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623"/>
  <workbookPr/>
  <mc:AlternateContent xmlns:mc="http://schemas.openxmlformats.org/markup-compatibility/2006">
    <mc:Choice Requires="x15">
      <x15ac:absPath xmlns:x15ac="http://schemas.microsoft.com/office/spreadsheetml/2010/11/ac" url="Y:\10_保存用\10_財政室\2025年度\05_地方公会計\250821（910（水）〆）Fw 【総務省財務調査課】令和５年度財政状況資料集の作成について（2回目・地方公会計関係\"/>
    </mc:Choice>
  </mc:AlternateContent>
  <xr:revisionPtr revIDLastSave="0" documentId="13_ncr:1_{6C76862D-F7DF-473E-A0ED-8F6FBE4A8F65}" xr6:coauthVersionLast="47" xr6:coauthVersionMax="47" xr10:uidLastSave="{00000000-0000-0000-0000-000000000000}"/>
  <bookViews>
    <workbookView xWindow="-108" yWindow="-108" windowWidth="23256" windowHeight="12456"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基金残高に係る経年分析" sheetId="8" r:id="rId12"/>
    <sheet name="将来負担比率（分子）の構造" sheetId="7"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6"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BE37" i="10"/>
  <c r="AM37" i="10"/>
  <c r="U37" i="10"/>
  <c r="C37" i="10"/>
  <c r="BE36" i="10"/>
  <c r="C36" i="10"/>
  <c r="BE35" i="10"/>
  <c r="BW34" i="10"/>
  <c r="BW35" i="10" s="1"/>
  <c r="BW36" i="10" s="1"/>
  <c r="BW37" i="10" s="1"/>
  <c r="BW38" i="10" s="1"/>
  <c r="BW39" i="10" s="1"/>
  <c r="BW40" i="10" s="1"/>
  <c r="BW41" i="10" s="1"/>
  <c r="BE34" i="10"/>
  <c r="C34" i="10"/>
  <c r="CO34" i="10" l="1"/>
  <c r="CO35" i="10" s="1"/>
  <c r="CO36" i="10" s="1"/>
  <c r="CO37" i="10" s="1"/>
  <c r="C35" i="10"/>
  <c r="U34"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U36" i="10" s="1"/>
  <c r="AM34" i="10"/>
  <c r="AM35" i="10" s="1"/>
  <c r="AM36" i="10" s="1"/>
</calcChain>
</file>

<file path=xl/sharedStrings.xml><?xml version="1.0" encoding="utf-8"?>
<sst xmlns="http://schemas.openxmlformats.org/spreadsheetml/2006/main" count="1158" uniqueCount="580">
  <si>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</si>
  <si>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</si>
  <si>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</si>
  <si>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</si>
  <si>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</si>
  <si>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</si>
  <si>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</si>
  <si>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</si>
  <si>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</si>
  <si>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</si>
  <si>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</si>
  <si>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</si>
  <si>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</si>
  <si>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</si>
  <si>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</si>
  <si>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</si>
  <si>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</si>
  <si>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</si>
  <si>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</si>
  <si>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</si>
  <si>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</si>
  <si>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</si>
  <si>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</si>
  <si>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</si>
  <si>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</si>
  <si>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</si>
  <si>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</si>
  <si>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</si>
  <si>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</si>
  <si>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</si>
  <si>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</si>
  <si>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</si>
  <si>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</si>
  <si>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</si>
  <si>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</si>
  <si>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</si>
  <si>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</si>
  <si>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</si>
  <si>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</si>
  <si>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</si>
  <si>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</si>
  <si>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</si>
  <si>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</si>
  <si>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</si>
  <si>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</si>
  <si>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</si>
  <si>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</si>
  <si>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</si>
  <si>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</si>
  <si>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</si>
  <si>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</si>
  <si>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</si>
  <si>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</si>
  <si>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</si>
  <si>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</si>
  <si>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</si>
  <si>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</si>
  <si>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</si>
  <si>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</si>
  <si>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</si>
  <si>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</si>
  <si>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</si>
  <si>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</si>
  <si>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</si>
  <si>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</si>
  <si>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</si>
  <si>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</si>
  <si>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</si>
  <si>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</si>
  <si>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</si>
  <si>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</si>
  <si>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</si>
  <si>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</si>
  <si>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</si>
  <si>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</si>
  <si>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</si>
  <si>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</si>
  <si>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</si>
  <si>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</si>
  <si>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静岡県</t>
    <phoneticPr fontId="5"/>
  </si>
  <si>
    <t>市町村類型</t>
    <phoneticPr fontId="5"/>
  </si>
  <si>
    <t>Ⅰ－３</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</si>
  <si>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</si>
  <si>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</si>
  <si>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</si>
  <si>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</si>
  <si>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</si>
  <si>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</si>
  <si>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</si>
  <si>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</si>
  <si>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</si>
  <si>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</si>
  <si>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</si>
  <si>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</si>
  <si>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伊豆の国市</t>
    <phoneticPr fontId="5"/>
  </si>
  <si>
    <t>地方交付税種地</t>
    <rPh sb="0" eb="2">
      <t>チホウ</t>
    </rPh>
    <rPh sb="2" eb="5">
      <t>コウフゼイ</t>
    </rPh>
    <rPh sb="5" eb="6">
      <t>シュ</t>
    </rPh>
    <rPh sb="6" eb="7">
      <t>チ</t>
    </rPh>
    <phoneticPr fontId="5"/>
  </si>
  <si>
    <t>1-3</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</si>
  <si>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</si>
  <si>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</si>
  <si>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</si>
  <si>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</si>
  <si>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</si>
  <si>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</si>
  <si>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</si>
  <si>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</si>
  <si>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</si>
  <si>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</si>
  <si>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</si>
  <si>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</si>
  <si>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</si>
  <si>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</si>
  <si>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</si>
  <si>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</si>
  <si>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</si>
  <si>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</si>
  <si>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</si>
  <si>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</si>
  <si>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</si>
  <si>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-2.8</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</si>
  <si>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</si>
  <si>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</si>
  <si>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</si>
  <si>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</si>
  <si>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</si>
  <si>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</si>
  <si>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</si>
  <si>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</si>
  <si>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</si>
  <si>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</si>
  <si>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</si>
  <si>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</si>
  <si>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</si>
  <si>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</si>
  <si>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</si>
  <si>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</si>
  <si>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</si>
  <si>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</si>
  <si>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</si>
  <si>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</si>
  <si>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</si>
  <si>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</si>
  <si>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-1.3</t>
    <phoneticPr fontId="5"/>
  </si>
  <si>
    <t>基準財政需要額</t>
    <phoneticPr fontId="26"/>
  </si>
  <si>
    <t>うち日本人(％)</t>
    <phoneticPr fontId="5"/>
  </si>
  <si>
    <t>-1.4</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</si>
  <si>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</si>
  <si>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</si>
  <si>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</si>
  <si>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</si>
  <si>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</si>
  <si>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</si>
  <si>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</si>
  <si>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</si>
  <si>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</si>
  <si>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</si>
  <si>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</si>
  <si>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</si>
  <si>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</si>
  <si>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</si>
  <si>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</si>
  <si>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</si>
  <si>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</si>
  <si>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</si>
  <si>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</si>
  <si>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</si>
  <si>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</si>
  <si>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</si>
  <si>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</si>
  <si>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</si>
  <si>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</si>
  <si>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</si>
  <si>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</si>
  <si>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</si>
  <si>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</si>
  <si>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</si>
  <si>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</si>
  <si>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</si>
  <si>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</si>
  <si>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</si>
  <si>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</si>
  <si>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</si>
  <si>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</si>
  <si>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</si>
  <si>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</si>
  <si>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</si>
  <si>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</si>
  <si>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</si>
  <si>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</si>
  <si>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</si>
  <si>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</si>
  <si>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</si>
  <si>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</si>
  <si>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</si>
  <si>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</si>
  <si>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</si>
  <si>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</si>
  <si>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</si>
  <si>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</si>
  <si>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</si>
  <si>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</si>
  <si>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</si>
  <si>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</si>
  <si>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</si>
  <si>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</si>
  <si>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静岡県伊豆の国市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</si>
  <si>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</si>
  <si>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</si>
  <si>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</si>
  <si>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</si>
  <si>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</si>
  <si>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</si>
  <si>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</si>
  <si>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</si>
  <si>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</si>
  <si>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</si>
  <si>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</si>
  <si>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</si>
  <si>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</si>
  <si>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</si>
  <si>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</si>
  <si>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</si>
  <si>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</si>
  <si>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</si>
  <si>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</si>
  <si>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</si>
  <si>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</si>
  <si>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</si>
  <si>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</si>
  <si>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</si>
  <si>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</si>
  <si>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</si>
  <si>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</si>
  <si>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</si>
  <si>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</si>
  <si>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</si>
  <si>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</si>
  <si>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</si>
  <si>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</si>
  <si>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</si>
  <si>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</si>
  <si>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</si>
  <si>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</si>
  <si>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</si>
  <si>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</si>
  <si>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</si>
  <si>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</si>
  <si>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</si>
  <si>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</si>
  <si>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</si>
  <si>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</si>
  <si>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</si>
  <si>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</si>
  <si>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</si>
  <si>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</si>
  <si>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</si>
  <si>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</si>
  <si>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</si>
  <si>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</si>
  <si>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</si>
  <si>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</si>
  <si>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</si>
  <si>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</si>
  <si>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</si>
  <si>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</si>
  <si>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</si>
  <si>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</si>
  <si>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</si>
  <si>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</si>
  <si>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</si>
  <si>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</si>
  <si>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</si>
  <si>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</si>
  <si>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</si>
  <si>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</si>
  <si>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</si>
  <si>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</si>
  <si>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</si>
  <si>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</si>
  <si>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</si>
  <si>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</si>
  <si>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</si>
  <si>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</si>
  <si>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</si>
  <si>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</si>
  <si>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</si>
  <si>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</si>
  <si>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</si>
  <si>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</si>
  <si>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</si>
  <si>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</si>
  <si>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</si>
  <si>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</si>
  <si>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</si>
  <si>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</si>
  <si>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</si>
  <si>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</si>
  <si>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</si>
  <si>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</si>
  <si>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</si>
  <si>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</si>
  <si>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</si>
  <si>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</si>
  <si>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</si>
  <si>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</si>
  <si>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</si>
  <si>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</si>
  <si>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</si>
  <si>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</si>
  <si>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</si>
  <si>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</si>
  <si>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</si>
  <si>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</si>
  <si>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</si>
  <si>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</si>
  <si>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</si>
  <si>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</si>
  <si>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</si>
  <si>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</si>
  <si>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</si>
  <si>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</si>
  <si>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</si>
  <si>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</si>
  <si>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</si>
  <si>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</si>
  <si>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簡易水道</t>
    <phoneticPr fontId="5"/>
  </si>
  <si>
    <t>加入世帯数(世帯)</t>
  </si>
  <si>
    <t>　繰出金</t>
    <phoneticPr fontId="5"/>
  </si>
  <si>
    <t>　うち減収補塡債(特例分)</t>
    <rPh sb="4" eb="5">
      <t>シュウ</t>
    </rPh>
    <rPh sb="9" eb="10">
      <t>トク</t>
    </rPh>
    <rPh sb="10" eb="11">
      <t>レイ</t>
    </rPh>
    <rPh sb="11" eb="12">
      <t>ブン</t>
    </rPh>
    <phoneticPr fontId="17"/>
  </si>
  <si>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</si>
  <si>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</si>
  <si>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</si>
  <si>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</si>
  <si>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</si>
  <si>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</si>
  <si>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</si>
  <si>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</si>
  <si>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</si>
  <si>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</si>
  <si>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</si>
  <si>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</si>
  <si>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</si>
  <si>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</si>
  <si>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</si>
  <si>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</si>
  <si>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</si>
  <si>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</si>
  <si>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</si>
  <si>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</si>
  <si>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</si>
  <si>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</si>
  <si>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</si>
  <si>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</si>
  <si>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</si>
  <si>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</si>
  <si>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</si>
  <si>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静岡県伊豆の国市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</si>
  <si>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</si>
  <si>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</si>
  <si>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</si>
  <si>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</si>
  <si>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</si>
  <si>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</si>
  <si>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</si>
  <si>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</si>
  <si>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</si>
  <si>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</si>
  <si>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</si>
  <si>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</si>
  <si>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</si>
  <si>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</si>
  <si>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</si>
  <si>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</si>
  <si>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</si>
  <si>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</si>
  <si>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</si>
  <si>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</si>
  <si>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楠木及び天野揚水場管理特別会計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</si>
  <si>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</si>
  <si>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</si>
  <si>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</si>
  <si>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</si>
  <si>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</si>
  <si>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</si>
  <si>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</si>
  <si>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</si>
  <si>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</si>
  <si>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</si>
  <si>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</si>
  <si>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</si>
  <si>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</si>
  <si>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</si>
  <si>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</si>
  <si>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</si>
  <si>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</si>
  <si>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</si>
  <si>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簡易水道事業会計</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</si>
  <si>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</si>
  <si>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</si>
  <si>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</si>
  <si>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</si>
  <si>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</si>
  <si>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</si>
  <si>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</si>
  <si>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</si>
  <si>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</si>
  <si>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</si>
  <si>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</si>
  <si>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</si>
  <si>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</si>
  <si>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</si>
  <si>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</si>
  <si>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</si>
  <si>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</si>
  <si>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</si>
  <si>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</si>
  <si>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</si>
  <si>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</si>
  <si>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</si>
  <si>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</si>
  <si>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</si>
  <si>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</si>
  <si>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</si>
  <si>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</si>
  <si>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</si>
  <si>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</si>
  <si>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</si>
  <si>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</si>
  <si>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</si>
  <si>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</si>
  <si>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</si>
  <si>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</si>
  <si>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</si>
  <si>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</si>
  <si>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</si>
  <si>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</si>
  <si>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</si>
  <si>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</si>
  <si>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</si>
  <si>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</si>
  <si>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</si>
  <si>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</si>
  <si>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</si>
  <si>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</si>
  <si>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</si>
  <si>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</si>
  <si>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</si>
  <si>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</si>
  <si>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</si>
  <si>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</si>
  <si>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</si>
  <si>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</si>
  <si>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</si>
  <si>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</si>
  <si>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</si>
  <si>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</si>
  <si>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</si>
  <si>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</si>
  <si>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</si>
  <si>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</si>
  <si>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</si>
  <si>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</si>
  <si>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</si>
  <si>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</si>
  <si>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</si>
  <si>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</si>
  <si>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</si>
  <si>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</si>
  <si>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</si>
  <si>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</si>
  <si>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</si>
  <si>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</si>
  <si>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</si>
  <si>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</si>
  <si>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</si>
  <si>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</si>
  <si>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</si>
  <si>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</si>
  <si>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</si>
  <si>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</si>
  <si>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</si>
  <si>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</si>
  <si>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</si>
  <si>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</si>
  <si>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</si>
  <si>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</si>
  <si>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</si>
  <si>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</si>
  <si>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</si>
  <si>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</si>
  <si>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</si>
  <si>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</si>
  <si>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</si>
  <si>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</si>
  <si>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</si>
  <si>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</si>
  <si>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</si>
  <si>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</si>
  <si>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</si>
  <si>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</si>
  <si>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</si>
  <si>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</si>
  <si>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</si>
  <si>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</si>
  <si>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</si>
  <si>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</si>
  <si>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</si>
  <si>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</si>
  <si>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</si>
  <si>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</si>
  <si>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</si>
  <si>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</si>
  <si>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</si>
  <si>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</si>
  <si>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</si>
  <si>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</si>
  <si>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</si>
  <si>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</si>
  <si>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</si>
  <si>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</si>
  <si>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</si>
  <si>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</si>
  <si>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</si>
  <si>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</si>
  <si>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</si>
  <si>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</si>
  <si>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</si>
  <si>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</si>
  <si>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</si>
  <si>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</si>
  <si>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</si>
  <si>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</si>
  <si>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</si>
  <si>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6.14</t>
  </si>
  <si>
    <t>▲ 0.40</t>
  </si>
  <si>
    <t>一般会計</t>
  </si>
  <si>
    <t>水道事業会計</t>
  </si>
  <si>
    <t>下水道事業会計</t>
  </si>
  <si>
    <t>介護保険特別会計</t>
  </si>
  <si>
    <t>国民健康保険特別会計</t>
  </si>
  <si>
    <t>楠木及び天野揚水場管理特別会計</t>
  </si>
  <si>
    <t>後期高齢者医療特別会計</t>
  </si>
  <si>
    <t>簡易水道事業会計</t>
  </si>
  <si>
    <t>その他会計（赤字）</t>
  </si>
  <si>
    <t>その他会計（黒字）</t>
  </si>
  <si>
    <t>R01</t>
    <phoneticPr fontId="5"/>
  </si>
  <si>
    <t>R02</t>
    <phoneticPr fontId="5"/>
  </si>
  <si>
    <t>R03</t>
    <phoneticPr fontId="5"/>
  </si>
  <si>
    <t>R04</t>
    <phoneticPr fontId="5"/>
  </si>
  <si>
    <t>R05</t>
    <phoneticPr fontId="5"/>
  </si>
  <si>
    <t>-</t>
    <phoneticPr fontId="2"/>
  </si>
  <si>
    <t>駿豆学園管理組合</t>
    <rPh sb="0" eb="2">
      <t>スンズ</t>
    </rPh>
    <rPh sb="2" eb="4">
      <t>ガクエン</t>
    </rPh>
    <rPh sb="4" eb="6">
      <t>カンリ</t>
    </rPh>
    <rPh sb="6" eb="8">
      <t>クミアイ</t>
    </rPh>
    <phoneticPr fontId="2"/>
  </si>
  <si>
    <t>静岡県後期高齢者医療広域連合</t>
    <rPh sb="0" eb="3">
      <t>シズオカケン</t>
    </rPh>
    <rPh sb="3" eb="5">
      <t>コウキ</t>
    </rPh>
    <rPh sb="5" eb="8">
      <t>コウレイシャ</t>
    </rPh>
    <rPh sb="8" eb="10">
      <t>イリョウ</t>
    </rPh>
    <rPh sb="10" eb="12">
      <t>コウイキ</t>
    </rPh>
    <rPh sb="12" eb="14">
      <t>レンゴウ</t>
    </rPh>
    <phoneticPr fontId="2"/>
  </si>
  <si>
    <t>地域振興基金</t>
    <rPh sb="0" eb="2">
      <t>チイキ</t>
    </rPh>
    <rPh sb="2" eb="4">
      <t>シンコウ</t>
    </rPh>
    <rPh sb="4" eb="6">
      <t>キキン</t>
    </rPh>
    <phoneticPr fontId="5"/>
  </si>
  <si>
    <t>公共施設等総合管理基金</t>
    <rPh sb="0" eb="2">
      <t>コウキョウ</t>
    </rPh>
    <rPh sb="2" eb="4">
      <t>シセツ</t>
    </rPh>
    <rPh sb="4" eb="5">
      <t>トウ</t>
    </rPh>
    <rPh sb="5" eb="7">
      <t>ソウゴウ</t>
    </rPh>
    <rPh sb="7" eb="9">
      <t>カンリ</t>
    </rPh>
    <rPh sb="9" eb="11">
      <t>キキン</t>
    </rPh>
    <phoneticPr fontId="2"/>
  </si>
  <si>
    <t>庁舎建設基金</t>
    <rPh sb="0" eb="2">
      <t>チョウシャ</t>
    </rPh>
    <rPh sb="2" eb="4">
      <t>ケンセツ</t>
    </rPh>
    <rPh sb="4" eb="6">
      <t>キキン</t>
    </rPh>
    <phoneticPr fontId="2"/>
  </si>
  <si>
    <t>ふるさと応援基金</t>
    <rPh sb="4" eb="6">
      <t>オウエン</t>
    </rPh>
    <rPh sb="6" eb="8">
      <t>キキン</t>
    </rPh>
    <phoneticPr fontId="2"/>
  </si>
  <si>
    <t>韮山反射炉保全基金</t>
    <rPh sb="0" eb="2">
      <t>ニラヤマ</t>
    </rPh>
    <rPh sb="2" eb="5">
      <t>ハンシャロ</t>
    </rPh>
    <rPh sb="5" eb="7">
      <t>ホゼン</t>
    </rPh>
    <rPh sb="7" eb="9">
      <t>キキン</t>
    </rPh>
    <phoneticPr fontId="2"/>
  </si>
  <si>
    <t>伊豆の国市土地開発公社</t>
    <rPh sb="0" eb="2">
      <t>イズ</t>
    </rPh>
    <rPh sb="3" eb="5">
      <t>クニシ</t>
    </rPh>
    <rPh sb="5" eb="7">
      <t>トチ</t>
    </rPh>
    <rPh sb="7" eb="9">
      <t>カイハツ</t>
    </rPh>
    <rPh sb="9" eb="11">
      <t>コウシャ</t>
    </rPh>
    <phoneticPr fontId="2"/>
  </si>
  <si>
    <t>大仁まごころ市場</t>
    <rPh sb="0" eb="2">
      <t>オオヒト</t>
    </rPh>
    <rPh sb="6" eb="8">
      <t>イチバ</t>
    </rPh>
    <phoneticPr fontId="2"/>
  </si>
  <si>
    <t>伊豆保健医療センター</t>
    <rPh sb="0" eb="2">
      <t>イズ</t>
    </rPh>
    <rPh sb="2" eb="4">
      <t>ホケン</t>
    </rPh>
    <rPh sb="4" eb="6">
      <t>イリョウ</t>
    </rPh>
    <phoneticPr fontId="2"/>
  </si>
  <si>
    <t>FM伊豆の国</t>
    <rPh sb="2" eb="4">
      <t>イズ</t>
    </rPh>
    <rPh sb="5" eb="6">
      <t>クニ</t>
    </rPh>
    <phoneticPr fontId="2"/>
  </si>
  <si>
    <t>R5年11月20日解散</t>
    <rPh sb="2" eb="3">
      <t>ネン</t>
    </rPh>
    <rPh sb="5" eb="6">
      <t>ガツ</t>
    </rPh>
    <rPh sb="8" eb="9">
      <t>ニチ</t>
    </rPh>
    <rPh sb="9" eb="11">
      <t>カイサン</t>
    </rPh>
    <phoneticPr fontId="2"/>
  </si>
  <si>
    <t>静岡県市町総合事務組合</t>
    <rPh sb="0" eb="3">
      <t>シズオカケン</t>
    </rPh>
    <rPh sb="3" eb="4">
      <t>シ</t>
    </rPh>
    <rPh sb="4" eb="5">
      <t>マチ</t>
    </rPh>
    <rPh sb="5" eb="7">
      <t>ソウゴウ</t>
    </rPh>
    <rPh sb="7" eb="9">
      <t>ジム</t>
    </rPh>
    <rPh sb="9" eb="11">
      <t>クミアイ</t>
    </rPh>
    <phoneticPr fontId="2"/>
  </si>
  <si>
    <t>駿東伊豆消防組合</t>
    <rPh sb="0" eb="2">
      <t>スントウ</t>
    </rPh>
    <rPh sb="2" eb="4">
      <t>イズ</t>
    </rPh>
    <rPh sb="4" eb="6">
      <t>ショウボウ</t>
    </rPh>
    <rPh sb="6" eb="8">
      <t>クミアイ</t>
    </rPh>
    <phoneticPr fontId="2"/>
  </si>
  <si>
    <t>静岡地方税滞納整理機構</t>
    <rPh sb="0" eb="2">
      <t>シズオカ</t>
    </rPh>
    <rPh sb="2" eb="5">
      <t>チホウゼイ</t>
    </rPh>
    <rPh sb="5" eb="7">
      <t>タイノウ</t>
    </rPh>
    <rPh sb="7" eb="9">
      <t>セイリ</t>
    </rPh>
    <rPh sb="9" eb="11">
      <t>キコウ</t>
    </rPh>
    <phoneticPr fontId="2"/>
  </si>
  <si>
    <t>伊豆市伊豆の国市廃棄物処理施設組合</t>
    <rPh sb="0" eb="3">
      <t>イズシ</t>
    </rPh>
    <rPh sb="3" eb="5">
      <t>イズ</t>
    </rPh>
    <rPh sb="6" eb="8">
      <t>クニシ</t>
    </rPh>
    <rPh sb="8" eb="11">
      <t>ハイキブツ</t>
    </rPh>
    <rPh sb="11" eb="13">
      <t>ショリ</t>
    </rPh>
    <rPh sb="13" eb="15">
      <t>シセツ</t>
    </rPh>
    <rPh sb="15" eb="17">
      <t>クミアイ</t>
    </rPh>
    <phoneticPr fontId="2"/>
  </si>
  <si>
    <t>三島市外五ヶ市町箱根山組合</t>
    <rPh sb="0" eb="2">
      <t>ミシマ</t>
    </rPh>
    <rPh sb="2" eb="3">
      <t>シ</t>
    </rPh>
    <rPh sb="3" eb="4">
      <t>ホカ</t>
    </rPh>
    <rPh sb="4" eb="5">
      <t>ゴ</t>
    </rPh>
    <rPh sb="6" eb="7">
      <t>シ</t>
    </rPh>
    <rPh sb="7" eb="8">
      <t>マチ</t>
    </rPh>
    <rPh sb="8" eb="10">
      <t>ハコネ</t>
    </rPh>
    <rPh sb="10" eb="11">
      <t>ヤマ</t>
    </rPh>
    <rPh sb="11" eb="13">
      <t>クミアイ</t>
    </rPh>
    <phoneticPr fontId="2"/>
  </si>
  <si>
    <t>普通会計分</t>
    <rPh sb="0" eb="4">
      <t>フツウカイケイ</t>
    </rPh>
    <rPh sb="4" eb="5">
      <t>ブン</t>
    </rPh>
    <phoneticPr fontId="2"/>
  </si>
  <si>
    <t>事業会計分</t>
    <rPh sb="0" eb="5">
      <t>ジギョウカイケイブン</t>
    </rPh>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</si>
  <si>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</si>
  <si>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</si>
  <si>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</si>
  <si>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</si>
  <si>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</si>
  <si>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</si>
  <si>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</si>
  <si>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</si>
  <si>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</si>
  <si>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伊豆の国市の実質公債費比率はR３以降上昇しているが、将来負担比率は低下している。
実質公債費比率の上昇については、近年の地方債を活用した大規模事業の実施によるものである。
ただし、地方債発行に際して交付税算入率の高い地方債を活用することで、実質公債費比率及び将来負担比率の上昇を抑えている。
また、庁舎建設に備え、庁舎建設基金への積立を行ったこと等により、将来負担比率は低下している。</t>
    <rPh sb="157" eb="161">
      <t>チョウシャケンセツ</t>
    </rPh>
    <rPh sb="173" eb="174">
      <t>トウ</t>
    </rPh>
    <rPh sb="178" eb="180">
      <t>ショウライ</t>
    </rPh>
    <phoneticPr fontId="5"/>
  </si>
  <si>
    <t>伊豆の国市の将来負担比率はR2以降低下しているが、有形固定資産減価償却率は上昇しており、類似団体内平均値と同様の推移をしている。
有形固定資産減価償却率は、施設の老朽化が進んだことにより上昇している。
将来負担比率は、税収の増などにより標準財政規模が増加したこと、庁舎建設基金の積み増しなどにより、R4からR5にかけては9.2ポイント減少した。
今後も基金の積み増しを行い、計画的に老朽化した施設の改修を行うことで、将来負担比率と有形固定資産減価償却率の上昇を抑える。</t>
    <rPh sb="101" eb="107">
      <t>ショウライフタンヒリツ</t>
    </rPh>
    <rPh sb="132" eb="134">
      <t>チョウシャ</t>
    </rPh>
    <rPh sb="134" eb="138">
      <t>ケンセツキキン</t>
    </rPh>
    <rPh sb="139" eb="140">
      <t>ツ</t>
    </rPh>
    <rPh sb="141" eb="142">
      <t>マ</t>
    </rPh>
    <rPh sb="167" eb="169">
      <t>ゲンショウ</t>
    </rPh>
    <rPh sb="173" eb="175">
      <t>コンゴ</t>
    </rPh>
    <rPh sb="176" eb="178">
      <t>キキン</t>
    </rPh>
    <rPh sb="179" eb="180">
      <t>ツ</t>
    </rPh>
    <rPh sb="181" eb="182">
      <t>マ</t>
    </rPh>
    <rPh sb="184" eb="185">
      <t>オコナ</t>
    </rPh>
    <rPh sb="187" eb="190">
      <t>ケイカクテキ</t>
    </rPh>
    <rPh sb="191" eb="193">
      <t>ロウキュウ</t>
    </rPh>
    <rPh sb="193" eb="194">
      <t>カ</t>
    </rPh>
    <rPh sb="196" eb="198">
      <t>シセツ</t>
    </rPh>
    <rPh sb="199" eb="201">
      <t>カイシュウ</t>
    </rPh>
    <rPh sb="202" eb="203">
      <t>オコナ</t>
    </rPh>
    <rPh sb="208" eb="214">
      <t>ショウライフタンヒリツ</t>
    </rPh>
    <rPh sb="215" eb="221">
      <t>ユウケイコテイシサン</t>
    </rPh>
    <rPh sb="221" eb="226">
      <t>ゲンカショウキャクリツ</t>
    </rPh>
    <rPh sb="227" eb="229">
      <t>ジョウショウ</t>
    </rPh>
    <rPh sb="230" eb="231">
      <t>オサ</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</si>
</sst>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2"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
      <sz val="11"/>
      <color rgb="FFFF0000"/>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5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66" xfId="8"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0" fontId="21" fillId="0" borderId="7" xfId="8" applyFont="1" applyBorder="1" applyAlignment="1">
      <alignment horizontal="left" vertical="center"/>
    </xf>
    <xf numFmtId="49" fontId="21" fillId="0" borderId="0" xfId="8" applyNumberFormat="1" applyFont="1" applyAlignment="1">
      <alignment horizontal="center" vertical="center"/>
    </xf>
    <xf numFmtId="0" fontId="21" fillId="0" borderId="74" xfId="8" applyFont="1" applyBorder="1" applyAlignment="1">
      <alignment horizontal="center"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5" fillId="0" borderId="71" xfId="9"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5" fillId="6" borderId="75" xfId="12" applyFont="1" applyFill="1" applyBorder="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31"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7"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7" fillId="0" borderId="41" xfId="16" applyBorder="1" applyAlignment="1" applyProtection="1">
      <alignment horizontal="left" vertical="top" wrapText="1"/>
      <protection locked="0"/>
    </xf>
    <xf numFmtId="0" fontId="17" fillId="0" borderId="12" xfId="16" applyBorder="1" applyAlignment="1" applyProtection="1">
      <alignment horizontal="left" vertical="top" wrapText="1"/>
      <protection locked="0"/>
    </xf>
    <xf numFmtId="0" fontId="17" fillId="0" borderId="51" xfId="16" applyBorder="1" applyAlignment="1" applyProtection="1">
      <alignment horizontal="left" vertical="top" wrapText="1"/>
      <protection locked="0"/>
    </xf>
    <xf numFmtId="0" fontId="17" fillId="0" borderId="65" xfId="16" applyBorder="1" applyAlignment="1" applyProtection="1">
      <alignment horizontal="left" vertical="top" wrapText="1"/>
      <protection locked="0"/>
    </xf>
    <xf numFmtId="0" fontId="17" fillId="0" borderId="0" xfId="16" applyAlignment="1" applyProtection="1">
      <alignment horizontal="left" vertical="top" wrapText="1"/>
      <protection locked="0"/>
    </xf>
    <xf numFmtId="0" fontId="17" fillId="0" borderId="38" xfId="16" applyBorder="1" applyAlignment="1" applyProtection="1">
      <alignment horizontal="left" vertical="top" wrapText="1"/>
      <protection locked="0"/>
    </xf>
    <xf numFmtId="0" fontId="17" fillId="0" borderId="37" xfId="16" applyBorder="1" applyAlignment="1" applyProtection="1">
      <alignment horizontal="left" vertical="top" wrapText="1"/>
      <protection locked="0"/>
    </xf>
    <xf numFmtId="0" fontId="17" fillId="0" borderId="56" xfId="16" applyBorder="1" applyAlignment="1" applyProtection="1">
      <alignment horizontal="left" vertical="top" wrapText="1"/>
      <protection locked="0"/>
    </xf>
    <xf numFmtId="0" fontId="17" fillId="0" borderId="40" xfId="16" applyBorder="1" applyAlignment="1" applyProtection="1">
      <alignment horizontal="left" vertical="top" wrapText="1"/>
      <protection locked="0"/>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78" fontId="17" fillId="0" borderId="0" xfId="16" applyNumberFormat="1" applyAlignment="1">
      <alignment horizontal="center" vertical="center"/>
    </xf>
    <xf numFmtId="0" fontId="41" fillId="0" borderId="12" xfId="16" applyFont="1" applyBorder="1" applyAlignment="1" applyProtection="1">
      <alignment horizontal="left" vertical="top" wrapText="1"/>
      <protection locked="0"/>
    </xf>
    <xf numFmtId="0" fontId="41" fillId="0" borderId="51" xfId="16" applyFont="1" applyBorder="1" applyAlignment="1" applyProtection="1">
      <alignment horizontal="left" vertical="top" wrapText="1"/>
      <protection locked="0"/>
    </xf>
    <xf numFmtId="0" fontId="41" fillId="0" borderId="65" xfId="16" applyFont="1" applyBorder="1" applyAlignment="1" applyProtection="1">
      <alignment horizontal="left" vertical="top" wrapText="1"/>
      <protection locked="0"/>
    </xf>
    <xf numFmtId="0" fontId="41" fillId="0" borderId="0" xfId="16" applyFont="1" applyAlignment="1" applyProtection="1">
      <alignment horizontal="left" vertical="top" wrapText="1"/>
      <protection locked="0"/>
    </xf>
    <xf numFmtId="0" fontId="41" fillId="0" borderId="38" xfId="16" applyFont="1" applyBorder="1" applyAlignment="1" applyProtection="1">
      <alignment horizontal="left" vertical="top" wrapText="1"/>
      <protection locked="0"/>
    </xf>
    <xf numFmtId="0" fontId="41" fillId="0" borderId="37" xfId="16" applyFont="1" applyBorder="1" applyAlignment="1" applyProtection="1">
      <alignment horizontal="left" vertical="top" wrapText="1"/>
      <protection locked="0"/>
    </xf>
    <xf numFmtId="0" fontId="41" fillId="0" borderId="56" xfId="16" applyFont="1" applyBorder="1" applyAlignment="1" applyProtection="1">
      <alignment horizontal="left" vertical="top" wrapText="1"/>
      <protection locked="0"/>
    </xf>
    <xf numFmtId="0" fontId="41" fillId="0" borderId="40" xfId="16" applyFont="1" applyBorder="1" applyAlignment="1" applyProtection="1">
      <alignment horizontal="left" vertical="top" wrapText="1"/>
      <protection locked="0"/>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EB087BAF-EA05-4579-B54E-6B799E1CE6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79288</c:v>
                </c:pt>
                <c:pt idx="1">
                  <c:v>84962</c:v>
                </c:pt>
                <c:pt idx="2">
                  <c:v>71279</c:v>
                </c:pt>
                <c:pt idx="3">
                  <c:v>74994</c:v>
                </c:pt>
                <c:pt idx="4">
                  <c:v>71849</c:v>
                </c:pt>
              </c:numCache>
            </c:numRef>
          </c:val>
          <c:smooth val="0"/>
          <c:extLst>
            <c:ext xmlns:c16="http://schemas.microsoft.com/office/drawing/2014/chart" uri="{C3380CC4-5D6E-409C-BE32-E72D297353CC}">
              <c16:uniqueId val="{00000000-9619-45FC-9FEC-F23FF821748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65858</c:v>
                </c:pt>
                <c:pt idx="1">
                  <c:v>66730</c:v>
                </c:pt>
                <c:pt idx="2">
                  <c:v>50177</c:v>
                </c:pt>
                <c:pt idx="3">
                  <c:v>39528</c:v>
                </c:pt>
                <c:pt idx="4">
                  <c:v>46545</c:v>
                </c:pt>
              </c:numCache>
            </c:numRef>
          </c:val>
          <c:smooth val="0"/>
          <c:extLst>
            <c:ext xmlns:c16="http://schemas.microsoft.com/office/drawing/2014/chart" uri="{C3380CC4-5D6E-409C-BE32-E72D297353CC}">
              <c16:uniqueId val="{00000001-9619-45FC-9FEC-F23FF821748A}"/>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6.25</c:v>
                </c:pt>
                <c:pt idx="1">
                  <c:v>7.78</c:v>
                </c:pt>
                <c:pt idx="2">
                  <c:v>8.76</c:v>
                </c:pt>
                <c:pt idx="3">
                  <c:v>7.29</c:v>
                </c:pt>
                <c:pt idx="4">
                  <c:v>7.04</c:v>
                </c:pt>
              </c:numCache>
            </c:numRef>
          </c:val>
          <c:extLst>
            <c:ext xmlns:c16="http://schemas.microsoft.com/office/drawing/2014/chart" uri="{C3380CC4-5D6E-409C-BE32-E72D297353CC}">
              <c16:uniqueId val="{00000000-50F4-4AC3-BD5D-C4F416F7FAD3}"/>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21.52</c:v>
                </c:pt>
                <c:pt idx="1">
                  <c:v>23.53</c:v>
                </c:pt>
                <c:pt idx="2">
                  <c:v>25.38</c:v>
                </c:pt>
                <c:pt idx="3">
                  <c:v>27.14</c:v>
                </c:pt>
                <c:pt idx="4">
                  <c:v>26.66</c:v>
                </c:pt>
              </c:numCache>
            </c:numRef>
          </c:val>
          <c:extLst>
            <c:ext xmlns:c16="http://schemas.microsoft.com/office/drawing/2014/chart" uri="{C3380CC4-5D6E-409C-BE32-E72D297353CC}">
              <c16:uniqueId val="{00000001-50F4-4AC3-BD5D-C4F416F7FAD3}"/>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-6.14</c:v>
                </c:pt>
                <c:pt idx="1">
                  <c:v>4.54</c:v>
                </c:pt>
                <c:pt idx="2">
                  <c:v>4.28</c:v>
                </c:pt>
                <c:pt idx="3">
                  <c:v>-0.4</c:v>
                </c:pt>
                <c:pt idx="4">
                  <c:v>0.15</c:v>
                </c:pt>
              </c:numCache>
            </c:numRef>
          </c:val>
          <c:smooth val="0"/>
          <c:extLst>
            <c:ext xmlns:c16="http://schemas.microsoft.com/office/drawing/2014/chart" uri="{C3380CC4-5D6E-409C-BE32-E72D297353CC}">
              <c16:uniqueId val="{00000002-50F4-4AC3-BD5D-C4F416F7FAD3}"/>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8.5500000000000007</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186A-4AA0-B587-B9E74FD222BD}"/>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186A-4AA0-B587-B9E74FD222BD}"/>
            </c:ext>
          </c:extLst>
        </c:ser>
        <c:ser>
          <c:idx val="2"/>
          <c:order val="2"/>
          <c:tx>
            <c:strRef>
              <c:f>データシート!$A$29</c:f>
              <c:strCache>
                <c:ptCount val="1"/>
                <c:pt idx="0">
                  <c:v>簡易水道事業会計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#N/A</c:v>
                </c:pt>
                <c:pt idx="9">
                  <c:v>0</c:v>
                </c:pt>
              </c:numCache>
            </c:numRef>
          </c:val>
          <c:extLst>
            <c:ext xmlns:c16="http://schemas.microsoft.com/office/drawing/2014/chart" uri="{C3380CC4-5D6E-409C-BE32-E72D297353CC}">
              <c16:uniqueId val="{00000002-186A-4AA0-B587-B9E74FD222BD}"/>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c:v>
                </c:pt>
                <c:pt idx="2">
                  <c:v>#N/A</c:v>
                </c:pt>
                <c:pt idx="3">
                  <c:v>0.01</c:v>
                </c:pt>
                <c:pt idx="4">
                  <c:v>#N/A</c:v>
                </c:pt>
                <c:pt idx="5">
                  <c:v>0</c:v>
                </c:pt>
                <c:pt idx="6">
                  <c:v>#N/A</c:v>
                </c:pt>
                <c:pt idx="7">
                  <c:v>0</c:v>
                </c:pt>
                <c:pt idx="8">
                  <c:v>#N/A</c:v>
                </c:pt>
                <c:pt idx="9">
                  <c:v>0</c:v>
                </c:pt>
              </c:numCache>
            </c:numRef>
          </c:val>
          <c:extLst>
            <c:ext xmlns:c16="http://schemas.microsoft.com/office/drawing/2014/chart" uri="{C3380CC4-5D6E-409C-BE32-E72D297353CC}">
              <c16:uniqueId val="{00000003-186A-4AA0-B587-B9E74FD222BD}"/>
            </c:ext>
          </c:extLst>
        </c:ser>
        <c:ser>
          <c:idx val="4"/>
          <c:order val="4"/>
          <c:tx>
            <c:strRef>
              <c:f>データシート!$A$31</c:f>
              <c:strCache>
                <c:ptCount val="1"/>
                <c:pt idx="0">
                  <c:v>楠木及び天野揚水場管理特別会計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0.01</c:v>
                </c:pt>
                <c:pt idx="2">
                  <c:v>#N/A</c:v>
                </c:pt>
                <c:pt idx="3">
                  <c:v>0.02</c:v>
                </c:pt>
                <c:pt idx="4">
                  <c:v>#N/A</c:v>
                </c:pt>
                <c:pt idx="5">
                  <c:v>0.01</c:v>
                </c:pt>
                <c:pt idx="6">
                  <c:v>#N/A</c:v>
                </c:pt>
                <c:pt idx="7">
                  <c:v>0.01</c:v>
                </c:pt>
                <c:pt idx="8">
                  <c:v>#N/A</c:v>
                </c:pt>
                <c:pt idx="9">
                  <c:v>0.03</c:v>
                </c:pt>
              </c:numCache>
            </c:numRef>
          </c:val>
          <c:extLst>
            <c:ext xmlns:c16="http://schemas.microsoft.com/office/drawing/2014/chart" uri="{C3380CC4-5D6E-409C-BE32-E72D297353CC}">
              <c16:uniqueId val="{00000004-186A-4AA0-B587-B9E74FD222BD}"/>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0.21</c:v>
                </c:pt>
                <c:pt idx="2">
                  <c:v>#N/A</c:v>
                </c:pt>
                <c:pt idx="3">
                  <c:v>0.39</c:v>
                </c:pt>
                <c:pt idx="4">
                  <c:v>#N/A</c:v>
                </c:pt>
                <c:pt idx="5">
                  <c:v>0.3</c:v>
                </c:pt>
                <c:pt idx="6">
                  <c:v>#N/A</c:v>
                </c:pt>
                <c:pt idx="7">
                  <c:v>0.03</c:v>
                </c:pt>
                <c:pt idx="8">
                  <c:v>#N/A</c:v>
                </c:pt>
                <c:pt idx="9">
                  <c:v>0.09</c:v>
                </c:pt>
              </c:numCache>
            </c:numRef>
          </c:val>
          <c:extLst>
            <c:ext xmlns:c16="http://schemas.microsoft.com/office/drawing/2014/chart" uri="{C3380CC4-5D6E-409C-BE32-E72D297353CC}">
              <c16:uniqueId val="{00000005-186A-4AA0-B587-B9E74FD222BD}"/>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1.1200000000000001</c:v>
                </c:pt>
                <c:pt idx="2">
                  <c:v>#N/A</c:v>
                </c:pt>
                <c:pt idx="3">
                  <c:v>0.83</c:v>
                </c:pt>
                <c:pt idx="4">
                  <c:v>#N/A</c:v>
                </c:pt>
                <c:pt idx="5">
                  <c:v>0.43</c:v>
                </c:pt>
                <c:pt idx="6">
                  <c:v>#N/A</c:v>
                </c:pt>
                <c:pt idx="7">
                  <c:v>0.78</c:v>
                </c:pt>
                <c:pt idx="8">
                  <c:v>#N/A</c:v>
                </c:pt>
                <c:pt idx="9">
                  <c:v>0.7</c:v>
                </c:pt>
              </c:numCache>
            </c:numRef>
          </c:val>
          <c:extLst>
            <c:ext xmlns:c16="http://schemas.microsoft.com/office/drawing/2014/chart" uri="{C3380CC4-5D6E-409C-BE32-E72D297353CC}">
              <c16:uniqueId val="{00000006-186A-4AA0-B587-B9E74FD222BD}"/>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0</c:v>
                </c:pt>
                <c:pt idx="1">
                  <c:v>0</c:v>
                </c:pt>
                <c:pt idx="2">
                  <c:v>#N/A</c:v>
                </c:pt>
                <c:pt idx="3">
                  <c:v>1.52</c:v>
                </c:pt>
                <c:pt idx="4">
                  <c:v>#N/A</c:v>
                </c:pt>
                <c:pt idx="5">
                  <c:v>3.4</c:v>
                </c:pt>
                <c:pt idx="6">
                  <c:v>#N/A</c:v>
                </c:pt>
                <c:pt idx="7">
                  <c:v>3.18</c:v>
                </c:pt>
                <c:pt idx="8">
                  <c:v>#N/A</c:v>
                </c:pt>
                <c:pt idx="9">
                  <c:v>3.7</c:v>
                </c:pt>
              </c:numCache>
            </c:numRef>
          </c:val>
          <c:extLst>
            <c:ext xmlns:c16="http://schemas.microsoft.com/office/drawing/2014/chart" uri="{C3380CC4-5D6E-409C-BE32-E72D297353CC}">
              <c16:uniqueId val="{00000007-186A-4AA0-B587-B9E74FD222BD}"/>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0</c:v>
                </c:pt>
                <c:pt idx="1">
                  <c:v>0</c:v>
                </c:pt>
                <c:pt idx="2">
                  <c:v>#N/A</c:v>
                </c:pt>
                <c:pt idx="3">
                  <c:v>6.37</c:v>
                </c:pt>
                <c:pt idx="4">
                  <c:v>#N/A</c:v>
                </c:pt>
                <c:pt idx="5">
                  <c:v>5.65</c:v>
                </c:pt>
                <c:pt idx="6">
                  <c:v>#N/A</c:v>
                </c:pt>
                <c:pt idx="7">
                  <c:v>5.6</c:v>
                </c:pt>
                <c:pt idx="8">
                  <c:v>#N/A</c:v>
                </c:pt>
                <c:pt idx="9">
                  <c:v>6.57</c:v>
                </c:pt>
              </c:numCache>
            </c:numRef>
          </c:val>
          <c:extLst>
            <c:ext xmlns:c16="http://schemas.microsoft.com/office/drawing/2014/chart" uri="{C3380CC4-5D6E-409C-BE32-E72D297353CC}">
              <c16:uniqueId val="{00000008-186A-4AA0-B587-B9E74FD222BD}"/>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6.23</c:v>
                </c:pt>
                <c:pt idx="2">
                  <c:v>#N/A</c:v>
                </c:pt>
                <c:pt idx="3">
                  <c:v>7.75</c:v>
                </c:pt>
                <c:pt idx="4">
                  <c:v>#N/A</c:v>
                </c:pt>
                <c:pt idx="5">
                  <c:v>8.74</c:v>
                </c:pt>
                <c:pt idx="6">
                  <c:v>#N/A</c:v>
                </c:pt>
                <c:pt idx="7">
                  <c:v>7.27</c:v>
                </c:pt>
                <c:pt idx="8">
                  <c:v>#N/A</c:v>
                </c:pt>
                <c:pt idx="9">
                  <c:v>7</c:v>
                </c:pt>
              </c:numCache>
            </c:numRef>
          </c:val>
          <c:extLst>
            <c:ext xmlns:c16="http://schemas.microsoft.com/office/drawing/2014/chart" uri="{C3380CC4-5D6E-409C-BE32-E72D297353CC}">
              <c16:uniqueId val="{00000009-186A-4AA0-B587-B9E74FD222BD}"/>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1361</c:v>
                </c:pt>
                <c:pt idx="5">
                  <c:v>1493</c:v>
                </c:pt>
                <c:pt idx="8">
                  <c:v>1507</c:v>
                </c:pt>
                <c:pt idx="11">
                  <c:v>1581</c:v>
                </c:pt>
                <c:pt idx="14">
                  <c:v>1673</c:v>
                </c:pt>
              </c:numCache>
            </c:numRef>
          </c:val>
          <c:extLst>
            <c:ext xmlns:c16="http://schemas.microsoft.com/office/drawing/2014/chart" uri="{C3380CC4-5D6E-409C-BE32-E72D297353CC}">
              <c16:uniqueId val="{00000000-8D92-4877-AF63-B0A7C58424C1}"/>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8D92-4877-AF63-B0A7C58424C1}"/>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4</c:v>
                </c:pt>
                <c:pt idx="3">
                  <c:v>18</c:v>
                </c:pt>
                <c:pt idx="6">
                  <c:v>22</c:v>
                </c:pt>
                <c:pt idx="9">
                  <c:v>84</c:v>
                </c:pt>
                <c:pt idx="12">
                  <c:v>6</c:v>
                </c:pt>
              </c:numCache>
            </c:numRef>
          </c:val>
          <c:extLst>
            <c:ext xmlns:c16="http://schemas.microsoft.com/office/drawing/2014/chart" uri="{C3380CC4-5D6E-409C-BE32-E72D297353CC}">
              <c16:uniqueId val="{00000002-8D92-4877-AF63-B0A7C58424C1}"/>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21</c:v>
                </c:pt>
                <c:pt idx="3">
                  <c:v>24</c:v>
                </c:pt>
                <c:pt idx="6">
                  <c:v>26</c:v>
                </c:pt>
                <c:pt idx="9">
                  <c:v>26</c:v>
                </c:pt>
                <c:pt idx="12">
                  <c:v>26</c:v>
                </c:pt>
              </c:numCache>
            </c:numRef>
          </c:val>
          <c:extLst>
            <c:ext xmlns:c16="http://schemas.microsoft.com/office/drawing/2014/chart" uri="{C3380CC4-5D6E-409C-BE32-E72D297353CC}">
              <c16:uniqueId val="{00000003-8D92-4877-AF63-B0A7C58424C1}"/>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358</c:v>
                </c:pt>
                <c:pt idx="3">
                  <c:v>204</c:v>
                </c:pt>
                <c:pt idx="6">
                  <c:v>224</c:v>
                </c:pt>
                <c:pt idx="9">
                  <c:v>192</c:v>
                </c:pt>
                <c:pt idx="12">
                  <c:v>143</c:v>
                </c:pt>
              </c:numCache>
            </c:numRef>
          </c:val>
          <c:extLst>
            <c:ext xmlns:c16="http://schemas.microsoft.com/office/drawing/2014/chart" uri="{C3380CC4-5D6E-409C-BE32-E72D297353CC}">
              <c16:uniqueId val="{00000004-8D92-4877-AF63-B0A7C58424C1}"/>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D92-4877-AF63-B0A7C58424C1}"/>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8D92-4877-AF63-B0A7C58424C1}"/>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1706</c:v>
                </c:pt>
                <c:pt idx="3">
                  <c:v>1951</c:v>
                </c:pt>
                <c:pt idx="6">
                  <c:v>2004</c:v>
                </c:pt>
                <c:pt idx="9">
                  <c:v>2131</c:v>
                </c:pt>
                <c:pt idx="12">
                  <c:v>2248</c:v>
                </c:pt>
              </c:numCache>
            </c:numRef>
          </c:val>
          <c:extLst>
            <c:ext xmlns:c16="http://schemas.microsoft.com/office/drawing/2014/chart" uri="{C3380CC4-5D6E-409C-BE32-E72D297353CC}">
              <c16:uniqueId val="{00000007-8D92-4877-AF63-B0A7C58424C1}"/>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728</c:v>
                </c:pt>
                <c:pt idx="2">
                  <c:v>#N/A</c:v>
                </c:pt>
                <c:pt idx="3">
                  <c:v>#N/A</c:v>
                </c:pt>
                <c:pt idx="4">
                  <c:v>704</c:v>
                </c:pt>
                <c:pt idx="5">
                  <c:v>#N/A</c:v>
                </c:pt>
                <c:pt idx="6">
                  <c:v>#N/A</c:v>
                </c:pt>
                <c:pt idx="7">
                  <c:v>769</c:v>
                </c:pt>
                <c:pt idx="8">
                  <c:v>#N/A</c:v>
                </c:pt>
                <c:pt idx="9">
                  <c:v>#N/A</c:v>
                </c:pt>
                <c:pt idx="10">
                  <c:v>852</c:v>
                </c:pt>
                <c:pt idx="11">
                  <c:v>#N/A</c:v>
                </c:pt>
                <c:pt idx="12">
                  <c:v>#N/A</c:v>
                </c:pt>
                <c:pt idx="13">
                  <c:v>750</c:v>
                </c:pt>
                <c:pt idx="14">
                  <c:v>#N/A</c:v>
                </c:pt>
              </c:numCache>
            </c:numRef>
          </c:val>
          <c:smooth val="0"/>
          <c:extLst>
            <c:ext xmlns:c16="http://schemas.microsoft.com/office/drawing/2014/chart" uri="{C3380CC4-5D6E-409C-BE32-E72D297353CC}">
              <c16:uniqueId val="{00000008-8D92-4877-AF63-B0A7C58424C1}"/>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3199</c:v>
                </c:pt>
                <c:pt idx="1">
                  <c:v>3354</c:v>
                </c:pt>
                <c:pt idx="2">
                  <c:v>3381</c:v>
                </c:pt>
              </c:numCache>
            </c:numRef>
          </c:val>
          <c:extLst>
            <c:ext xmlns:c16="http://schemas.microsoft.com/office/drawing/2014/chart" uri="{C3380CC4-5D6E-409C-BE32-E72D297353CC}">
              <c16:uniqueId val="{00000000-FB55-4C34-9D1B-898E921072D4}"/>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627</c:v>
                </c:pt>
                <c:pt idx="1">
                  <c:v>636</c:v>
                </c:pt>
                <c:pt idx="2">
                  <c:v>705</c:v>
                </c:pt>
              </c:numCache>
            </c:numRef>
          </c:val>
          <c:extLst>
            <c:ext xmlns:c16="http://schemas.microsoft.com/office/drawing/2014/chart" uri="{C3380CC4-5D6E-409C-BE32-E72D297353CC}">
              <c16:uniqueId val="{00000001-FB55-4C34-9D1B-898E921072D4}"/>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3670</c:v>
                </c:pt>
                <c:pt idx="1">
                  <c:v>4183</c:v>
                </c:pt>
                <c:pt idx="2">
                  <c:v>4376</c:v>
                </c:pt>
              </c:numCache>
            </c:numRef>
          </c:val>
          <c:extLst>
            <c:ext xmlns:c16="http://schemas.microsoft.com/office/drawing/2014/chart" uri="{C3380CC4-5D6E-409C-BE32-E72D297353CC}">
              <c16:uniqueId val="{00000002-FB55-4C34-9D1B-898E921072D4}"/>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17758</c:v>
                </c:pt>
                <c:pt idx="5">
                  <c:v>19248</c:v>
                </c:pt>
                <c:pt idx="8">
                  <c:v>21610</c:v>
                </c:pt>
                <c:pt idx="11">
                  <c:v>21515</c:v>
                </c:pt>
                <c:pt idx="14">
                  <c:v>21510</c:v>
                </c:pt>
              </c:numCache>
            </c:numRef>
          </c:val>
          <c:extLst>
            <c:ext xmlns:c16="http://schemas.microsoft.com/office/drawing/2014/chart" uri="{C3380CC4-5D6E-409C-BE32-E72D297353CC}">
              <c16:uniqueId val="{00000000-E8E8-4F4B-908B-519AC776BAC2}"/>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138</c:v>
                </c:pt>
                <c:pt idx="5">
                  <c:v>132</c:v>
                </c:pt>
                <c:pt idx="8">
                  <c:v>107</c:v>
                </c:pt>
                <c:pt idx="11">
                  <c:v>93</c:v>
                </c:pt>
                <c:pt idx="14">
                  <c:v>74</c:v>
                </c:pt>
              </c:numCache>
            </c:numRef>
          </c:val>
          <c:extLst>
            <c:ext xmlns:c16="http://schemas.microsoft.com/office/drawing/2014/chart" uri="{C3380CC4-5D6E-409C-BE32-E72D297353CC}">
              <c16:uniqueId val="{00000001-E8E8-4F4B-908B-519AC776BAC2}"/>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5200</c:v>
                </c:pt>
                <c:pt idx="5">
                  <c:v>5181</c:v>
                </c:pt>
                <c:pt idx="8">
                  <c:v>5956</c:v>
                </c:pt>
                <c:pt idx="11">
                  <c:v>6889</c:v>
                </c:pt>
                <c:pt idx="14">
                  <c:v>7094</c:v>
                </c:pt>
              </c:numCache>
            </c:numRef>
          </c:val>
          <c:extLst>
            <c:ext xmlns:c16="http://schemas.microsoft.com/office/drawing/2014/chart" uri="{C3380CC4-5D6E-409C-BE32-E72D297353CC}">
              <c16:uniqueId val="{00000002-E8E8-4F4B-908B-519AC776BAC2}"/>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E8E8-4F4B-908B-519AC776BAC2}"/>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E8E8-4F4B-908B-519AC776BAC2}"/>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8E8-4F4B-908B-519AC776BAC2}"/>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2947</c:v>
                </c:pt>
                <c:pt idx="3">
                  <c:v>2823</c:v>
                </c:pt>
                <c:pt idx="6">
                  <c:v>2789</c:v>
                </c:pt>
                <c:pt idx="9">
                  <c:v>2736</c:v>
                </c:pt>
                <c:pt idx="12">
                  <c:v>2621</c:v>
                </c:pt>
              </c:numCache>
            </c:numRef>
          </c:val>
          <c:extLst>
            <c:ext xmlns:c16="http://schemas.microsoft.com/office/drawing/2014/chart" uri="{C3380CC4-5D6E-409C-BE32-E72D297353CC}">
              <c16:uniqueId val="{00000006-E8E8-4F4B-908B-519AC776BAC2}"/>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487</c:v>
                </c:pt>
                <c:pt idx="3">
                  <c:v>452</c:v>
                </c:pt>
                <c:pt idx="6">
                  <c:v>407</c:v>
                </c:pt>
                <c:pt idx="9">
                  <c:v>404</c:v>
                </c:pt>
                <c:pt idx="12">
                  <c:v>378</c:v>
                </c:pt>
              </c:numCache>
            </c:numRef>
          </c:val>
          <c:extLst>
            <c:ext xmlns:c16="http://schemas.microsoft.com/office/drawing/2014/chart" uri="{C3380CC4-5D6E-409C-BE32-E72D297353CC}">
              <c16:uniqueId val="{00000007-E8E8-4F4B-908B-519AC776BAC2}"/>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2900</c:v>
                </c:pt>
                <c:pt idx="3">
                  <c:v>2877</c:v>
                </c:pt>
                <c:pt idx="6">
                  <c:v>2091</c:v>
                </c:pt>
                <c:pt idx="9">
                  <c:v>1958</c:v>
                </c:pt>
                <c:pt idx="12">
                  <c:v>1993</c:v>
                </c:pt>
              </c:numCache>
            </c:numRef>
          </c:val>
          <c:extLst>
            <c:ext xmlns:c16="http://schemas.microsoft.com/office/drawing/2014/chart" uri="{C3380CC4-5D6E-409C-BE32-E72D297353CC}">
              <c16:uniqueId val="{00000008-E8E8-4F4B-908B-519AC776BAC2}"/>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65</c:v>
                </c:pt>
                <c:pt idx="12">
                  <c:v>0</c:v>
                </c:pt>
              </c:numCache>
            </c:numRef>
          </c:val>
          <c:extLst>
            <c:ext xmlns:c16="http://schemas.microsoft.com/office/drawing/2014/chart" uri="{C3380CC4-5D6E-409C-BE32-E72D297353CC}">
              <c16:uniqueId val="{00000009-E8E8-4F4B-908B-519AC776BAC2}"/>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21935</c:v>
                </c:pt>
                <c:pt idx="3">
                  <c:v>23777</c:v>
                </c:pt>
                <c:pt idx="6">
                  <c:v>26874</c:v>
                </c:pt>
                <c:pt idx="9">
                  <c:v>27307</c:v>
                </c:pt>
                <c:pt idx="12">
                  <c:v>26724</c:v>
                </c:pt>
              </c:numCache>
            </c:numRef>
          </c:val>
          <c:extLst>
            <c:ext xmlns:c16="http://schemas.microsoft.com/office/drawing/2014/chart" uri="{C3380CC4-5D6E-409C-BE32-E72D297353CC}">
              <c16:uniqueId val="{0000000A-E8E8-4F4B-908B-519AC776BAC2}"/>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5174</c:v>
                </c:pt>
                <c:pt idx="2">
                  <c:v>#N/A</c:v>
                </c:pt>
                <c:pt idx="3">
                  <c:v>#N/A</c:v>
                </c:pt>
                <c:pt idx="4">
                  <c:v>5369</c:v>
                </c:pt>
                <c:pt idx="5">
                  <c:v>#N/A</c:v>
                </c:pt>
                <c:pt idx="6">
                  <c:v>#N/A</c:v>
                </c:pt>
                <c:pt idx="7">
                  <c:v>4489</c:v>
                </c:pt>
                <c:pt idx="8">
                  <c:v>#N/A</c:v>
                </c:pt>
                <c:pt idx="9">
                  <c:v>#N/A</c:v>
                </c:pt>
                <c:pt idx="10">
                  <c:v>3973</c:v>
                </c:pt>
                <c:pt idx="11">
                  <c:v>#N/A</c:v>
                </c:pt>
                <c:pt idx="12">
                  <c:v>#N/A</c:v>
                </c:pt>
                <c:pt idx="13">
                  <c:v>3038</c:v>
                </c:pt>
                <c:pt idx="14">
                  <c:v>#N/A</c:v>
                </c:pt>
              </c:numCache>
            </c:numRef>
          </c:val>
          <c:smooth val="0"/>
          <c:extLst>
            <c:ext xmlns:c16="http://schemas.microsoft.com/office/drawing/2014/chart" uri="{C3380CC4-5D6E-409C-BE32-E72D297353CC}">
              <c16:uniqueId val="{0000000B-E8E8-4F4B-908B-519AC776BAC2}"/>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{4D083B77-E085-4697-85D7-37DA6C44E552}</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7429-4380-9D43-3DB7B72C4CA9}"/>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{3C656754-5227-44E2-BE08-DF5BBA3252F8}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7429-4380-9D43-3DB7B72C4CA9}"/>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{140364D7-33D9-4F6E-BF42-A54A7734CAE5}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7429-4380-9D43-3DB7B72C4CA9}"/>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{0BDB1A89-F27A-4598-9017-D62134367EF4}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7429-4380-9D43-3DB7B72C4CA9}"/>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{E24D500F-1A93-441E-B860-39625631884B}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7429-4380-9D43-3DB7B72C4CA9}"/>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{C0335D72-DCD8-4D2D-828F-2797C83DB47E}</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7429-4380-9D43-3DB7B72C4CA9}"/>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{7DFE1998-F9AD-4864-B1C4-C5587AC3A2F6}</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7429-4380-9D43-3DB7B72C4CA9}"/>
                </c:ext>
              </c:extLst>
            </c:dLbl>
            <c:dLbl>
              <c:idx val="24"/>
              <c:layout>
                <c:manualLayout>
                  <c:x val="-4.5538669966447891E-2"/>
                  <c:y val="-7.1371024034562539E-2"/>
                </c:manualLayout>
              </c:layout>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{351035FA-1C05-4F12-9EE7-B52674E563AB}</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7429-4380-9D43-3DB7B72C4CA9}"/>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{0B1D3A46-FE69-4931-A168-85160AB1DAF0}</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7429-4380-9D43-3DB7B72C4CA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56.8</c:v>
                </c:pt>
                <c:pt idx="8">
                  <c:v>57.9</c:v>
                </c:pt>
                <c:pt idx="16">
                  <c:v>59.5</c:v>
                </c:pt>
                <c:pt idx="24">
                  <c:v>61.4</c:v>
                </c:pt>
                <c:pt idx="32">
                  <c:v>63</c:v>
                </c:pt>
              </c:numCache>
            </c:numRef>
          </c:xVal>
          <c:yVal>
            <c:numRef>
              <c:f>公会計指標分析・財政指標組合せ分析表!$BP$51:$DC$51</c:f>
              <c:numCache>
                <c:formatCode>#,##0.0;"▲ "#,##0.0</c:formatCode>
                <c:ptCount val="40"/>
                <c:pt idx="0">
                  <c:v>50.4</c:v>
                </c:pt>
                <c:pt idx="8">
                  <c:v>50.8</c:v>
                </c:pt>
                <c:pt idx="16">
                  <c:v>40.299999999999997</c:v>
                </c:pt>
                <c:pt idx="24">
                  <c:v>36.700000000000003</c:v>
                </c:pt>
                <c:pt idx="32">
                  <c:v>27.5</c:v>
                </c:pt>
              </c:numCache>
            </c:numRef>
          </c:yVal>
          <c:smooth val="0"/>
          <c:extLst>
            <c:ext xmlns:c16="http://schemas.microsoft.com/office/drawing/2014/chart" uri="{C3380CC4-5D6E-409C-BE32-E72D297353CC}">
              <c16:uniqueId val="{00000009-7429-4380-9D43-3DB7B72C4CA9}"/>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manualLayout>
                  <c:x val="-1.8492831334020431E-2"/>
                  <c:y val="-5.8107060177167824E-2"/>
                </c:manualLayout>
              </c:layout>
              <c:tx>
                <c:strRef>
                  <c:f>公会計指標分析・財政指標組合せ分析表!$BP$50</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{08197144-10A5-4B84-820A-28CC58E185F3}</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7429-4380-9D43-3DB7B72C4CA9}"/>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{E665E550-71BE-4382-A88F-FC557E9B78CA}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7429-4380-9D43-3DB7B72C4CA9}"/>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{FB9365EE-1881-45BC-B012-66952EF7D622}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7429-4380-9D43-3DB7B72C4CA9}"/>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{7635F710-4BA6-4046-89CD-04241FDB1D14}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7429-4380-9D43-3DB7B72C4CA9}"/>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{9426EF5C-3BC9-43C1-9D22-55F3D549F0B7}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7429-4380-9D43-3DB7B72C4CA9}"/>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{489834ED-381B-4F67-9495-FE256388C09C}</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7429-4380-9D43-3DB7B72C4CA9}"/>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{B9A70ABE-3BD8-4B29-B76C-CB3F26B37645}</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7429-4380-9D43-3DB7B72C4CA9}"/>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{6678B91C-6037-401F-84F8-3118E17EDB70}</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7429-4380-9D43-3DB7B72C4CA9}"/>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{F245D9C9-EBAC-4F75-A177-C10FEFD30CD9}</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7429-4380-9D43-3DB7B72C4CA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61.4</c:v>
                </c:pt>
                <c:pt idx="8">
                  <c:v>62.6</c:v>
                </c:pt>
                <c:pt idx="16">
                  <c:v>62.8</c:v>
                </c:pt>
                <c:pt idx="24">
                  <c:v>64</c:v>
                </c:pt>
                <c:pt idx="32">
                  <c:v>64.599999999999994</c:v>
                </c:pt>
              </c:numCache>
            </c:numRef>
          </c:xVal>
          <c:yVal>
            <c:numRef>
              <c:f>公会計指標分析・財政指標組合せ分析表!$BP$55:$DC$55</c:f>
              <c:numCache>
                <c:formatCode>#,##0.0;"▲ "#,##0.0</c:formatCode>
                <c:ptCount val="40"/>
                <c:pt idx="0">
                  <c:v>38.700000000000003</c:v>
                </c:pt>
                <c:pt idx="8">
                  <c:v>32.5</c:v>
                </c:pt>
                <c:pt idx="16">
                  <c:v>23</c:v>
                </c:pt>
                <c:pt idx="24">
                  <c:v>15.5</c:v>
                </c:pt>
                <c:pt idx="32">
                  <c:v>13</c:v>
                </c:pt>
              </c:numCache>
            </c:numRef>
          </c:yVal>
          <c:smooth val="0"/>
          <c:extLst>
            <c:ext xmlns:c16="http://schemas.microsoft.com/office/drawing/2014/chart" uri="{C3380CC4-5D6E-409C-BE32-E72D297353CC}">
              <c16:uniqueId val="{00000013-7429-4380-9D43-3DB7B72C4CA9}"/>
            </c:ext>
          </c:extLst>
        </c:ser>
        <c:dLbls>
          <c:showLegendKey val="0"/>
          <c:showVal val="1"/>
          <c:showCatName val="0"/>
          <c:showSerName val="0"/>
          <c:showPercent val="0"/>
          <c:showBubbleSize val="0"/>
        </c:dLbls>
        <c:axId val="46179840"/>
        <c:axId val="46181760"/>
      </c:scatterChart>
      <c:valAx>
        <c:axId val="46179840"/>
        <c:scaling>
          <c:orientation val="maxMin"/>
          <c:max val="66"/>
          <c:min val="55"/>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6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{E1DA984E-5884-40A8-AD0E-0E6F093BEA8E}</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F132-4BF7-B35E-428B6B2187A4}"/>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{37C74CBA-1578-408C-94B7-64B2461E0B17}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F132-4BF7-B35E-428B6B2187A4}"/>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{20300410-9BE6-47C0-9221-43C2A743CE0D}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F132-4BF7-B35E-428B6B2187A4}"/>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{D3753100-9B1F-42C4-B970-BA03B04F9ABE}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F132-4BF7-B35E-428B6B2187A4}"/>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{9E70CDF1-F570-4B4A-A24B-1571016CF478}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F132-4BF7-B35E-428B6B2187A4}"/>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{98AEE8AB-3A3C-4CFA-B480-349A083821C4}</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F132-4BF7-B35E-428B6B2187A4}"/>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{BA516E08-4102-4412-A43E-8A9A8FF9BB41}</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F132-4BF7-B35E-428B6B2187A4}"/>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{9C48AFEE-985F-48F2-8E73-7BDFDFD602C0}</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F132-4BF7-B35E-428B6B2187A4}"/>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{D614843B-E1EB-4C98-8AE1-1B6A8EC61737}</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F132-4BF7-B35E-428B6B2187A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7</c:v>
                </c:pt>
                <c:pt idx="8">
                  <c:v>6.9</c:v>
                </c:pt>
                <c:pt idx="16">
                  <c:v>6.8</c:v>
                </c:pt>
                <c:pt idx="24">
                  <c:v>7.1</c:v>
                </c:pt>
                <c:pt idx="32">
                  <c:v>7.2</c:v>
                </c:pt>
              </c:numCache>
            </c:numRef>
          </c:xVal>
          <c:yVal>
            <c:numRef>
              <c:f>公会計指標分析・財政指標組合せ分析表!$BP$73:$DC$73</c:f>
              <c:numCache>
                <c:formatCode>#,##0.0;"▲ "#,##0.0</c:formatCode>
                <c:ptCount val="40"/>
                <c:pt idx="0">
                  <c:v>50.4</c:v>
                </c:pt>
                <c:pt idx="8">
                  <c:v>50.8</c:v>
                </c:pt>
                <c:pt idx="16">
                  <c:v>40.299999999999997</c:v>
                </c:pt>
                <c:pt idx="24">
                  <c:v>36.700000000000003</c:v>
                </c:pt>
                <c:pt idx="32">
                  <c:v>27.5</c:v>
                </c:pt>
              </c:numCache>
            </c:numRef>
          </c:yVal>
          <c:smooth val="0"/>
          <c:extLst>
            <c:ext xmlns:c16="http://schemas.microsoft.com/office/drawing/2014/chart" uri="{C3380CC4-5D6E-409C-BE32-E72D297353CC}">
              <c16:uniqueId val="{00000009-F132-4BF7-B35E-428B6B2187A4}"/>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{C5B04E20-E3A1-4545-8ADD-111B300B7B86}</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F132-4BF7-B35E-428B6B2187A4}"/>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{BFF1C098-8416-4D90-998F-3C8975E3CCDC}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F132-4BF7-B35E-428B6B2187A4}"/>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{7D5CFBBA-3DB3-47AD-ADB4-407C22AF11E7}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F132-4BF7-B35E-428B6B2187A4}"/>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{1E0AE7E0-533C-42F3-986C-5F8CBDA983BC}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F132-4BF7-B35E-428B6B2187A4}"/>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{ECCB081F-ED2C-4986-BAEF-2F43730D160A}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F132-4BF7-B35E-428B6B2187A4}"/>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{A13B81DB-721A-42A2-B42B-46125360B586}</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F132-4BF7-B35E-428B6B2187A4}"/>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{2712D570-061D-4FEF-A0FD-462A5820C8D9}</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F132-4BF7-B35E-428B6B2187A4}"/>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{AE489D7C-0CC4-4CC6-9992-7AF06845E4DD}</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F132-4BF7-B35E-428B6B2187A4}"/>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{B5785510-F21D-4151-A0C8-5C5B1D5ECBB5}</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F132-4BF7-B35E-428B6B2187A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8.8000000000000007</c:v>
                </c:pt>
                <c:pt idx="8">
                  <c:v>8.6999999999999993</c:v>
                </c:pt>
                <c:pt idx="16">
                  <c:v>8.1999999999999993</c:v>
                </c:pt>
                <c:pt idx="24">
                  <c:v>8</c:v>
                </c:pt>
                <c:pt idx="32">
                  <c:v>8.1999999999999993</c:v>
                </c:pt>
              </c:numCache>
            </c:numRef>
          </c:xVal>
          <c:yVal>
            <c:numRef>
              <c:f>公会計指標分析・財政指標組合せ分析表!$BP$77:$DC$77</c:f>
              <c:numCache>
                <c:formatCode>#,##0.0;"▲ "#,##0.0</c:formatCode>
                <c:ptCount val="40"/>
                <c:pt idx="0">
                  <c:v>38.700000000000003</c:v>
                </c:pt>
                <c:pt idx="8">
                  <c:v>32.5</c:v>
                </c:pt>
                <c:pt idx="16">
                  <c:v>23</c:v>
                </c:pt>
                <c:pt idx="24">
                  <c:v>15.5</c:v>
                </c:pt>
                <c:pt idx="32">
                  <c:v>13</c:v>
                </c:pt>
              </c:numCache>
            </c:numRef>
          </c:yVal>
          <c:smooth val="0"/>
          <c:extLst>
            <c:ext xmlns:c16="http://schemas.microsoft.com/office/drawing/2014/chart" uri="{C3380CC4-5D6E-409C-BE32-E72D297353CC}">
              <c16:uniqueId val="{00000013-F132-4BF7-B35E-428B6B2187A4}"/>
            </c:ext>
          </c:extLst>
        </c:ser>
        <c:dLbls>
          <c:showLegendKey val="0"/>
          <c:showVal val="1"/>
          <c:showCatName val="0"/>
          <c:showSerName val="0"/>
          <c:showPercent val="0"/>
          <c:showBubbleSize val="0"/>
        </c:dLbls>
        <c:axId val="84219776"/>
        <c:axId val="84234240"/>
      </c:scatterChart>
      <c:valAx>
        <c:axId val="84219776"/>
        <c:scaling>
          <c:orientation val="maxMin"/>
          <c:max val="9"/>
          <c:min val="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6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静岡県伊豆の国市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元利償還金については、大型事業の据置期間が終了し、元金償還が開始されたことにより</a:t>
          </a:r>
          <a:r>
            <a:rPr kumimoji="1" lang="en-US" altLang="ja-JP" sz="1400">
              <a:latin typeface="ＭＳ ゴシック" pitchFamily="49" charset="-128"/>
              <a:ea typeface="ＭＳ ゴシック" pitchFamily="49" charset="-128"/>
            </a:rPr>
            <a:t>117</a:t>
          </a:r>
          <a:r>
            <a:rPr kumimoji="1" lang="ja-JP" altLang="en-US" sz="1400">
              <a:latin typeface="ＭＳ ゴシック" pitchFamily="49" charset="-128"/>
              <a:ea typeface="ＭＳ ゴシック" pitchFamily="49" charset="-128"/>
            </a:rPr>
            <a:t>百万円増加しているが、公営企業債の償還終了により元利償還金に対する繰入金が</a:t>
          </a:r>
          <a:r>
            <a:rPr kumimoji="1" lang="en-US" altLang="ja-JP" sz="1400">
              <a:latin typeface="ＭＳ ゴシック" pitchFamily="49" charset="-128"/>
              <a:ea typeface="ＭＳ ゴシック" pitchFamily="49" charset="-128"/>
            </a:rPr>
            <a:t>49</a:t>
          </a:r>
          <a:r>
            <a:rPr kumimoji="1" lang="ja-JP" altLang="en-US" sz="1400">
              <a:latin typeface="ＭＳ ゴシック" pitchFamily="49" charset="-128"/>
              <a:ea typeface="ＭＳ ゴシック" pitchFamily="49" charset="-128"/>
            </a:rPr>
            <a:t>百万円、債務負担行為に基づく支出額が</a:t>
          </a:r>
          <a:r>
            <a:rPr kumimoji="1" lang="en-US" altLang="ja-JP" sz="1400">
              <a:latin typeface="ＭＳ ゴシック" pitchFamily="49" charset="-128"/>
              <a:ea typeface="ＭＳ ゴシック" pitchFamily="49" charset="-128"/>
            </a:rPr>
            <a:t>78</a:t>
          </a:r>
          <a:r>
            <a:rPr kumimoji="1" lang="ja-JP" altLang="en-US" sz="1400">
              <a:latin typeface="ＭＳ ゴシック" pitchFamily="49" charset="-128"/>
              <a:ea typeface="ＭＳ ゴシック" pitchFamily="49" charset="-128"/>
            </a:rPr>
            <a:t>百万円減少しているため、実質公債費比率の分子が減少している。今後、大型事業の元金償還が始まるため、実質公債比率の分子が増加していくことが見込まれる。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a:t>
          </a:r>
          <a:r>
            <a:rPr kumimoji="1" lang="ja-JP" altLang="en-US" sz="1200">
              <a:latin typeface="ＭＳ ゴシック" pitchFamily="49" charset="-128"/>
              <a:ea typeface="ＭＳ ゴシック" pitchFamily="49" charset="-128"/>
            </a:rPr>
            <a:t>利用していない。</a:t>
          </a:r>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静岡県伊豆の国市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年度末の普通会計の基金残高は前年度から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百万円増加している。これは、後述の財政調整基金、減債基金、その他特定目的基金のいずれも増加していることによる。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及びその他特定目的基金については、収支の状況を踏まえて、可能な範囲で積立を行っていく。一方で、物価や人件費が上昇していることから、今後も事業の見直し等を図り、基金の取崩しの減少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・地域振興基金：地域振興に関する施策に要する経費に充てるため。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・公共施設等総合管理基金：公共施設の総合的かつ計画的な更新整備及び統廃合等に要する経費に充てるため。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・庁舎建設基金：庁舎建設に要する経費に充てるため。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・ふるさと応援基金：当市を応援しようとする者から寄せられた寄附金を適正に管理し、指定された使途に沿った事業に効果的に充てるため。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・韮山反射炉保全基金：韮山反射炉の保全に要する経費に充てるため。</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・公共施設等総合管理基金：決算剰余金等の一部である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億円を積立てたことによる増加。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年度に寄附された金額など</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百万円を繰入れしたことによる減少。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・韮山反射炉保全基金：今後の保全に備え、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千万円の積立て及び寄付金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百万円の積立てによる増加。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・地域振興基金：基金利子を地域振興施策の経費に充当していく。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・公共施設等総合管理基金：今後の公共施設更新や統廃合を推進するため、決算剰余金や公共施設の売却益などを積立予定。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・ふるさと応援基金：当該年度に積立てた基金を、翌年度予算に寄附時に指定された事業へ充当していく。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・庁舎建設基金：将来予定されている庁舎の建替えに備えるため、決算剰余金などを積立予定。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・韮山反射炉保全基金：保全工事等を実施するため、毎年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千万円程度積立予定。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・決算剰余金の２分の１である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百万円を財政調整基金に積立てたことによる増加。</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・物価や人件費が上昇しているため、短期的には減少していく可能性があるが、事業の見直し等を図り、基金の取崩しの減少に努める。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・普通交付税の追加交付により、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百万円積立てたことによる増加。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年度に普通交付税で追加交付された臨時財政対策債償還基金費分を毎年取崩していくため、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年度以降は減少予定。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静岡県伊豆の国市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将来負担額については、地方債の元金償還額が借入額を上回り、地方債残高が</a:t>
          </a:r>
          <a:r>
            <a:rPr kumimoji="1" lang="en-US" altLang="ja-JP" sz="1200">
              <a:latin typeface="ＭＳ ゴシック" pitchFamily="49" charset="-128"/>
              <a:ea typeface="ＭＳ ゴシック" pitchFamily="49" charset="-128"/>
            </a:rPr>
            <a:t>583</a:t>
          </a:r>
          <a:r>
            <a:rPr kumimoji="1" lang="ja-JP" altLang="en-US" sz="1200">
              <a:latin typeface="ＭＳ ゴシック" pitchFamily="49" charset="-128"/>
              <a:ea typeface="ＭＳ ゴシック" pitchFamily="49" charset="-128"/>
            </a:rPr>
            <a:t>百万円減少したことに伴い、前年度比</a:t>
          </a:r>
          <a:r>
            <a:rPr kumimoji="1" lang="en-US" altLang="ja-JP" sz="1200">
              <a:latin typeface="ＭＳ ゴシック" pitchFamily="49" charset="-128"/>
              <a:ea typeface="ＭＳ ゴシック" pitchFamily="49" charset="-128"/>
            </a:rPr>
            <a:t>754</a:t>
          </a:r>
          <a:r>
            <a:rPr kumimoji="1" lang="ja-JP" altLang="en-US" sz="1200">
              <a:latin typeface="ＭＳ ゴシック" pitchFamily="49" charset="-128"/>
              <a:ea typeface="ＭＳ ゴシック" pitchFamily="49" charset="-128"/>
            </a:rPr>
            <a:t>百万円の減少となっている。</a:t>
          </a:r>
        </a:p>
        <a:p>
          <a:r>
            <a:rPr kumimoji="1" lang="ja-JP" altLang="en-US" sz="1200">
              <a:latin typeface="ＭＳ ゴシック" pitchFamily="49" charset="-128"/>
              <a:ea typeface="ＭＳ ゴシック" pitchFamily="49" charset="-128"/>
            </a:rPr>
            <a:t>　充当可能財源等については、決算剰余金を積立てたことにより、充当可能基金が</a:t>
          </a:r>
          <a:r>
            <a:rPr kumimoji="1" lang="en-US" altLang="ja-JP" sz="1200">
              <a:latin typeface="ＭＳ ゴシック" pitchFamily="49" charset="-128"/>
              <a:ea typeface="ＭＳ ゴシック" pitchFamily="49" charset="-128"/>
            </a:rPr>
            <a:t>205</a:t>
          </a:r>
          <a:r>
            <a:rPr kumimoji="1" lang="ja-JP" altLang="en-US" sz="1200">
              <a:latin typeface="ＭＳ ゴシック" pitchFamily="49" charset="-128"/>
              <a:ea typeface="ＭＳ ゴシック" pitchFamily="49" charset="-128"/>
            </a:rPr>
            <a:t>百万円の増加となり、前年度比</a:t>
          </a:r>
          <a:r>
            <a:rPr kumimoji="1" lang="en-US" altLang="ja-JP" sz="1200">
              <a:latin typeface="ＭＳ ゴシック" pitchFamily="49" charset="-128"/>
              <a:ea typeface="ＭＳ ゴシック" pitchFamily="49" charset="-128"/>
            </a:rPr>
            <a:t>181</a:t>
          </a:r>
          <a:r>
            <a:rPr kumimoji="1" lang="ja-JP" altLang="en-US" sz="1200">
              <a:latin typeface="ＭＳ ゴシック" pitchFamily="49" charset="-128"/>
              <a:ea typeface="ＭＳ ゴシック" pitchFamily="49" charset="-128"/>
            </a:rPr>
            <a:t>百万円の増加となっている。</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将来負担額が減少し、充当可能財源が増加したことにより、将来負担比率の分子が</a:t>
          </a:r>
          <a:r>
            <a:rPr kumimoji="1" lang="en-US" altLang="ja-JP" sz="1200">
              <a:latin typeface="ＭＳ ゴシック" pitchFamily="49" charset="-128"/>
              <a:ea typeface="ＭＳ ゴシック" pitchFamily="49" charset="-128"/>
            </a:rPr>
            <a:t>935</a:t>
          </a:r>
          <a:r>
            <a:rPr kumimoji="1" lang="ja-JP" altLang="en-US" sz="1200">
              <a:latin typeface="ＭＳ ゴシック" pitchFamily="49" charset="-128"/>
              <a:ea typeface="ＭＳ ゴシック" pitchFamily="49" charset="-128"/>
            </a:rPr>
            <a:t>百万円減少した。</a:t>
          </a:r>
        </a:p>
        <a:p>
          <a:r>
            <a:rPr kumimoji="1" lang="ja-JP" altLang="en-US" sz="1200">
              <a:latin typeface="ＭＳ ゴシック" pitchFamily="49" charset="-128"/>
              <a:ea typeface="ＭＳ ゴシック" pitchFamily="49" charset="-128"/>
            </a:rPr>
            <a:t>　今後は大規模整備事業が継続されるため、将来負担比率の分子が増加していくことが見込まれる。</a:t>
          </a:r>
        </a:p>
        <a:p>
          <a:r>
            <a:rPr kumimoji="1" lang="ja-JP" altLang="en-US" sz="1200">
              <a:latin typeface="ＭＳ ゴシック" pitchFamily="49" charset="-128"/>
              <a:ea typeface="ＭＳ ゴシック" pitchFamily="49" charset="-128"/>
            </a:rPr>
            <a:t>　引き続き、投資的経費の精査を実施し、有利な地方債を活用した社会基盤整備や、公共施設の統廃合を進め、市債残高の抑制を図りつつ、計画的な基金運用を行い、充当可能財源を確保することで、将来を見据えた財政運営に努める。</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FB81BAF1-C104-4DA5-A16A-A46097C3C52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AF88CD8D-FBCD-4F1D-AA99-F461D6C7266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CE58C45C-EED2-41D3-BD94-DC53A556A3A8}"/>
            </a:ext>
          </a:extLst>
        </xdr:cNvPr>
        <xdr:cNvSpPr/>
      </xdr:nvSpPr>
      <xdr:spPr>
        <a:xfrm>
          <a:off x="355600" y="63500"/>
          <a:ext cx="11139805" cy="633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4625B617-9999-4F3E-947C-E7AAE8EAF5B2}"/>
            </a:ext>
          </a:extLst>
        </xdr:cNvPr>
        <xdr:cNvSpPr/>
      </xdr:nvSpPr>
      <xdr:spPr>
        <a:xfrm>
          <a:off x="15013305" y="190500"/>
          <a:ext cx="347345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13596779-394A-410E-BDA5-008CA5702001}"/>
            </a:ext>
          </a:extLst>
        </xdr:cNvPr>
        <xdr:cNvSpPr/>
      </xdr:nvSpPr>
      <xdr:spPr>
        <a:xfrm>
          <a:off x="15015845" y="215900"/>
          <a:ext cx="34518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71E02B6E-8A4F-477A-8F9F-33DD9FEE1AED}"/>
            </a:ext>
          </a:extLst>
        </xdr:cNvPr>
        <xdr:cNvSpPr/>
      </xdr:nvSpPr>
      <xdr:spPr>
        <a:xfrm>
          <a:off x="15041245" y="241300"/>
          <a:ext cx="3394710" cy="4425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静岡県伊豆の国市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A9C9C959-7AC1-441F-B542-A26EB72D0623}"/>
            </a:ext>
          </a:extLst>
        </xdr:cNvPr>
        <xdr:cNvSpPr/>
      </xdr:nvSpPr>
      <xdr:spPr>
        <a:xfrm>
          <a:off x="12539345" y="190500"/>
          <a:ext cx="234061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AC9F708A-FA76-41EE-9CC1-EE4ADB3C9EE4}"/>
            </a:ext>
          </a:extLst>
        </xdr:cNvPr>
        <xdr:cNvSpPr/>
      </xdr:nvSpPr>
      <xdr:spPr>
        <a:xfrm>
          <a:off x="12564745" y="215900"/>
          <a:ext cx="22961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D69F5EA4-0DE5-4827-8670-BCA96494A97C}"/>
            </a:ext>
          </a:extLst>
        </xdr:cNvPr>
        <xdr:cNvSpPr/>
      </xdr:nvSpPr>
      <xdr:spPr>
        <a:xfrm>
          <a:off x="12590145" y="241300"/>
          <a:ext cx="2261870" cy="45529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09767CE0-EB8F-4C7A-9BCD-41A687FCBD23}"/>
            </a:ext>
          </a:extLst>
        </xdr:cNvPr>
        <xdr:cNvSpPr/>
      </xdr:nvSpPr>
      <xdr:spPr>
        <a:xfrm>
          <a:off x="436880" y="883285"/>
          <a:ext cx="8879205" cy="174371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F3AB8981-F6D0-4364-A1EE-75A276337142}"/>
            </a:ext>
          </a:extLst>
        </xdr:cNvPr>
        <xdr:cNvSpPr/>
      </xdr:nvSpPr>
      <xdr:spPr>
        <a:xfrm>
          <a:off x="558165" y="915035"/>
          <a:ext cx="1214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DB299F18-862E-422B-BAB6-8BDD96E50FF9}"/>
            </a:ext>
          </a:extLst>
        </xdr:cNvPr>
        <xdr:cNvSpPr/>
      </xdr:nvSpPr>
      <xdr:spPr>
        <a:xfrm>
          <a:off x="1731645" y="915035"/>
          <a:ext cx="117348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46,664
45,960
94.62
22,684,754
21,694,246
892,336
12,682,893
26,723,530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A0D40A4C-04E5-4167-B10A-A45BA63B5D12}"/>
            </a:ext>
          </a:extLst>
        </xdr:cNvPr>
        <xdr:cNvSpPr/>
      </xdr:nvSpPr>
      <xdr:spPr>
        <a:xfrm>
          <a:off x="2905125" y="915035"/>
          <a:ext cx="1341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6DDA94BE-C9D9-4FAC-835B-4BA34E293505}"/>
            </a:ext>
          </a:extLst>
        </xdr:cNvPr>
        <xdr:cNvSpPr/>
      </xdr:nvSpPr>
      <xdr:spPr>
        <a:xfrm>
          <a:off x="4246245" y="934085"/>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1BDCC998-B986-4000-865E-1E1154EECBC1}"/>
            </a:ext>
          </a:extLst>
        </xdr:cNvPr>
        <xdr:cNvSpPr/>
      </xdr:nvSpPr>
      <xdr:spPr>
        <a:xfrm>
          <a:off x="6026785" y="934085"/>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7.2
27.5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9863B4CB-7F81-4A83-BD4D-DA61BB366163}"/>
            </a:ext>
          </a:extLst>
        </xdr:cNvPr>
        <xdr:cNvSpPr/>
      </xdr:nvSpPr>
      <xdr:spPr>
        <a:xfrm>
          <a:off x="7200265" y="946785"/>
          <a:ext cx="56642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6801D405-878E-4885-A896-D408B9C857CF}"/>
            </a:ext>
          </a:extLst>
        </xdr:cNvPr>
        <xdr:cNvSpPr/>
      </xdr:nvSpPr>
      <xdr:spPr>
        <a:xfrm>
          <a:off x="4246245" y="1693545"/>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D594427F-9A70-463A-85E7-2B6C9F27D985}"/>
            </a:ext>
          </a:extLst>
        </xdr:cNvPr>
        <xdr:cNvSpPr/>
      </xdr:nvSpPr>
      <xdr:spPr>
        <a:xfrm>
          <a:off x="6090285" y="1693545"/>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0587EF23-F350-481A-8692-7FE94C1CD2E9}"/>
            </a:ext>
          </a:extLst>
        </xdr:cNvPr>
        <xdr:cNvSpPr/>
      </xdr:nvSpPr>
      <xdr:spPr>
        <a:xfrm>
          <a:off x="9765665" y="883285"/>
          <a:ext cx="1341120" cy="1247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6E36F07D-6B6D-4264-929C-D94EE6810C4A}"/>
            </a:ext>
          </a:extLst>
        </xdr:cNvPr>
        <xdr:cNvSpPr/>
      </xdr:nvSpPr>
      <xdr:spPr>
        <a:xfrm>
          <a:off x="9987915" y="946785"/>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8F721A85-3BA2-46A1-BA74-5A1CCAE151CB}"/>
            </a:ext>
          </a:extLst>
        </xdr:cNvPr>
        <xdr:cNvSpPr/>
      </xdr:nvSpPr>
      <xdr:spPr>
        <a:xfrm>
          <a:off x="9987915" y="1209675"/>
          <a:ext cx="1173480" cy="509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025DBCA9-263E-4555-984E-EC89D4B72798}"/>
            </a:ext>
          </a:extLst>
        </xdr:cNvPr>
        <xdr:cNvSpPr/>
      </xdr:nvSpPr>
      <xdr:spPr>
        <a:xfrm>
          <a:off x="9987915" y="1544955"/>
          <a:ext cx="1292860" cy="636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2D597C69-E4EA-472E-AE34-40B9260BE6D8}"/>
            </a:ext>
          </a:extLst>
        </xdr:cNvPr>
        <xdr:cNvCxnSpPr/>
      </xdr:nvCxnSpPr>
      <xdr:spPr>
        <a:xfrm flipH="1">
          <a:off x="9825355" y="1035685"/>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CB77BBB3-76BC-4363-9C12-7BFFF863E850}"/>
            </a:ext>
          </a:extLst>
        </xdr:cNvPr>
        <xdr:cNvSpPr/>
      </xdr:nvSpPr>
      <xdr:spPr>
        <a:xfrm>
          <a:off x="9879330" y="99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1D529661-4D7D-439D-B2CB-89522B6A2F36}"/>
            </a:ext>
          </a:extLst>
        </xdr:cNvPr>
        <xdr:cNvSpPr/>
      </xdr:nvSpPr>
      <xdr:spPr>
        <a:xfrm>
          <a:off x="9879330" y="12985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70C3EFD2-3D95-4FE7-84D7-63340F74F6CB}"/>
            </a:ext>
          </a:extLst>
        </xdr:cNvPr>
        <xdr:cNvCxnSpPr/>
      </xdr:nvCxnSpPr>
      <xdr:spPr>
        <a:xfrm>
          <a:off x="9923780" y="154495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F2F9E175-ED83-421F-A841-873FC8134BBF}"/>
            </a:ext>
          </a:extLst>
        </xdr:cNvPr>
        <xdr:cNvCxnSpPr/>
      </xdr:nvCxnSpPr>
      <xdr:spPr>
        <a:xfrm>
          <a:off x="9844405" y="154495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D9F79E55-AA49-4CA0-AA0C-8C2DC08B5DC0}"/>
            </a:ext>
          </a:extLst>
        </xdr:cNvPr>
        <xdr:cNvCxnSpPr/>
      </xdr:nvCxnSpPr>
      <xdr:spPr>
        <a:xfrm flipV="1">
          <a:off x="9923780" y="177927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0166734A-2191-403E-ABC4-B469B32F0A89}"/>
            </a:ext>
          </a:extLst>
        </xdr:cNvPr>
        <xdr:cNvCxnSpPr/>
      </xdr:nvCxnSpPr>
      <xdr:spPr>
        <a:xfrm>
          <a:off x="9844405" y="191833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2B689517-F50F-4B75-BCDA-98389A28733E}"/>
            </a:ext>
          </a:extLst>
        </xdr:cNvPr>
        <xdr:cNvSpPr txBox="1"/>
      </xdr:nvSpPr>
      <xdr:spPr>
        <a:xfrm>
          <a:off x="419100" y="272478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84CCA438-9059-458E-929C-FF106AC126A4}"/>
            </a:ext>
          </a:extLst>
        </xdr:cNvPr>
        <xdr:cNvSpPr txBox="1"/>
      </xdr:nvSpPr>
      <xdr:spPr>
        <a:xfrm>
          <a:off x="419100" y="29622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A362C9F5-B994-4D62-9904-D58477839DC0}"/>
            </a:ext>
          </a:extLst>
        </xdr:cNvPr>
        <xdr:cNvSpPr txBox="1"/>
      </xdr:nvSpPr>
      <xdr:spPr>
        <a:xfrm>
          <a:off x="419100" y="319595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a:extLst>
            <a:ext uri="{FF2B5EF4-FFF2-40B4-BE49-F238E27FC236}">
              <a16:creationId xmlns:a16="http://schemas.microsoft.com/office/drawing/2014/main" id="{DA4A32AD-96AA-4193-B58E-94F3BB6F71B3}"/>
            </a:ext>
          </a:extLst>
        </xdr:cNvPr>
        <xdr:cNvSpPr txBox="1"/>
      </xdr:nvSpPr>
      <xdr:spPr>
        <a:xfrm>
          <a:off x="419100" y="343344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a:extLst>
            <a:ext uri="{FF2B5EF4-FFF2-40B4-BE49-F238E27FC236}">
              <a16:creationId xmlns:a16="http://schemas.microsoft.com/office/drawing/2014/main" id="{B796D328-76AB-45E3-A9C9-C8DE786E3809}"/>
            </a:ext>
          </a:extLst>
        </xdr:cNvPr>
        <xdr:cNvSpPr txBox="1"/>
      </xdr:nvSpPr>
      <xdr:spPr>
        <a:xfrm>
          <a:off x="419100" y="367093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53D95712-AD73-44C2-B812-EFCFE6A0D992}"/>
            </a:ext>
          </a:extLst>
        </xdr:cNvPr>
        <xdr:cNvSpPr/>
      </xdr:nvSpPr>
      <xdr:spPr>
        <a:xfrm>
          <a:off x="1127125" y="4180205"/>
          <a:ext cx="373888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40DF6A9D-164A-4F1D-BF74-EB7E289DBA64}"/>
            </a:ext>
          </a:extLst>
        </xdr:cNvPr>
        <xdr:cNvSpPr/>
      </xdr:nvSpPr>
      <xdr:spPr>
        <a:xfrm>
          <a:off x="1774684" y="4538917"/>
          <a:ext cx="1514121"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E505BA7F-5214-42D0-A930-763F6A9FD4F8}"/>
            </a:ext>
          </a:extLst>
        </xdr:cNvPr>
        <xdr:cNvSpPr/>
      </xdr:nvSpPr>
      <xdr:spPr>
        <a:xfrm>
          <a:off x="3387084" y="4522246"/>
          <a:ext cx="740421"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[ 63.0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1242438D-5ADA-4975-8E14-14DF64FE6950}"/>
            </a:ext>
          </a:extLst>
        </xdr:cNvPr>
        <xdr:cNvSpPr/>
      </xdr:nvSpPr>
      <xdr:spPr>
        <a:xfrm>
          <a:off x="481520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FE96C525-F1F6-4D37-93B2-05432D439AFF}"/>
            </a:ext>
          </a:extLst>
        </xdr:cNvPr>
        <xdr:cNvSpPr/>
      </xdr:nvSpPr>
      <xdr:spPr>
        <a:xfrm>
          <a:off x="481520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2DEE1B35-7D03-475B-BFA8-7FE9E6D94810}"/>
            </a:ext>
          </a:extLst>
        </xdr:cNvPr>
        <xdr:cNvSpPr/>
      </xdr:nvSpPr>
      <xdr:spPr>
        <a:xfrm>
          <a:off x="615632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569E946E-8963-4642-8F06-B22C0768977D}"/>
            </a:ext>
          </a:extLst>
        </xdr:cNvPr>
        <xdr:cNvSpPr/>
      </xdr:nvSpPr>
      <xdr:spPr>
        <a:xfrm>
          <a:off x="615632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D74C8FFE-9518-4231-B231-B1B7743A30B3}"/>
            </a:ext>
          </a:extLst>
        </xdr:cNvPr>
        <xdr:cNvSpPr/>
      </xdr:nvSpPr>
      <xdr:spPr>
        <a:xfrm>
          <a:off x="762444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769D0BD2-9B97-4114-9214-B98CEBE23BC8}"/>
            </a:ext>
          </a:extLst>
        </xdr:cNvPr>
        <xdr:cNvSpPr/>
      </xdr:nvSpPr>
      <xdr:spPr>
        <a:xfrm>
          <a:off x="762444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75AD5E1C-5F0E-4318-A179-EB92F79B1690}"/>
            </a:ext>
          </a:extLst>
        </xdr:cNvPr>
        <xdr:cNvSpPr/>
      </xdr:nvSpPr>
      <xdr:spPr>
        <a:xfrm>
          <a:off x="1127125" y="4859655"/>
          <a:ext cx="373888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42B57B1C-04F9-490F-ABA4-E74301F2F5E7}"/>
            </a:ext>
          </a:extLst>
        </xdr:cNvPr>
        <xdr:cNvSpPr/>
      </xdr:nvSpPr>
      <xdr:spPr>
        <a:xfrm>
          <a:off x="5109845" y="485965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E6B6275A-C357-4D00-B7A1-7BA678979CBD}"/>
            </a:ext>
          </a:extLst>
        </xdr:cNvPr>
        <xdr:cNvSpPr/>
      </xdr:nvSpPr>
      <xdr:spPr>
        <a:xfrm>
          <a:off x="5109845" y="492315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5998D404-EB9C-47DD-8C83-91F133980206}"/>
            </a:ext>
          </a:extLst>
        </xdr:cNvPr>
        <xdr:cNvSpPr txBox="1"/>
      </xdr:nvSpPr>
      <xdr:spPr>
        <a:xfrm>
          <a:off x="5163185" y="514413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有形固定資産減価償却率は、前回より</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1.6</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ポイント上昇しているが、類似団体内、全国及び県平均を下回っている。</a:t>
          </a:r>
          <a:endParaRPr lang="ja-JP" altLang="ja-JP">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しかし、数値としては</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年々ポイントが上昇しており</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保有</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資産の老朽化が進んでいる。</a:t>
          </a:r>
          <a:endPar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学校や図書館といった教育施設のほか、</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特に庁舎の老朽化が顕著で</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あり</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現在、大規模改善を実施しているため、有形固定資産減価償却率の低下が見込まれる。</a:t>
          </a:r>
          <a:endParaRPr lang="ja-JP" altLang="ja-JP">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57E52D94-44F2-4FBA-B392-BE533CF57EB9}"/>
            </a:ext>
          </a:extLst>
        </xdr:cNvPr>
        <xdr:cNvSpPr txBox="1"/>
      </xdr:nvSpPr>
      <xdr:spPr>
        <a:xfrm>
          <a:off x="1104265" y="467296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D3CA3344-B5C7-4E0A-8896-531A128DA02B}"/>
            </a:ext>
          </a:extLst>
        </xdr:cNvPr>
        <xdr:cNvCxnSpPr/>
      </xdr:nvCxnSpPr>
      <xdr:spPr>
        <a:xfrm>
          <a:off x="1127125" y="697293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a:extLst>
            <a:ext uri="{FF2B5EF4-FFF2-40B4-BE49-F238E27FC236}">
              <a16:creationId xmlns:a16="http://schemas.microsoft.com/office/drawing/2014/main" id="{C7931AEB-7EE2-4742-BD7D-C18652699669}"/>
            </a:ext>
          </a:extLst>
        </xdr:cNvPr>
        <xdr:cNvSpPr txBox="1"/>
      </xdr:nvSpPr>
      <xdr:spPr>
        <a:xfrm>
          <a:off x="721516" y="687913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9FE9E96D-C83B-417D-8AB8-E5191F6E9890}"/>
            </a:ext>
          </a:extLst>
        </xdr:cNvPr>
        <xdr:cNvCxnSpPr/>
      </xdr:nvCxnSpPr>
      <xdr:spPr>
        <a:xfrm>
          <a:off x="1127125" y="662072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a:extLst>
            <a:ext uri="{FF2B5EF4-FFF2-40B4-BE49-F238E27FC236}">
              <a16:creationId xmlns:a16="http://schemas.microsoft.com/office/drawing/2014/main" id="{319C3995-354B-4C3C-AC8A-5B445E1AAC5F}"/>
            </a:ext>
          </a:extLst>
        </xdr:cNvPr>
        <xdr:cNvSpPr txBox="1"/>
      </xdr:nvSpPr>
      <xdr:spPr>
        <a:xfrm>
          <a:off x="772811" y="652692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1726F671-FCC2-402F-ABD7-1D5F5BE38F83}"/>
            </a:ext>
          </a:extLst>
        </xdr:cNvPr>
        <xdr:cNvCxnSpPr/>
      </xdr:nvCxnSpPr>
      <xdr:spPr>
        <a:xfrm>
          <a:off x="1127125" y="626850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id="{C9BFAA8B-DEF1-425E-98D9-5678F58B98D1}"/>
            </a:ext>
          </a:extLst>
        </xdr:cNvPr>
        <xdr:cNvSpPr txBox="1"/>
      </xdr:nvSpPr>
      <xdr:spPr>
        <a:xfrm>
          <a:off x="772811" y="61747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386DD4A2-1959-4189-B461-93565ABFF23E}"/>
            </a:ext>
          </a:extLst>
        </xdr:cNvPr>
        <xdr:cNvCxnSpPr/>
      </xdr:nvCxnSpPr>
      <xdr:spPr>
        <a:xfrm>
          <a:off x="1127125" y="591629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id="{2F4E7284-148A-4A07-A7E0-CC00FEAFFC72}"/>
            </a:ext>
          </a:extLst>
        </xdr:cNvPr>
        <xdr:cNvSpPr txBox="1"/>
      </xdr:nvSpPr>
      <xdr:spPr>
        <a:xfrm>
          <a:off x="772811" y="582249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CA439C9A-28DB-44C6-880D-2D7D4213B518}"/>
            </a:ext>
          </a:extLst>
        </xdr:cNvPr>
        <xdr:cNvCxnSpPr/>
      </xdr:nvCxnSpPr>
      <xdr:spPr>
        <a:xfrm>
          <a:off x="1127125" y="556408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id="{52BFABBC-C23A-46B1-B6DF-4EA7742A532F}"/>
            </a:ext>
          </a:extLst>
        </xdr:cNvPr>
        <xdr:cNvSpPr txBox="1"/>
      </xdr:nvSpPr>
      <xdr:spPr>
        <a:xfrm>
          <a:off x="772811" y="547028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854D4AD3-0619-48AF-BE78-0648D38DA4BC}"/>
            </a:ext>
          </a:extLst>
        </xdr:cNvPr>
        <xdr:cNvCxnSpPr/>
      </xdr:nvCxnSpPr>
      <xdr:spPr>
        <a:xfrm>
          <a:off x="1127125" y="521186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id="{76E2F7E1-51A3-47B9-B5F8-4717F49B0845}"/>
            </a:ext>
          </a:extLst>
        </xdr:cNvPr>
        <xdr:cNvSpPr txBox="1"/>
      </xdr:nvSpPr>
      <xdr:spPr>
        <a:xfrm>
          <a:off x="772811" y="512187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276CAA3C-DBB7-43C8-B456-398FF704B5DA}"/>
            </a:ext>
          </a:extLst>
        </xdr:cNvPr>
        <xdr:cNvCxnSpPr/>
      </xdr:nvCxnSpPr>
      <xdr:spPr>
        <a:xfrm>
          <a:off x="1127125" y="485965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a:extLst>
            <a:ext uri="{FF2B5EF4-FFF2-40B4-BE49-F238E27FC236}">
              <a16:creationId xmlns:a16="http://schemas.microsoft.com/office/drawing/2014/main" id="{C31E5389-17E0-4845-950D-54D21BD18858}"/>
            </a:ext>
          </a:extLst>
        </xdr:cNvPr>
        <xdr:cNvSpPr txBox="1"/>
      </xdr:nvSpPr>
      <xdr:spPr>
        <a:xfrm>
          <a:off x="772811" y="476966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5CE53AF7-3F10-47E4-BB91-DA112CB6DFC7}"/>
            </a:ext>
          </a:extLst>
        </xdr:cNvPr>
        <xdr:cNvSpPr/>
      </xdr:nvSpPr>
      <xdr:spPr>
        <a:xfrm>
          <a:off x="1127125" y="4859655"/>
          <a:ext cx="373888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65617</xdr:rowOff>
    </xdr:from>
    <xdr:to>
      <xdr:col>23</xdr:col>
      <xdr:colOff>85090</xdr:colOff>
      <xdr:row>33</xdr:row>
      <xdr:rowOff>96096</xdr:rowOff>
    </xdr:to>
    <xdr:cxnSp macro="">
      <xdr:nvCxnSpPr>
        <xdr:cNvPr id="65" name="直線コネクタ 64">
          <a:extLst>
            <a:ext uri="{FF2B5EF4-FFF2-40B4-BE49-F238E27FC236}">
              <a16:creationId xmlns:a16="http://schemas.microsoft.com/office/drawing/2014/main" id="{9972C458-9EFD-439F-873B-BAD541331DED}"/>
            </a:ext>
          </a:extLst>
        </xdr:cNvPr>
        <xdr:cNvCxnSpPr/>
      </xdr:nvCxnSpPr>
      <xdr:spPr>
        <a:xfrm flipV="1">
          <a:off x="4206240" y="5193877"/>
          <a:ext cx="1270" cy="12039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99923</xdr:rowOff>
    </xdr:from>
    <xdr:ext cx="405111" cy="259045"/>
    <xdr:sp macro="" textlink="">
      <xdr:nvSpPr>
        <xdr:cNvPr id="66" name="有形固定資産減価償却率最小値テキスト">
          <a:extLst>
            <a:ext uri="{FF2B5EF4-FFF2-40B4-BE49-F238E27FC236}">
              <a16:creationId xmlns:a16="http://schemas.microsoft.com/office/drawing/2014/main" id="{7F2313E2-92EE-4747-829C-930517433356}"/>
            </a:ext>
          </a:extLst>
        </xdr:cNvPr>
        <xdr:cNvSpPr txBox="1"/>
      </xdr:nvSpPr>
      <xdr:spPr>
        <a:xfrm>
          <a:off x="4258945" y="6401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96096</xdr:rowOff>
    </xdr:from>
    <xdr:to>
      <xdr:col>23</xdr:col>
      <xdr:colOff>174625</xdr:colOff>
      <xdr:row>33</xdr:row>
      <xdr:rowOff>96096</xdr:rowOff>
    </xdr:to>
    <xdr:cxnSp macro="">
      <xdr:nvCxnSpPr>
        <xdr:cNvPr id="67" name="直線コネクタ 66">
          <a:extLst>
            <a:ext uri="{FF2B5EF4-FFF2-40B4-BE49-F238E27FC236}">
              <a16:creationId xmlns:a16="http://schemas.microsoft.com/office/drawing/2014/main" id="{C93FD55B-DCD4-41E5-9626-3EEAB484A3A8}"/>
            </a:ext>
          </a:extLst>
        </xdr:cNvPr>
        <xdr:cNvCxnSpPr/>
      </xdr:nvCxnSpPr>
      <xdr:spPr>
        <a:xfrm>
          <a:off x="4119245" y="6397836"/>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12294</xdr:rowOff>
    </xdr:from>
    <xdr:ext cx="405111" cy="259045"/>
    <xdr:sp macro="" textlink="">
      <xdr:nvSpPr>
        <xdr:cNvPr id="68" name="有形固定資産減価償却率最大値テキスト">
          <a:extLst>
            <a:ext uri="{FF2B5EF4-FFF2-40B4-BE49-F238E27FC236}">
              <a16:creationId xmlns:a16="http://schemas.microsoft.com/office/drawing/2014/main" id="{E7B7D47C-37BB-47CE-B3FD-0672905BED77}"/>
            </a:ext>
          </a:extLst>
        </xdr:cNvPr>
        <xdr:cNvSpPr txBox="1"/>
      </xdr:nvSpPr>
      <xdr:spPr>
        <a:xfrm>
          <a:off x="4258945" y="49729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65617</xdr:rowOff>
    </xdr:from>
    <xdr:to>
      <xdr:col>23</xdr:col>
      <xdr:colOff>174625</xdr:colOff>
      <xdr:row>26</xdr:row>
      <xdr:rowOff>65617</xdr:rowOff>
    </xdr:to>
    <xdr:cxnSp macro="">
      <xdr:nvCxnSpPr>
        <xdr:cNvPr id="69" name="直線コネクタ 68">
          <a:extLst>
            <a:ext uri="{FF2B5EF4-FFF2-40B4-BE49-F238E27FC236}">
              <a16:creationId xmlns:a16="http://schemas.microsoft.com/office/drawing/2014/main" id="{B4EE85CA-C896-4D08-872C-BE70567ECB3A}"/>
            </a:ext>
          </a:extLst>
        </xdr:cNvPr>
        <xdr:cNvCxnSpPr/>
      </xdr:nvCxnSpPr>
      <xdr:spPr>
        <a:xfrm>
          <a:off x="4119245" y="5193877"/>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22242</xdr:rowOff>
    </xdr:from>
    <xdr:ext cx="405111" cy="259045"/>
    <xdr:sp macro="" textlink="">
      <xdr:nvSpPr>
        <xdr:cNvPr id="70" name="有形固定資産減価償却率平均値テキスト">
          <a:extLst>
            <a:ext uri="{FF2B5EF4-FFF2-40B4-BE49-F238E27FC236}">
              <a16:creationId xmlns:a16="http://schemas.microsoft.com/office/drawing/2014/main" id="{60532575-B476-4940-9562-B90C755F6429}"/>
            </a:ext>
          </a:extLst>
        </xdr:cNvPr>
        <xdr:cNvSpPr txBox="1"/>
      </xdr:nvSpPr>
      <xdr:spPr>
        <a:xfrm>
          <a:off x="4258945" y="56534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43815</xdr:rowOff>
    </xdr:from>
    <xdr:to>
      <xdr:col>23</xdr:col>
      <xdr:colOff>136525</xdr:colOff>
      <xdr:row>29</xdr:row>
      <xdr:rowOff>145415</xdr:rowOff>
    </xdr:to>
    <xdr:sp macro="" textlink="">
      <xdr:nvSpPr>
        <xdr:cNvPr id="71" name="フローチャート: 判断 70">
          <a:extLst>
            <a:ext uri="{FF2B5EF4-FFF2-40B4-BE49-F238E27FC236}">
              <a16:creationId xmlns:a16="http://schemas.microsoft.com/office/drawing/2014/main" id="{4618A1E0-2692-4D07-BE09-64744D55D226}"/>
            </a:ext>
          </a:extLst>
        </xdr:cNvPr>
        <xdr:cNvSpPr/>
      </xdr:nvSpPr>
      <xdr:spPr>
        <a:xfrm>
          <a:off x="4157345" y="5674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22225</xdr:rowOff>
    </xdr:from>
    <xdr:to>
      <xdr:col>19</xdr:col>
      <xdr:colOff>187325</xdr:colOff>
      <xdr:row>29</xdr:row>
      <xdr:rowOff>123825</xdr:rowOff>
    </xdr:to>
    <xdr:sp macro="" textlink="">
      <xdr:nvSpPr>
        <xdr:cNvPr id="72" name="フローチャート: 判断 71">
          <a:extLst>
            <a:ext uri="{FF2B5EF4-FFF2-40B4-BE49-F238E27FC236}">
              <a16:creationId xmlns:a16="http://schemas.microsoft.com/office/drawing/2014/main" id="{E93E99A7-4D13-41C0-9EB7-F1D36DC1401B}"/>
            </a:ext>
          </a:extLst>
        </xdr:cNvPr>
        <xdr:cNvSpPr/>
      </xdr:nvSpPr>
      <xdr:spPr>
        <a:xfrm>
          <a:off x="3537585" y="565340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28</xdr:row>
      <xdr:rowOff>150495</xdr:rowOff>
    </xdr:from>
    <xdr:to>
      <xdr:col>15</xdr:col>
      <xdr:colOff>187325</xdr:colOff>
      <xdr:row>29</xdr:row>
      <xdr:rowOff>80645</xdr:rowOff>
    </xdr:to>
    <xdr:sp macro="" textlink="">
      <xdr:nvSpPr>
        <xdr:cNvPr id="73" name="フローチャート: 判断 72">
          <a:extLst>
            <a:ext uri="{FF2B5EF4-FFF2-40B4-BE49-F238E27FC236}">
              <a16:creationId xmlns:a16="http://schemas.microsoft.com/office/drawing/2014/main" id="{20D4466E-592D-4E8B-A96F-9D3ED47EC896}"/>
            </a:ext>
          </a:extLst>
        </xdr:cNvPr>
        <xdr:cNvSpPr/>
      </xdr:nvSpPr>
      <xdr:spPr>
        <a:xfrm>
          <a:off x="2867025" y="561403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28</xdr:row>
      <xdr:rowOff>143298</xdr:rowOff>
    </xdr:from>
    <xdr:to>
      <xdr:col>11</xdr:col>
      <xdr:colOff>187325</xdr:colOff>
      <xdr:row>29</xdr:row>
      <xdr:rowOff>73448</xdr:rowOff>
    </xdr:to>
    <xdr:sp macro="" textlink="">
      <xdr:nvSpPr>
        <xdr:cNvPr id="74" name="フローチャート: 判断 73">
          <a:extLst>
            <a:ext uri="{FF2B5EF4-FFF2-40B4-BE49-F238E27FC236}">
              <a16:creationId xmlns:a16="http://schemas.microsoft.com/office/drawing/2014/main" id="{78559886-8993-4E6B-ABCC-32182271A440}"/>
            </a:ext>
          </a:extLst>
        </xdr:cNvPr>
        <xdr:cNvSpPr/>
      </xdr:nvSpPr>
      <xdr:spPr>
        <a:xfrm>
          <a:off x="2196465" y="560683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100118</xdr:rowOff>
    </xdr:from>
    <xdr:to>
      <xdr:col>7</xdr:col>
      <xdr:colOff>187325</xdr:colOff>
      <xdr:row>29</xdr:row>
      <xdr:rowOff>30268</xdr:rowOff>
    </xdr:to>
    <xdr:sp macro="" textlink="">
      <xdr:nvSpPr>
        <xdr:cNvPr id="75" name="フローチャート: 判断 74">
          <a:extLst>
            <a:ext uri="{FF2B5EF4-FFF2-40B4-BE49-F238E27FC236}">
              <a16:creationId xmlns:a16="http://schemas.microsoft.com/office/drawing/2014/main" id="{5964A34B-D586-48DF-AA91-D6C9A97B6920}"/>
            </a:ext>
          </a:extLst>
        </xdr:cNvPr>
        <xdr:cNvSpPr/>
      </xdr:nvSpPr>
      <xdr:spPr>
        <a:xfrm>
          <a:off x="1525905" y="556365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D07475F2-E659-4E6B-865D-759CC4C804C9}"/>
            </a:ext>
          </a:extLst>
        </xdr:cNvPr>
        <xdr:cNvSpPr txBox="1"/>
      </xdr:nvSpPr>
      <xdr:spPr>
        <a:xfrm>
          <a:off x="405320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65E1CD3C-6C41-43F5-8FEE-AD7B97DE71B8}"/>
            </a:ext>
          </a:extLst>
        </xdr:cNvPr>
        <xdr:cNvSpPr txBox="1"/>
      </xdr:nvSpPr>
      <xdr:spPr>
        <a:xfrm>
          <a:off x="343344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17B4ECB8-1BAE-4DC3-9E7D-9DDCB858515B}"/>
            </a:ext>
          </a:extLst>
        </xdr:cNvPr>
        <xdr:cNvSpPr txBox="1"/>
      </xdr:nvSpPr>
      <xdr:spPr>
        <a:xfrm>
          <a:off x="276288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D1D55A27-5ECC-42B7-9719-C75733364A34}"/>
            </a:ext>
          </a:extLst>
        </xdr:cNvPr>
        <xdr:cNvSpPr txBox="1"/>
      </xdr:nvSpPr>
      <xdr:spPr>
        <a:xfrm>
          <a:off x="209232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BBC594DB-E76A-432A-A02B-EF59006826FF}"/>
            </a:ext>
          </a:extLst>
        </xdr:cNvPr>
        <xdr:cNvSpPr txBox="1"/>
      </xdr:nvSpPr>
      <xdr:spPr>
        <a:xfrm>
          <a:off x="142176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157692</xdr:rowOff>
    </xdr:from>
    <xdr:to>
      <xdr:col>23</xdr:col>
      <xdr:colOff>136525</xdr:colOff>
      <xdr:row>29</xdr:row>
      <xdr:rowOff>87842</xdr:rowOff>
    </xdr:to>
    <xdr:sp macro="" textlink="">
      <xdr:nvSpPr>
        <xdr:cNvPr id="81" name="楕円 80">
          <a:extLst>
            <a:ext uri="{FF2B5EF4-FFF2-40B4-BE49-F238E27FC236}">
              <a16:creationId xmlns:a16="http://schemas.microsoft.com/office/drawing/2014/main" id="{2DB3D508-3273-4C1D-8377-DAB1776790F2}"/>
            </a:ext>
          </a:extLst>
        </xdr:cNvPr>
        <xdr:cNvSpPr/>
      </xdr:nvSpPr>
      <xdr:spPr>
        <a:xfrm>
          <a:off x="4157345" y="562123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9119</xdr:rowOff>
    </xdr:from>
    <xdr:ext cx="405111" cy="259045"/>
    <xdr:sp macro="" textlink="">
      <xdr:nvSpPr>
        <xdr:cNvPr id="82" name="有形固定資産減価償却率該当値テキスト">
          <a:extLst>
            <a:ext uri="{FF2B5EF4-FFF2-40B4-BE49-F238E27FC236}">
              <a16:creationId xmlns:a16="http://schemas.microsoft.com/office/drawing/2014/main" id="{F89AA20B-3EC1-4DB7-89CB-D64A922E867F}"/>
            </a:ext>
          </a:extLst>
        </xdr:cNvPr>
        <xdr:cNvSpPr txBox="1"/>
      </xdr:nvSpPr>
      <xdr:spPr>
        <a:xfrm>
          <a:off x="4258945" y="54726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28</xdr:row>
      <xdr:rowOff>100118</xdr:rowOff>
    </xdr:from>
    <xdr:to>
      <xdr:col>19</xdr:col>
      <xdr:colOff>187325</xdr:colOff>
      <xdr:row>29</xdr:row>
      <xdr:rowOff>30268</xdr:rowOff>
    </xdr:to>
    <xdr:sp macro="" textlink="">
      <xdr:nvSpPr>
        <xdr:cNvPr id="83" name="楕円 82">
          <a:extLst>
            <a:ext uri="{FF2B5EF4-FFF2-40B4-BE49-F238E27FC236}">
              <a16:creationId xmlns:a16="http://schemas.microsoft.com/office/drawing/2014/main" id="{22C5EACB-572D-4FCF-B134-C774ECD85AEF}"/>
            </a:ext>
          </a:extLst>
        </xdr:cNvPr>
        <xdr:cNvSpPr/>
      </xdr:nvSpPr>
      <xdr:spPr>
        <a:xfrm>
          <a:off x="3537585" y="556365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28</xdr:row>
      <xdr:rowOff>150918</xdr:rowOff>
    </xdr:from>
    <xdr:to>
      <xdr:col>23</xdr:col>
      <xdr:colOff>85725</xdr:colOff>
      <xdr:row>29</xdr:row>
      <xdr:rowOff>37042</xdr:rowOff>
    </xdr:to>
    <xdr:cxnSp macro="">
      <xdr:nvCxnSpPr>
        <xdr:cNvPr id="84" name="直線コネクタ 83">
          <a:extLst>
            <a:ext uri="{FF2B5EF4-FFF2-40B4-BE49-F238E27FC236}">
              <a16:creationId xmlns:a16="http://schemas.microsoft.com/office/drawing/2014/main" id="{5A8AC0A3-F65A-4E56-9F9F-392DB6CF972C}"/>
            </a:ext>
          </a:extLst>
        </xdr:cNvPr>
        <xdr:cNvCxnSpPr/>
      </xdr:nvCxnSpPr>
      <xdr:spPr>
        <a:xfrm>
          <a:off x="3588385" y="5614458"/>
          <a:ext cx="619760" cy="53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28</xdr:row>
      <xdr:rowOff>31750</xdr:rowOff>
    </xdr:from>
    <xdr:to>
      <xdr:col>15</xdr:col>
      <xdr:colOff>187325</xdr:colOff>
      <xdr:row>28</xdr:row>
      <xdr:rowOff>133350</xdr:rowOff>
    </xdr:to>
    <xdr:sp macro="" textlink="">
      <xdr:nvSpPr>
        <xdr:cNvPr id="85" name="楕円 84">
          <a:extLst>
            <a:ext uri="{FF2B5EF4-FFF2-40B4-BE49-F238E27FC236}">
              <a16:creationId xmlns:a16="http://schemas.microsoft.com/office/drawing/2014/main" id="{B522D3E5-91E3-4EBF-95C4-F6ED84635FEC}"/>
            </a:ext>
          </a:extLst>
        </xdr:cNvPr>
        <xdr:cNvSpPr/>
      </xdr:nvSpPr>
      <xdr:spPr>
        <a:xfrm>
          <a:off x="2867025" y="549529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28</xdr:row>
      <xdr:rowOff>82550</xdr:rowOff>
    </xdr:from>
    <xdr:to>
      <xdr:col>19</xdr:col>
      <xdr:colOff>136525</xdr:colOff>
      <xdr:row>28</xdr:row>
      <xdr:rowOff>150918</xdr:rowOff>
    </xdr:to>
    <xdr:cxnSp macro="">
      <xdr:nvCxnSpPr>
        <xdr:cNvPr id="86" name="直線コネクタ 85">
          <a:extLst>
            <a:ext uri="{FF2B5EF4-FFF2-40B4-BE49-F238E27FC236}">
              <a16:creationId xmlns:a16="http://schemas.microsoft.com/office/drawing/2014/main" id="{D245C6DD-4916-4B60-8A37-033079096E00}"/>
            </a:ext>
          </a:extLst>
        </xdr:cNvPr>
        <xdr:cNvCxnSpPr/>
      </xdr:nvCxnSpPr>
      <xdr:spPr>
        <a:xfrm>
          <a:off x="2917825" y="5546090"/>
          <a:ext cx="670560" cy="68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27</xdr:row>
      <xdr:rowOff>145627</xdr:rowOff>
    </xdr:from>
    <xdr:to>
      <xdr:col>11</xdr:col>
      <xdr:colOff>187325</xdr:colOff>
      <xdr:row>28</xdr:row>
      <xdr:rowOff>75777</xdr:rowOff>
    </xdr:to>
    <xdr:sp macro="" textlink="">
      <xdr:nvSpPr>
        <xdr:cNvPr id="87" name="楕円 86">
          <a:extLst>
            <a:ext uri="{FF2B5EF4-FFF2-40B4-BE49-F238E27FC236}">
              <a16:creationId xmlns:a16="http://schemas.microsoft.com/office/drawing/2014/main" id="{7028A971-BF36-4C2A-AFD1-7AA23EB861B8}"/>
            </a:ext>
          </a:extLst>
        </xdr:cNvPr>
        <xdr:cNvSpPr/>
      </xdr:nvSpPr>
      <xdr:spPr>
        <a:xfrm>
          <a:off x="2196465" y="544152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28</xdr:row>
      <xdr:rowOff>24977</xdr:rowOff>
    </xdr:from>
    <xdr:to>
      <xdr:col>15</xdr:col>
      <xdr:colOff>136525</xdr:colOff>
      <xdr:row>28</xdr:row>
      <xdr:rowOff>82550</xdr:rowOff>
    </xdr:to>
    <xdr:cxnSp macro="">
      <xdr:nvCxnSpPr>
        <xdr:cNvPr id="88" name="直線コネクタ 87">
          <a:extLst>
            <a:ext uri="{FF2B5EF4-FFF2-40B4-BE49-F238E27FC236}">
              <a16:creationId xmlns:a16="http://schemas.microsoft.com/office/drawing/2014/main" id="{19571A5B-BC7D-48F2-8CEA-0D7FF26B82D5}"/>
            </a:ext>
          </a:extLst>
        </xdr:cNvPr>
        <xdr:cNvCxnSpPr/>
      </xdr:nvCxnSpPr>
      <xdr:spPr>
        <a:xfrm>
          <a:off x="2247265" y="5488517"/>
          <a:ext cx="670560" cy="57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27</xdr:row>
      <xdr:rowOff>106045</xdr:rowOff>
    </xdr:from>
    <xdr:to>
      <xdr:col>7</xdr:col>
      <xdr:colOff>187325</xdr:colOff>
      <xdr:row>28</xdr:row>
      <xdr:rowOff>36195</xdr:rowOff>
    </xdr:to>
    <xdr:sp macro="" textlink="">
      <xdr:nvSpPr>
        <xdr:cNvPr id="89" name="楕円 88">
          <a:extLst>
            <a:ext uri="{FF2B5EF4-FFF2-40B4-BE49-F238E27FC236}">
              <a16:creationId xmlns:a16="http://schemas.microsoft.com/office/drawing/2014/main" id="{7D585FB1-6BC9-4FDC-8636-083DEBE2CBFE}"/>
            </a:ext>
          </a:extLst>
        </xdr:cNvPr>
        <xdr:cNvSpPr/>
      </xdr:nvSpPr>
      <xdr:spPr>
        <a:xfrm>
          <a:off x="1525905" y="540194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27</xdr:row>
      <xdr:rowOff>156845</xdr:rowOff>
    </xdr:from>
    <xdr:to>
      <xdr:col>11</xdr:col>
      <xdr:colOff>136525</xdr:colOff>
      <xdr:row>28</xdr:row>
      <xdr:rowOff>24977</xdr:rowOff>
    </xdr:to>
    <xdr:cxnSp macro="">
      <xdr:nvCxnSpPr>
        <xdr:cNvPr id="90" name="直線コネクタ 89">
          <a:extLst>
            <a:ext uri="{FF2B5EF4-FFF2-40B4-BE49-F238E27FC236}">
              <a16:creationId xmlns:a16="http://schemas.microsoft.com/office/drawing/2014/main" id="{6F931DCE-3F09-4EB0-93B8-35D2C854F0FB}"/>
            </a:ext>
          </a:extLst>
        </xdr:cNvPr>
        <xdr:cNvCxnSpPr/>
      </xdr:nvCxnSpPr>
      <xdr:spPr>
        <a:xfrm>
          <a:off x="1576705" y="5452745"/>
          <a:ext cx="670560" cy="35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114952</xdr:rowOff>
    </xdr:from>
    <xdr:ext cx="405111" cy="259045"/>
    <xdr:sp macro="" textlink="">
      <xdr:nvSpPr>
        <xdr:cNvPr id="91" name="n_1aveValue有形固定資産減価償却率">
          <a:extLst>
            <a:ext uri="{FF2B5EF4-FFF2-40B4-BE49-F238E27FC236}">
              <a16:creationId xmlns:a16="http://schemas.microsoft.com/office/drawing/2014/main" id="{17E98CB4-39D5-4999-8E69-8E5CABED4E50}"/>
            </a:ext>
          </a:extLst>
        </xdr:cNvPr>
        <xdr:cNvSpPr txBox="1"/>
      </xdr:nvSpPr>
      <xdr:spPr>
        <a:xfrm>
          <a:off x="3395989" y="5746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71772</xdr:rowOff>
    </xdr:from>
    <xdr:ext cx="405111" cy="259045"/>
    <xdr:sp macro="" textlink="">
      <xdr:nvSpPr>
        <xdr:cNvPr id="92" name="n_2aveValue有形固定資産減価償却率">
          <a:extLst>
            <a:ext uri="{FF2B5EF4-FFF2-40B4-BE49-F238E27FC236}">
              <a16:creationId xmlns:a16="http://schemas.microsoft.com/office/drawing/2014/main" id="{D7CA36ED-F266-490E-839B-EF98E5FF783C}"/>
            </a:ext>
          </a:extLst>
        </xdr:cNvPr>
        <xdr:cNvSpPr txBox="1"/>
      </xdr:nvSpPr>
      <xdr:spPr>
        <a:xfrm>
          <a:off x="2738129" y="5702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64575</xdr:rowOff>
    </xdr:from>
    <xdr:ext cx="405111" cy="259045"/>
    <xdr:sp macro="" textlink="">
      <xdr:nvSpPr>
        <xdr:cNvPr id="93" name="n_3aveValue有形固定資産減価償却率">
          <a:extLst>
            <a:ext uri="{FF2B5EF4-FFF2-40B4-BE49-F238E27FC236}">
              <a16:creationId xmlns:a16="http://schemas.microsoft.com/office/drawing/2014/main" id="{1F546C6D-5252-42A5-BA49-265F810E37E5}"/>
            </a:ext>
          </a:extLst>
        </xdr:cNvPr>
        <xdr:cNvSpPr txBox="1"/>
      </xdr:nvSpPr>
      <xdr:spPr>
        <a:xfrm>
          <a:off x="2067569" y="56957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21395</xdr:rowOff>
    </xdr:from>
    <xdr:ext cx="405111" cy="259045"/>
    <xdr:sp macro="" textlink="">
      <xdr:nvSpPr>
        <xdr:cNvPr id="94" name="n_4aveValue有形固定資産減価償却率">
          <a:extLst>
            <a:ext uri="{FF2B5EF4-FFF2-40B4-BE49-F238E27FC236}">
              <a16:creationId xmlns:a16="http://schemas.microsoft.com/office/drawing/2014/main" id="{F2330D21-B83B-40E2-BFF5-1D9F318C043C}"/>
            </a:ext>
          </a:extLst>
        </xdr:cNvPr>
        <xdr:cNvSpPr txBox="1"/>
      </xdr:nvSpPr>
      <xdr:spPr>
        <a:xfrm>
          <a:off x="1397009" y="56525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46795</xdr:rowOff>
    </xdr:from>
    <xdr:ext cx="405111" cy="259045"/>
    <xdr:sp macro="" textlink="">
      <xdr:nvSpPr>
        <xdr:cNvPr id="95" name="n_1mainValue有形固定資産減価償却率">
          <a:extLst>
            <a:ext uri="{FF2B5EF4-FFF2-40B4-BE49-F238E27FC236}">
              <a16:creationId xmlns:a16="http://schemas.microsoft.com/office/drawing/2014/main" id="{76B42B1B-ACCD-4A7F-91A7-7E9ADBBAD140}"/>
            </a:ext>
          </a:extLst>
        </xdr:cNvPr>
        <xdr:cNvSpPr txBox="1"/>
      </xdr:nvSpPr>
      <xdr:spPr>
        <a:xfrm>
          <a:off x="3395989" y="53426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26</xdr:row>
      <xdr:rowOff>149877</xdr:rowOff>
    </xdr:from>
    <xdr:ext cx="405111" cy="259045"/>
    <xdr:sp macro="" textlink="">
      <xdr:nvSpPr>
        <xdr:cNvPr id="96" name="n_2mainValue有形固定資産減価償却率">
          <a:extLst>
            <a:ext uri="{FF2B5EF4-FFF2-40B4-BE49-F238E27FC236}">
              <a16:creationId xmlns:a16="http://schemas.microsoft.com/office/drawing/2014/main" id="{D127B0C8-165C-4EEC-90C6-27D227289C25}"/>
            </a:ext>
          </a:extLst>
        </xdr:cNvPr>
        <xdr:cNvSpPr txBox="1"/>
      </xdr:nvSpPr>
      <xdr:spPr>
        <a:xfrm>
          <a:off x="2738129" y="5278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26</xdr:row>
      <xdr:rowOff>92304</xdr:rowOff>
    </xdr:from>
    <xdr:ext cx="405111" cy="259045"/>
    <xdr:sp macro="" textlink="">
      <xdr:nvSpPr>
        <xdr:cNvPr id="97" name="n_3mainValue有形固定資産減価償却率">
          <a:extLst>
            <a:ext uri="{FF2B5EF4-FFF2-40B4-BE49-F238E27FC236}">
              <a16:creationId xmlns:a16="http://schemas.microsoft.com/office/drawing/2014/main" id="{4DB31CC6-E645-416D-887F-4ED5A955D962}"/>
            </a:ext>
          </a:extLst>
        </xdr:cNvPr>
        <xdr:cNvSpPr txBox="1"/>
      </xdr:nvSpPr>
      <xdr:spPr>
        <a:xfrm>
          <a:off x="2067569" y="52205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26</xdr:row>
      <xdr:rowOff>52722</xdr:rowOff>
    </xdr:from>
    <xdr:ext cx="405111" cy="259045"/>
    <xdr:sp macro="" textlink="">
      <xdr:nvSpPr>
        <xdr:cNvPr id="98" name="n_4mainValue有形固定資産減価償却率">
          <a:extLst>
            <a:ext uri="{FF2B5EF4-FFF2-40B4-BE49-F238E27FC236}">
              <a16:creationId xmlns:a16="http://schemas.microsoft.com/office/drawing/2014/main" id="{27EF934D-BF6D-4B21-964D-59EC576124DB}"/>
            </a:ext>
          </a:extLst>
        </xdr:cNvPr>
        <xdr:cNvSpPr txBox="1"/>
      </xdr:nvSpPr>
      <xdr:spPr>
        <a:xfrm>
          <a:off x="1397009" y="5180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a:extLst>
            <a:ext uri="{FF2B5EF4-FFF2-40B4-BE49-F238E27FC236}">
              <a16:creationId xmlns:a16="http://schemas.microsoft.com/office/drawing/2014/main" id="{3EA25F01-48BE-4839-A648-3019569B7A00}"/>
            </a:ext>
          </a:extLst>
        </xdr:cNvPr>
        <xdr:cNvSpPr/>
      </xdr:nvSpPr>
      <xdr:spPr>
        <a:xfrm>
          <a:off x="9971405" y="4180205"/>
          <a:ext cx="371602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a:extLst>
            <a:ext uri="{FF2B5EF4-FFF2-40B4-BE49-F238E27FC236}">
              <a16:creationId xmlns:a16="http://schemas.microsoft.com/office/drawing/2014/main" id="{2162C41E-2AD4-492E-A2B5-016890C68ECC}"/>
            </a:ext>
          </a:extLst>
        </xdr:cNvPr>
        <xdr:cNvSpPr/>
      </xdr:nvSpPr>
      <xdr:spPr>
        <a:xfrm>
          <a:off x="10904488" y="4538917"/>
          <a:ext cx="920214"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a:extLst>
            <a:ext uri="{FF2B5EF4-FFF2-40B4-BE49-F238E27FC236}">
              <a16:creationId xmlns:a16="http://schemas.microsoft.com/office/drawing/2014/main" id="{A21CF4DD-4E8E-45B8-866A-3193AE19B348}"/>
            </a:ext>
          </a:extLst>
        </xdr:cNvPr>
        <xdr:cNvSpPr/>
      </xdr:nvSpPr>
      <xdr:spPr>
        <a:xfrm>
          <a:off x="12166505" y="4522246"/>
          <a:ext cx="839659"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[ 710.9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id="{AB296F32-1E97-460F-8F8B-DD22BD075D77}"/>
            </a:ext>
          </a:extLst>
        </xdr:cNvPr>
        <xdr:cNvSpPr/>
      </xdr:nvSpPr>
      <xdr:spPr>
        <a:xfrm>
          <a:off x="1365948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id="{0D392881-CE04-451A-8B44-6EAED7C5ADB8}"/>
            </a:ext>
          </a:extLst>
        </xdr:cNvPr>
        <xdr:cNvSpPr/>
      </xdr:nvSpPr>
      <xdr:spPr>
        <a:xfrm>
          <a:off x="1365948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id="{114FA73F-C9B3-4B0C-ABF4-31D15B49BE3E}"/>
            </a:ext>
          </a:extLst>
        </xdr:cNvPr>
        <xdr:cNvSpPr/>
      </xdr:nvSpPr>
      <xdr:spPr>
        <a:xfrm>
          <a:off x="1500060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id="{168D00E2-6A03-4CD7-B231-64023BE7D386}"/>
            </a:ext>
          </a:extLst>
        </xdr:cNvPr>
        <xdr:cNvSpPr/>
      </xdr:nvSpPr>
      <xdr:spPr>
        <a:xfrm>
          <a:off x="1500060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id="{B07AC768-8DB6-46A7-B283-81A18A390993}"/>
            </a:ext>
          </a:extLst>
        </xdr:cNvPr>
        <xdr:cNvSpPr/>
      </xdr:nvSpPr>
      <xdr:spPr>
        <a:xfrm>
          <a:off x="1644586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id="{7BCEA2E3-78DA-4D7C-B52F-D2343CE9E8D6}"/>
            </a:ext>
          </a:extLst>
        </xdr:cNvPr>
        <xdr:cNvSpPr/>
      </xdr:nvSpPr>
      <xdr:spPr>
        <a:xfrm>
          <a:off x="1644586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id="{6F24C122-2B96-45FF-9106-4E0EE363AFA1}"/>
            </a:ext>
          </a:extLst>
        </xdr:cNvPr>
        <xdr:cNvSpPr/>
      </xdr:nvSpPr>
      <xdr:spPr>
        <a:xfrm>
          <a:off x="9971405" y="4859655"/>
          <a:ext cx="371602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a16="http://schemas.microsoft.com/office/drawing/2014/main" id="{0D4AB1E0-326D-40B9-81F0-E758435BF083}"/>
            </a:ext>
          </a:extLst>
        </xdr:cNvPr>
        <xdr:cNvSpPr/>
      </xdr:nvSpPr>
      <xdr:spPr>
        <a:xfrm>
          <a:off x="13931265" y="485965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a16="http://schemas.microsoft.com/office/drawing/2014/main" id="{577E4205-197B-4652-B675-0C329787A225}"/>
            </a:ext>
          </a:extLst>
        </xdr:cNvPr>
        <xdr:cNvSpPr/>
      </xdr:nvSpPr>
      <xdr:spPr>
        <a:xfrm>
          <a:off x="13931265" y="492315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a16="http://schemas.microsoft.com/office/drawing/2014/main" id="{57C51AFB-9441-4EC7-AE6D-8830A3459953}"/>
            </a:ext>
          </a:extLst>
        </xdr:cNvPr>
        <xdr:cNvSpPr txBox="1"/>
      </xdr:nvSpPr>
      <xdr:spPr>
        <a:xfrm>
          <a:off x="14007465" y="514413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債務償還比率は、前年度から</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36.6</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ポイント上昇し、類似団体内、全国及び県平均を上回っている。</a:t>
          </a:r>
          <a:endParaRPr lang="ja-JP" altLang="ja-JP">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これは、地方債を活用した大規模事業を実施していることにより、債務残高が増加しているためである。</a:t>
          </a:r>
          <a:endParaRPr lang="ja-JP" altLang="ja-JP">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R7</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までは大規模事業の実施を予定しているため、これまで以上に市税等の収入の確保や経常経費の抑制等を図り、償還財源の確保に努める。</a:t>
          </a:r>
          <a:endParaRPr lang="ja-JP" altLang="ja-JP">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2" name="テキスト ボックス 111">
          <a:extLst>
            <a:ext uri="{FF2B5EF4-FFF2-40B4-BE49-F238E27FC236}">
              <a16:creationId xmlns:a16="http://schemas.microsoft.com/office/drawing/2014/main" id="{EAF57D77-8ADC-409A-8D5F-A4D5FE225D80}"/>
            </a:ext>
          </a:extLst>
        </xdr:cNvPr>
        <xdr:cNvSpPr txBox="1"/>
      </xdr:nvSpPr>
      <xdr:spPr>
        <a:xfrm>
          <a:off x="9933305" y="467296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id="{2A10ADA8-9494-4143-83C4-81323A1C029D}"/>
            </a:ext>
          </a:extLst>
        </xdr:cNvPr>
        <xdr:cNvCxnSpPr/>
      </xdr:nvCxnSpPr>
      <xdr:spPr>
        <a:xfrm>
          <a:off x="9971405" y="697293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a:extLst>
            <a:ext uri="{FF2B5EF4-FFF2-40B4-BE49-F238E27FC236}">
              <a16:creationId xmlns:a16="http://schemas.microsoft.com/office/drawing/2014/main" id="{E4EA4A32-D54B-4A0C-97F6-B6396153E038}"/>
            </a:ext>
          </a:extLst>
        </xdr:cNvPr>
        <xdr:cNvSpPr txBox="1"/>
      </xdr:nvSpPr>
      <xdr:spPr>
        <a:xfrm>
          <a:off x="9486041" y="687913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5" name="直線コネクタ 114">
          <a:extLst>
            <a:ext uri="{FF2B5EF4-FFF2-40B4-BE49-F238E27FC236}">
              <a16:creationId xmlns:a16="http://schemas.microsoft.com/office/drawing/2014/main" id="{4677109A-E346-400D-8F03-CFFB484F99FD}"/>
            </a:ext>
          </a:extLst>
        </xdr:cNvPr>
        <xdr:cNvCxnSpPr/>
      </xdr:nvCxnSpPr>
      <xdr:spPr>
        <a:xfrm>
          <a:off x="9971405" y="6668317"/>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6" name="テキスト ボックス 115">
          <a:extLst>
            <a:ext uri="{FF2B5EF4-FFF2-40B4-BE49-F238E27FC236}">
              <a16:creationId xmlns:a16="http://schemas.microsoft.com/office/drawing/2014/main" id="{D80D804F-74A6-4125-B2B6-7BD4DCB6E999}"/>
            </a:ext>
          </a:extLst>
        </xdr:cNvPr>
        <xdr:cNvSpPr txBox="1"/>
      </xdr:nvSpPr>
      <xdr:spPr>
        <a:xfrm>
          <a:off x="9486041" y="657832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7" name="直線コネクタ 116">
          <a:extLst>
            <a:ext uri="{FF2B5EF4-FFF2-40B4-BE49-F238E27FC236}">
              <a16:creationId xmlns:a16="http://schemas.microsoft.com/office/drawing/2014/main" id="{95AC4BB7-DBD2-4BEA-8025-A20419BB2643}"/>
            </a:ext>
          </a:extLst>
        </xdr:cNvPr>
        <xdr:cNvCxnSpPr/>
      </xdr:nvCxnSpPr>
      <xdr:spPr>
        <a:xfrm>
          <a:off x="9971405" y="636750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18" name="テキスト ボックス 117">
          <a:extLst>
            <a:ext uri="{FF2B5EF4-FFF2-40B4-BE49-F238E27FC236}">
              <a16:creationId xmlns:a16="http://schemas.microsoft.com/office/drawing/2014/main" id="{BF58AB1B-3AC8-410C-9F34-0DB0F65F7A3F}"/>
            </a:ext>
          </a:extLst>
        </xdr:cNvPr>
        <xdr:cNvSpPr txBox="1"/>
      </xdr:nvSpPr>
      <xdr:spPr>
        <a:xfrm>
          <a:off x="9486041" y="6277517"/>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9" name="直線コネクタ 118">
          <a:extLst>
            <a:ext uri="{FF2B5EF4-FFF2-40B4-BE49-F238E27FC236}">
              <a16:creationId xmlns:a16="http://schemas.microsoft.com/office/drawing/2014/main" id="{5A6BF2E2-EAF9-4C41-9435-17162637E2DF}"/>
            </a:ext>
          </a:extLst>
        </xdr:cNvPr>
        <xdr:cNvCxnSpPr/>
      </xdr:nvCxnSpPr>
      <xdr:spPr>
        <a:xfrm>
          <a:off x="9971405" y="6066699"/>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0" name="テキスト ボックス 119">
          <a:extLst>
            <a:ext uri="{FF2B5EF4-FFF2-40B4-BE49-F238E27FC236}">
              <a16:creationId xmlns:a16="http://schemas.microsoft.com/office/drawing/2014/main" id="{921BFFF4-7EFF-466B-A36A-FB8CF012F110}"/>
            </a:ext>
          </a:extLst>
        </xdr:cNvPr>
        <xdr:cNvSpPr txBox="1"/>
      </xdr:nvSpPr>
      <xdr:spPr>
        <a:xfrm>
          <a:off x="9542936" y="5972898"/>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1" name="直線コネクタ 120">
          <a:extLst>
            <a:ext uri="{FF2B5EF4-FFF2-40B4-BE49-F238E27FC236}">
              <a16:creationId xmlns:a16="http://schemas.microsoft.com/office/drawing/2014/main" id="{C3B4F295-4C38-488D-8CC2-E8EAA5A8D8B8}"/>
            </a:ext>
          </a:extLst>
        </xdr:cNvPr>
        <xdr:cNvCxnSpPr/>
      </xdr:nvCxnSpPr>
      <xdr:spPr>
        <a:xfrm>
          <a:off x="9971405" y="5765891"/>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2" name="テキスト ボックス 121">
          <a:extLst>
            <a:ext uri="{FF2B5EF4-FFF2-40B4-BE49-F238E27FC236}">
              <a16:creationId xmlns:a16="http://schemas.microsoft.com/office/drawing/2014/main" id="{CEE7BE9F-56AB-42A7-A341-46259E7C1A36}"/>
            </a:ext>
          </a:extLst>
        </xdr:cNvPr>
        <xdr:cNvSpPr txBox="1"/>
      </xdr:nvSpPr>
      <xdr:spPr>
        <a:xfrm>
          <a:off x="9542936" y="5672090"/>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3" name="直線コネクタ 122">
          <a:extLst>
            <a:ext uri="{FF2B5EF4-FFF2-40B4-BE49-F238E27FC236}">
              <a16:creationId xmlns:a16="http://schemas.microsoft.com/office/drawing/2014/main" id="{129A6228-9597-42D1-A4AD-B6519D306D61}"/>
            </a:ext>
          </a:extLst>
        </xdr:cNvPr>
        <xdr:cNvCxnSpPr/>
      </xdr:nvCxnSpPr>
      <xdr:spPr>
        <a:xfrm>
          <a:off x="9971405" y="546508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4" name="テキスト ボックス 123">
          <a:extLst>
            <a:ext uri="{FF2B5EF4-FFF2-40B4-BE49-F238E27FC236}">
              <a16:creationId xmlns:a16="http://schemas.microsoft.com/office/drawing/2014/main" id="{6B971145-56F3-4817-8CBF-BE2875BAB9F7}"/>
            </a:ext>
          </a:extLst>
        </xdr:cNvPr>
        <xdr:cNvSpPr txBox="1"/>
      </xdr:nvSpPr>
      <xdr:spPr>
        <a:xfrm>
          <a:off x="9542936" y="537128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5" name="直線コネクタ 124">
          <a:extLst>
            <a:ext uri="{FF2B5EF4-FFF2-40B4-BE49-F238E27FC236}">
              <a16:creationId xmlns:a16="http://schemas.microsoft.com/office/drawing/2014/main" id="{4C7CB2B9-B5D5-4E57-8C1F-B3AF1E087A32}"/>
            </a:ext>
          </a:extLst>
        </xdr:cNvPr>
        <xdr:cNvCxnSpPr/>
      </xdr:nvCxnSpPr>
      <xdr:spPr>
        <a:xfrm>
          <a:off x="9971405" y="5160463"/>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6" name="テキスト ボックス 125">
          <a:extLst>
            <a:ext uri="{FF2B5EF4-FFF2-40B4-BE49-F238E27FC236}">
              <a16:creationId xmlns:a16="http://schemas.microsoft.com/office/drawing/2014/main" id="{0A369015-FFD5-4C71-8B1B-168824A66303}"/>
            </a:ext>
          </a:extLst>
        </xdr:cNvPr>
        <xdr:cNvSpPr txBox="1"/>
      </xdr:nvSpPr>
      <xdr:spPr>
        <a:xfrm>
          <a:off x="9645528" y="507047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a:extLst>
            <a:ext uri="{FF2B5EF4-FFF2-40B4-BE49-F238E27FC236}">
              <a16:creationId xmlns:a16="http://schemas.microsoft.com/office/drawing/2014/main" id="{1D232F58-3627-46E7-890E-DC0652DE798B}"/>
            </a:ext>
          </a:extLst>
        </xdr:cNvPr>
        <xdr:cNvCxnSpPr/>
      </xdr:nvCxnSpPr>
      <xdr:spPr>
        <a:xfrm>
          <a:off x="9971405" y="485965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8" name="債務償還比率グラフ枠">
          <a:extLst>
            <a:ext uri="{FF2B5EF4-FFF2-40B4-BE49-F238E27FC236}">
              <a16:creationId xmlns:a16="http://schemas.microsoft.com/office/drawing/2014/main" id="{CDDE9809-0A24-4A05-BB26-3304999DC7F6}"/>
            </a:ext>
          </a:extLst>
        </xdr:cNvPr>
        <xdr:cNvSpPr/>
      </xdr:nvSpPr>
      <xdr:spPr>
        <a:xfrm>
          <a:off x="9971405" y="4859655"/>
          <a:ext cx="371602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81740</xdr:rowOff>
    </xdr:to>
    <xdr:cxnSp macro="">
      <xdr:nvCxnSpPr>
        <xdr:cNvPr id="129" name="直線コネクタ 128">
          <a:extLst>
            <a:ext uri="{FF2B5EF4-FFF2-40B4-BE49-F238E27FC236}">
              <a16:creationId xmlns:a16="http://schemas.microsoft.com/office/drawing/2014/main" id="{926C63F9-D562-409F-8176-4FEE39F4604F}"/>
            </a:ext>
          </a:extLst>
        </xdr:cNvPr>
        <xdr:cNvCxnSpPr/>
      </xdr:nvCxnSpPr>
      <xdr:spPr>
        <a:xfrm flipV="1">
          <a:off x="13027660" y="5160463"/>
          <a:ext cx="1269" cy="13906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85567</xdr:rowOff>
    </xdr:from>
    <xdr:ext cx="560923" cy="259045"/>
    <xdr:sp macro="" textlink="">
      <xdr:nvSpPr>
        <xdr:cNvPr id="130" name="債務償還比率最小値テキスト">
          <a:extLst>
            <a:ext uri="{FF2B5EF4-FFF2-40B4-BE49-F238E27FC236}">
              <a16:creationId xmlns:a16="http://schemas.microsoft.com/office/drawing/2014/main" id="{AEC0677E-EA95-4906-8DD7-3E7CF4E45C4B}"/>
            </a:ext>
          </a:extLst>
        </xdr:cNvPr>
        <xdr:cNvSpPr txBox="1"/>
      </xdr:nvSpPr>
      <xdr:spPr>
        <a:xfrm>
          <a:off x="13080365" y="6554947"/>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81740</xdr:rowOff>
    </xdr:from>
    <xdr:to>
      <xdr:col>76</xdr:col>
      <xdr:colOff>111125</xdr:colOff>
      <xdr:row>34</xdr:row>
      <xdr:rowOff>81740</xdr:rowOff>
    </xdr:to>
    <xdr:cxnSp macro="">
      <xdr:nvCxnSpPr>
        <xdr:cNvPr id="131" name="直線コネクタ 130">
          <a:extLst>
            <a:ext uri="{FF2B5EF4-FFF2-40B4-BE49-F238E27FC236}">
              <a16:creationId xmlns:a16="http://schemas.microsoft.com/office/drawing/2014/main" id="{EEF65D3A-4F5A-4C41-BEF2-BBD088938EB9}"/>
            </a:ext>
          </a:extLst>
        </xdr:cNvPr>
        <xdr:cNvCxnSpPr/>
      </xdr:nvCxnSpPr>
      <xdr:spPr>
        <a:xfrm>
          <a:off x="12963525" y="65511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2" name="債務償還比率最大値テキスト">
          <a:extLst>
            <a:ext uri="{FF2B5EF4-FFF2-40B4-BE49-F238E27FC236}">
              <a16:creationId xmlns:a16="http://schemas.microsoft.com/office/drawing/2014/main" id="{847D0636-AEB7-4C3C-BA4D-72F5789E6561}"/>
            </a:ext>
          </a:extLst>
        </xdr:cNvPr>
        <xdr:cNvSpPr txBox="1"/>
      </xdr:nvSpPr>
      <xdr:spPr>
        <a:xfrm>
          <a:off x="13080365" y="494331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3" name="直線コネクタ 132">
          <a:extLst>
            <a:ext uri="{FF2B5EF4-FFF2-40B4-BE49-F238E27FC236}">
              <a16:creationId xmlns:a16="http://schemas.microsoft.com/office/drawing/2014/main" id="{4D8D5149-08D6-4CE1-9A98-BA983066465F}"/>
            </a:ext>
          </a:extLst>
        </xdr:cNvPr>
        <xdr:cNvCxnSpPr/>
      </xdr:nvCxnSpPr>
      <xdr:spPr>
        <a:xfrm>
          <a:off x="12963525" y="516046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77384</xdr:rowOff>
    </xdr:from>
    <xdr:ext cx="469744" cy="259045"/>
    <xdr:sp macro="" textlink="">
      <xdr:nvSpPr>
        <xdr:cNvPr id="134" name="債務償還比率平均値テキスト">
          <a:extLst>
            <a:ext uri="{FF2B5EF4-FFF2-40B4-BE49-F238E27FC236}">
              <a16:creationId xmlns:a16="http://schemas.microsoft.com/office/drawing/2014/main" id="{06279D3F-EE19-4872-90FE-090DFCA31022}"/>
            </a:ext>
          </a:extLst>
        </xdr:cNvPr>
        <xdr:cNvSpPr txBox="1"/>
      </xdr:nvSpPr>
      <xdr:spPr>
        <a:xfrm>
          <a:off x="13080365" y="554092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54507</xdr:rowOff>
    </xdr:from>
    <xdr:to>
      <xdr:col>76</xdr:col>
      <xdr:colOff>73025</xdr:colOff>
      <xdr:row>29</xdr:row>
      <xdr:rowOff>156107</xdr:rowOff>
    </xdr:to>
    <xdr:sp macro="" textlink="">
      <xdr:nvSpPr>
        <xdr:cNvPr id="135" name="フローチャート: 判断 134">
          <a:extLst>
            <a:ext uri="{FF2B5EF4-FFF2-40B4-BE49-F238E27FC236}">
              <a16:creationId xmlns:a16="http://schemas.microsoft.com/office/drawing/2014/main" id="{6082FE98-646C-462E-A6B8-E82DA49BE25D}"/>
            </a:ext>
          </a:extLst>
        </xdr:cNvPr>
        <xdr:cNvSpPr/>
      </xdr:nvSpPr>
      <xdr:spPr>
        <a:xfrm>
          <a:off x="13001625" y="568568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45049</xdr:rowOff>
    </xdr:from>
    <xdr:to>
      <xdr:col>72</xdr:col>
      <xdr:colOff>123825</xdr:colOff>
      <xdr:row>29</xdr:row>
      <xdr:rowOff>146649</xdr:rowOff>
    </xdr:to>
    <xdr:sp macro="" textlink="">
      <xdr:nvSpPr>
        <xdr:cNvPr id="136" name="フローチャート: 判断 135">
          <a:extLst>
            <a:ext uri="{FF2B5EF4-FFF2-40B4-BE49-F238E27FC236}">
              <a16:creationId xmlns:a16="http://schemas.microsoft.com/office/drawing/2014/main" id="{499D1891-C59B-444D-A66B-59F7997A4591}"/>
            </a:ext>
          </a:extLst>
        </xdr:cNvPr>
        <xdr:cNvSpPr/>
      </xdr:nvSpPr>
      <xdr:spPr>
        <a:xfrm>
          <a:off x="12359005" y="5676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28</xdr:row>
      <xdr:rowOff>165814</xdr:rowOff>
    </xdr:from>
    <xdr:to>
      <xdr:col>68</xdr:col>
      <xdr:colOff>123825</xdr:colOff>
      <xdr:row>29</xdr:row>
      <xdr:rowOff>95964</xdr:rowOff>
    </xdr:to>
    <xdr:sp macro="" textlink="">
      <xdr:nvSpPr>
        <xdr:cNvPr id="137" name="フローチャート: 判断 136">
          <a:extLst>
            <a:ext uri="{FF2B5EF4-FFF2-40B4-BE49-F238E27FC236}">
              <a16:creationId xmlns:a16="http://schemas.microsoft.com/office/drawing/2014/main" id="{B5C1C926-1CD6-489C-8ADF-19A71F307E26}"/>
            </a:ext>
          </a:extLst>
        </xdr:cNvPr>
        <xdr:cNvSpPr/>
      </xdr:nvSpPr>
      <xdr:spPr>
        <a:xfrm>
          <a:off x="11688445" y="562935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145699</xdr:rowOff>
    </xdr:from>
    <xdr:to>
      <xdr:col>64</xdr:col>
      <xdr:colOff>123825</xdr:colOff>
      <xdr:row>30</xdr:row>
      <xdr:rowOff>75849</xdr:rowOff>
    </xdr:to>
    <xdr:sp macro="" textlink="">
      <xdr:nvSpPr>
        <xdr:cNvPr id="138" name="フローチャート: 判断 137">
          <a:extLst>
            <a:ext uri="{FF2B5EF4-FFF2-40B4-BE49-F238E27FC236}">
              <a16:creationId xmlns:a16="http://schemas.microsoft.com/office/drawing/2014/main" id="{DB3532BE-837E-4710-BF76-FA747B9DD98C}"/>
            </a:ext>
          </a:extLst>
        </xdr:cNvPr>
        <xdr:cNvSpPr/>
      </xdr:nvSpPr>
      <xdr:spPr>
        <a:xfrm>
          <a:off x="11017885" y="577687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26374</xdr:rowOff>
    </xdr:from>
    <xdr:to>
      <xdr:col>60</xdr:col>
      <xdr:colOff>123825</xdr:colOff>
      <xdr:row>30</xdr:row>
      <xdr:rowOff>127974</xdr:rowOff>
    </xdr:to>
    <xdr:sp macro="" textlink="">
      <xdr:nvSpPr>
        <xdr:cNvPr id="139" name="フローチャート: 判断 138">
          <a:extLst>
            <a:ext uri="{FF2B5EF4-FFF2-40B4-BE49-F238E27FC236}">
              <a16:creationId xmlns:a16="http://schemas.microsoft.com/office/drawing/2014/main" id="{E87A197A-64FF-44A6-9A8C-A5DDBFF1DEE7}"/>
            </a:ext>
          </a:extLst>
        </xdr:cNvPr>
        <xdr:cNvSpPr/>
      </xdr:nvSpPr>
      <xdr:spPr>
        <a:xfrm>
          <a:off x="10347325" y="5825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B606931F-77CD-4AB4-822D-54CE0C210F1B}"/>
            </a:ext>
          </a:extLst>
        </xdr:cNvPr>
        <xdr:cNvSpPr txBox="1"/>
      </xdr:nvSpPr>
      <xdr:spPr>
        <a:xfrm>
          <a:off x="1287462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1E5F2CE5-FBF4-4A43-901D-44F44C2E4165}"/>
            </a:ext>
          </a:extLst>
        </xdr:cNvPr>
        <xdr:cNvSpPr txBox="1"/>
      </xdr:nvSpPr>
      <xdr:spPr>
        <a:xfrm>
          <a:off x="1225486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247CA250-8A25-4398-8E95-C877F1217E2D}"/>
            </a:ext>
          </a:extLst>
        </xdr:cNvPr>
        <xdr:cNvSpPr txBox="1"/>
      </xdr:nvSpPr>
      <xdr:spPr>
        <a:xfrm>
          <a:off x="1158430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43480E7D-7642-445B-8079-F196A0CFADA8}"/>
            </a:ext>
          </a:extLst>
        </xdr:cNvPr>
        <xdr:cNvSpPr txBox="1"/>
      </xdr:nvSpPr>
      <xdr:spPr>
        <a:xfrm>
          <a:off x="1091374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BCBA8D84-CCD9-4372-807B-3DD3D4D860CC}"/>
            </a:ext>
          </a:extLst>
        </xdr:cNvPr>
        <xdr:cNvSpPr txBox="1"/>
      </xdr:nvSpPr>
      <xdr:spPr>
        <a:xfrm>
          <a:off x="1024318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26476</xdr:rowOff>
    </xdr:from>
    <xdr:to>
      <xdr:col>76</xdr:col>
      <xdr:colOff>73025</xdr:colOff>
      <xdr:row>30</xdr:row>
      <xdr:rowOff>128076</xdr:rowOff>
    </xdr:to>
    <xdr:sp macro="" textlink="">
      <xdr:nvSpPr>
        <xdr:cNvPr id="145" name="楕円 144">
          <a:extLst>
            <a:ext uri="{FF2B5EF4-FFF2-40B4-BE49-F238E27FC236}">
              <a16:creationId xmlns:a16="http://schemas.microsoft.com/office/drawing/2014/main" id="{12E4A695-7AC4-4A67-ACB0-3D7C03021A4E}"/>
            </a:ext>
          </a:extLst>
        </xdr:cNvPr>
        <xdr:cNvSpPr/>
      </xdr:nvSpPr>
      <xdr:spPr>
        <a:xfrm>
          <a:off x="13001625" y="582529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4903</xdr:rowOff>
    </xdr:from>
    <xdr:ext cx="469744" cy="259045"/>
    <xdr:sp macro="" textlink="">
      <xdr:nvSpPr>
        <xdr:cNvPr id="146" name="債務償還比率該当値テキスト">
          <a:extLst>
            <a:ext uri="{FF2B5EF4-FFF2-40B4-BE49-F238E27FC236}">
              <a16:creationId xmlns:a16="http://schemas.microsoft.com/office/drawing/2014/main" id="{301B75AF-BA51-403A-8259-8E8001276E00}"/>
            </a:ext>
          </a:extLst>
        </xdr:cNvPr>
        <xdr:cNvSpPr txBox="1"/>
      </xdr:nvSpPr>
      <xdr:spPr>
        <a:xfrm>
          <a:off x="13080365" y="5803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160298</xdr:rowOff>
    </xdr:from>
    <xdr:to>
      <xdr:col>72</xdr:col>
      <xdr:colOff>123825</xdr:colOff>
      <xdr:row>30</xdr:row>
      <xdr:rowOff>90448</xdr:rowOff>
    </xdr:to>
    <xdr:sp macro="" textlink="">
      <xdr:nvSpPr>
        <xdr:cNvPr id="147" name="楕円 146">
          <a:extLst>
            <a:ext uri="{FF2B5EF4-FFF2-40B4-BE49-F238E27FC236}">
              <a16:creationId xmlns:a16="http://schemas.microsoft.com/office/drawing/2014/main" id="{B4BAAC39-FC97-4D92-BAA4-9FFACBC47921}"/>
            </a:ext>
          </a:extLst>
        </xdr:cNvPr>
        <xdr:cNvSpPr/>
      </xdr:nvSpPr>
      <xdr:spPr>
        <a:xfrm>
          <a:off x="12359005" y="579147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39648</xdr:rowOff>
    </xdr:from>
    <xdr:to>
      <xdr:col>76</xdr:col>
      <xdr:colOff>22225</xdr:colOff>
      <xdr:row>30</xdr:row>
      <xdr:rowOff>77276</xdr:rowOff>
    </xdr:to>
    <xdr:cxnSp macro="">
      <xdr:nvCxnSpPr>
        <xdr:cNvPr id="148" name="直線コネクタ 147">
          <a:extLst>
            <a:ext uri="{FF2B5EF4-FFF2-40B4-BE49-F238E27FC236}">
              <a16:creationId xmlns:a16="http://schemas.microsoft.com/office/drawing/2014/main" id="{34D9E4CD-6239-4D69-AB90-9FC00728C9EC}"/>
            </a:ext>
          </a:extLst>
        </xdr:cNvPr>
        <xdr:cNvCxnSpPr/>
      </xdr:nvCxnSpPr>
      <xdr:spPr>
        <a:xfrm>
          <a:off x="12409805" y="5838468"/>
          <a:ext cx="619760" cy="37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92341</xdr:rowOff>
    </xdr:from>
    <xdr:to>
      <xdr:col>68</xdr:col>
      <xdr:colOff>123825</xdr:colOff>
      <xdr:row>30</xdr:row>
      <xdr:rowOff>22491</xdr:rowOff>
    </xdr:to>
    <xdr:sp macro="" textlink="">
      <xdr:nvSpPr>
        <xdr:cNvPr id="149" name="楕円 148">
          <a:extLst>
            <a:ext uri="{FF2B5EF4-FFF2-40B4-BE49-F238E27FC236}">
              <a16:creationId xmlns:a16="http://schemas.microsoft.com/office/drawing/2014/main" id="{EFB43C44-5331-41EC-A4FE-A42E06852317}"/>
            </a:ext>
          </a:extLst>
        </xdr:cNvPr>
        <xdr:cNvSpPr/>
      </xdr:nvSpPr>
      <xdr:spPr>
        <a:xfrm>
          <a:off x="11688445" y="572352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143141</xdr:rowOff>
    </xdr:from>
    <xdr:to>
      <xdr:col>72</xdr:col>
      <xdr:colOff>73025</xdr:colOff>
      <xdr:row>30</xdr:row>
      <xdr:rowOff>39648</xdr:rowOff>
    </xdr:to>
    <xdr:cxnSp macro="">
      <xdr:nvCxnSpPr>
        <xdr:cNvPr id="150" name="直線コネクタ 149">
          <a:extLst>
            <a:ext uri="{FF2B5EF4-FFF2-40B4-BE49-F238E27FC236}">
              <a16:creationId xmlns:a16="http://schemas.microsoft.com/office/drawing/2014/main" id="{9C08259F-D429-4199-AF54-FC5B3638D537}"/>
            </a:ext>
          </a:extLst>
        </xdr:cNvPr>
        <xdr:cNvCxnSpPr/>
      </xdr:nvCxnSpPr>
      <xdr:spPr>
        <a:xfrm>
          <a:off x="11739245" y="5774321"/>
          <a:ext cx="670560" cy="64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149503</xdr:rowOff>
    </xdr:from>
    <xdr:to>
      <xdr:col>64</xdr:col>
      <xdr:colOff>123825</xdr:colOff>
      <xdr:row>30</xdr:row>
      <xdr:rowOff>79653</xdr:rowOff>
    </xdr:to>
    <xdr:sp macro="" textlink="">
      <xdr:nvSpPr>
        <xdr:cNvPr id="151" name="楕円 150">
          <a:extLst>
            <a:ext uri="{FF2B5EF4-FFF2-40B4-BE49-F238E27FC236}">
              <a16:creationId xmlns:a16="http://schemas.microsoft.com/office/drawing/2014/main" id="{F5B4C399-F89F-49F9-B342-3D0351357D3A}"/>
            </a:ext>
          </a:extLst>
        </xdr:cNvPr>
        <xdr:cNvSpPr/>
      </xdr:nvSpPr>
      <xdr:spPr>
        <a:xfrm>
          <a:off x="11017885" y="578068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143141</xdr:rowOff>
    </xdr:from>
    <xdr:to>
      <xdr:col>68</xdr:col>
      <xdr:colOff>73025</xdr:colOff>
      <xdr:row>30</xdr:row>
      <xdr:rowOff>28853</xdr:rowOff>
    </xdr:to>
    <xdr:cxnSp macro="">
      <xdr:nvCxnSpPr>
        <xdr:cNvPr id="152" name="直線コネクタ 151">
          <a:extLst>
            <a:ext uri="{FF2B5EF4-FFF2-40B4-BE49-F238E27FC236}">
              <a16:creationId xmlns:a16="http://schemas.microsoft.com/office/drawing/2014/main" id="{CD59A702-2F63-4AD1-9EBF-898BC501B03D}"/>
            </a:ext>
          </a:extLst>
        </xdr:cNvPr>
        <xdr:cNvCxnSpPr/>
      </xdr:nvCxnSpPr>
      <xdr:spPr>
        <a:xfrm flipV="1">
          <a:off x="11068685" y="5774321"/>
          <a:ext cx="670560" cy="53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137475</xdr:rowOff>
    </xdr:from>
    <xdr:to>
      <xdr:col>60</xdr:col>
      <xdr:colOff>123825</xdr:colOff>
      <xdr:row>30</xdr:row>
      <xdr:rowOff>67625</xdr:rowOff>
    </xdr:to>
    <xdr:sp macro="" textlink="">
      <xdr:nvSpPr>
        <xdr:cNvPr id="153" name="楕円 152">
          <a:extLst>
            <a:ext uri="{FF2B5EF4-FFF2-40B4-BE49-F238E27FC236}">
              <a16:creationId xmlns:a16="http://schemas.microsoft.com/office/drawing/2014/main" id="{438A5CB2-2115-44C6-8404-28A05B396184}"/>
            </a:ext>
          </a:extLst>
        </xdr:cNvPr>
        <xdr:cNvSpPr/>
      </xdr:nvSpPr>
      <xdr:spPr>
        <a:xfrm>
          <a:off x="10347325" y="57686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16825</xdr:rowOff>
    </xdr:from>
    <xdr:to>
      <xdr:col>64</xdr:col>
      <xdr:colOff>73025</xdr:colOff>
      <xdr:row>30</xdr:row>
      <xdr:rowOff>28853</xdr:rowOff>
    </xdr:to>
    <xdr:cxnSp macro="">
      <xdr:nvCxnSpPr>
        <xdr:cNvPr id="154" name="直線コネクタ 153">
          <a:extLst>
            <a:ext uri="{FF2B5EF4-FFF2-40B4-BE49-F238E27FC236}">
              <a16:creationId xmlns:a16="http://schemas.microsoft.com/office/drawing/2014/main" id="{DB8F05BE-C1B9-4F24-BC2F-020709D4B9DC}"/>
            </a:ext>
          </a:extLst>
        </xdr:cNvPr>
        <xdr:cNvCxnSpPr/>
      </xdr:nvCxnSpPr>
      <xdr:spPr>
        <a:xfrm>
          <a:off x="10398125" y="5815645"/>
          <a:ext cx="670560" cy="12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27</xdr:row>
      <xdr:rowOff>163176</xdr:rowOff>
    </xdr:from>
    <xdr:ext cx="469744" cy="259045"/>
    <xdr:sp macro="" textlink="">
      <xdr:nvSpPr>
        <xdr:cNvPr id="155" name="n_1aveValue債務償還比率">
          <a:extLst>
            <a:ext uri="{FF2B5EF4-FFF2-40B4-BE49-F238E27FC236}">
              <a16:creationId xmlns:a16="http://schemas.microsoft.com/office/drawing/2014/main" id="{7576F160-6F63-485C-AA68-6811CD96BEE5}"/>
            </a:ext>
          </a:extLst>
        </xdr:cNvPr>
        <xdr:cNvSpPr txBox="1"/>
      </xdr:nvSpPr>
      <xdr:spPr>
        <a:xfrm>
          <a:off x="12185092" y="5459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112491</xdr:rowOff>
    </xdr:from>
    <xdr:ext cx="469744" cy="259045"/>
    <xdr:sp macro="" textlink="">
      <xdr:nvSpPr>
        <xdr:cNvPr id="156" name="n_2aveValue債務償還比率">
          <a:extLst>
            <a:ext uri="{FF2B5EF4-FFF2-40B4-BE49-F238E27FC236}">
              <a16:creationId xmlns:a16="http://schemas.microsoft.com/office/drawing/2014/main" id="{5C0C1DFF-3604-4214-B190-F041ED1C56E0}"/>
            </a:ext>
          </a:extLst>
        </xdr:cNvPr>
        <xdr:cNvSpPr txBox="1"/>
      </xdr:nvSpPr>
      <xdr:spPr>
        <a:xfrm>
          <a:off x="11527232" y="5408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92376</xdr:rowOff>
    </xdr:from>
    <xdr:ext cx="469744" cy="259045"/>
    <xdr:sp macro="" textlink="">
      <xdr:nvSpPr>
        <xdr:cNvPr id="157" name="n_3aveValue債務償還比率">
          <a:extLst>
            <a:ext uri="{FF2B5EF4-FFF2-40B4-BE49-F238E27FC236}">
              <a16:creationId xmlns:a16="http://schemas.microsoft.com/office/drawing/2014/main" id="{1189ED66-AA46-469F-B0A3-D5C9AC52F9E2}"/>
            </a:ext>
          </a:extLst>
        </xdr:cNvPr>
        <xdr:cNvSpPr txBox="1"/>
      </xdr:nvSpPr>
      <xdr:spPr>
        <a:xfrm>
          <a:off x="10856672" y="5555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119101</xdr:rowOff>
    </xdr:from>
    <xdr:ext cx="469744" cy="259045"/>
    <xdr:sp macro="" textlink="">
      <xdr:nvSpPr>
        <xdr:cNvPr id="158" name="n_4aveValue債務償還比率">
          <a:extLst>
            <a:ext uri="{FF2B5EF4-FFF2-40B4-BE49-F238E27FC236}">
              <a16:creationId xmlns:a16="http://schemas.microsoft.com/office/drawing/2014/main" id="{3A9C0E7C-9F11-4087-B148-A1656AFFF235}"/>
            </a:ext>
          </a:extLst>
        </xdr:cNvPr>
        <xdr:cNvSpPr txBox="1"/>
      </xdr:nvSpPr>
      <xdr:spPr>
        <a:xfrm>
          <a:off x="10186112" y="5917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81575</xdr:rowOff>
    </xdr:from>
    <xdr:ext cx="469744" cy="259045"/>
    <xdr:sp macro="" textlink="">
      <xdr:nvSpPr>
        <xdr:cNvPr id="159" name="n_1mainValue債務償還比率">
          <a:extLst>
            <a:ext uri="{FF2B5EF4-FFF2-40B4-BE49-F238E27FC236}">
              <a16:creationId xmlns:a16="http://schemas.microsoft.com/office/drawing/2014/main" id="{5923E843-5423-4592-9143-5387E06A9C03}"/>
            </a:ext>
          </a:extLst>
        </xdr:cNvPr>
        <xdr:cNvSpPr txBox="1"/>
      </xdr:nvSpPr>
      <xdr:spPr>
        <a:xfrm>
          <a:off x="12185092" y="5880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13618</xdr:rowOff>
    </xdr:from>
    <xdr:ext cx="469744" cy="259045"/>
    <xdr:sp macro="" textlink="">
      <xdr:nvSpPr>
        <xdr:cNvPr id="160" name="n_2mainValue債務償還比率">
          <a:extLst>
            <a:ext uri="{FF2B5EF4-FFF2-40B4-BE49-F238E27FC236}">
              <a16:creationId xmlns:a16="http://schemas.microsoft.com/office/drawing/2014/main" id="{61A7A358-E1C8-4509-AD22-25ED8BE8E736}"/>
            </a:ext>
          </a:extLst>
        </xdr:cNvPr>
        <xdr:cNvSpPr txBox="1"/>
      </xdr:nvSpPr>
      <xdr:spPr>
        <a:xfrm>
          <a:off x="11527232" y="5812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70780</xdr:rowOff>
    </xdr:from>
    <xdr:ext cx="469744" cy="259045"/>
    <xdr:sp macro="" textlink="">
      <xdr:nvSpPr>
        <xdr:cNvPr id="161" name="n_3mainValue債務償還比率">
          <a:extLst>
            <a:ext uri="{FF2B5EF4-FFF2-40B4-BE49-F238E27FC236}">
              <a16:creationId xmlns:a16="http://schemas.microsoft.com/office/drawing/2014/main" id="{CED9CAD3-54A7-4C4E-98F0-C67C587AACA6}"/>
            </a:ext>
          </a:extLst>
        </xdr:cNvPr>
        <xdr:cNvSpPr txBox="1"/>
      </xdr:nvSpPr>
      <xdr:spPr>
        <a:xfrm>
          <a:off x="10856672" y="5869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84152</xdr:rowOff>
    </xdr:from>
    <xdr:ext cx="469744" cy="259045"/>
    <xdr:sp macro="" textlink="">
      <xdr:nvSpPr>
        <xdr:cNvPr id="162" name="n_4mainValue債務償還比率">
          <a:extLst>
            <a:ext uri="{FF2B5EF4-FFF2-40B4-BE49-F238E27FC236}">
              <a16:creationId xmlns:a16="http://schemas.microsoft.com/office/drawing/2014/main" id="{60198B9D-A520-4177-B8E6-17EDBA61B4DD}"/>
            </a:ext>
          </a:extLst>
        </xdr:cNvPr>
        <xdr:cNvSpPr txBox="1"/>
      </xdr:nvSpPr>
      <xdr:spPr>
        <a:xfrm>
          <a:off x="10186112" y="5547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3" name="正方形/長方形 162">
          <a:extLst>
            <a:ext uri="{FF2B5EF4-FFF2-40B4-BE49-F238E27FC236}">
              <a16:creationId xmlns:a16="http://schemas.microsoft.com/office/drawing/2014/main" id="{45AF73C5-B2B2-46EA-912A-36756C14491D}"/>
            </a:ext>
          </a:extLst>
        </xdr:cNvPr>
        <xdr:cNvSpPr/>
      </xdr:nvSpPr>
      <xdr:spPr>
        <a:xfrm>
          <a:off x="1127125" y="7833360"/>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4" name="正方形/長方形 163">
          <a:extLst>
            <a:ext uri="{FF2B5EF4-FFF2-40B4-BE49-F238E27FC236}">
              <a16:creationId xmlns:a16="http://schemas.microsoft.com/office/drawing/2014/main" id="{7A66F8D0-CFBA-49C6-BF8B-B2B7A24CEDBF}"/>
            </a:ext>
          </a:extLst>
        </xdr:cNvPr>
        <xdr:cNvSpPr/>
      </xdr:nvSpPr>
      <xdr:spPr>
        <a:xfrm>
          <a:off x="1127125" y="11550015"/>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5" name="テキスト ボックス 164">
          <a:extLst>
            <a:ext uri="{FF2B5EF4-FFF2-40B4-BE49-F238E27FC236}">
              <a16:creationId xmlns:a16="http://schemas.microsoft.com/office/drawing/2014/main" id="{4B70AE87-E78F-4F57-AC69-48DD3E580306}"/>
            </a:ext>
          </a:extLst>
        </xdr:cNvPr>
        <xdr:cNvSpPr txBox="1"/>
      </xdr:nvSpPr>
      <xdr:spPr>
        <a:xfrm>
          <a:off x="817245" y="807974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6" name="テキスト ボックス 165">
          <a:extLst>
            <a:ext uri="{FF2B5EF4-FFF2-40B4-BE49-F238E27FC236}">
              <a16:creationId xmlns:a16="http://schemas.microsoft.com/office/drawing/2014/main" id="{20735D2C-E10F-4F62-A396-438EF031739B}"/>
            </a:ext>
          </a:extLst>
        </xdr:cNvPr>
        <xdr:cNvSpPr txBox="1"/>
      </xdr:nvSpPr>
      <xdr:spPr>
        <a:xfrm>
          <a:off x="6156325" y="1068959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7" name="テキスト ボックス 166">
          <a:extLst>
            <a:ext uri="{FF2B5EF4-FFF2-40B4-BE49-F238E27FC236}">
              <a16:creationId xmlns:a16="http://schemas.microsoft.com/office/drawing/2014/main" id="{6D490A24-32EB-4E67-8C8C-3184D8D961FD}"/>
            </a:ext>
          </a:extLst>
        </xdr:cNvPr>
        <xdr:cNvSpPr txBox="1"/>
      </xdr:nvSpPr>
      <xdr:spPr>
        <a:xfrm>
          <a:off x="817245" y="1177099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8" name="テキスト ボックス 167">
          <a:extLst>
            <a:ext uri="{FF2B5EF4-FFF2-40B4-BE49-F238E27FC236}">
              <a16:creationId xmlns:a16="http://schemas.microsoft.com/office/drawing/2014/main" id="{E804B38E-C599-4A41-84A8-9DF38BEAA876}"/>
            </a:ext>
          </a:extLst>
        </xdr:cNvPr>
        <xdr:cNvSpPr txBox="1"/>
      </xdr:nvSpPr>
      <xdr:spPr>
        <a:xfrm>
          <a:off x="6156325" y="1446593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86A419B-DEE2-4F67-904A-197A01CC7050}"/>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609976DF-C9AA-4B5B-8DE0-337BE2004E4A}"/>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95D7D930-C4C7-4C77-91FB-C23D8DE964DD}"/>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58CA2253-CD85-489D-B611-8DACD26F4516}"/>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静岡県伊豆の国市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3D66F4D3-82D7-48D1-914D-891736956456}"/>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39512675-A8B7-4122-BC3D-E4076DBA6438}"/>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714E4D0E-3DE1-4B5D-B928-6268444FD907}"/>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EAEE794-7769-4DBE-B10C-AA650C91B7C1}"/>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2597A59A-8D75-44EB-90B4-8D3EE4457AED}"/>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57382D48-33A0-47B3-8568-BADBD105C60C}"/>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46,664
45,960
94.62
22,684,754
21,694,246
892,336
12,682,893
26,723,530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4A0CAAA0-263D-47E8-B674-9E9BFF9713B3}"/>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C8BAF2DB-6388-4280-8A2B-A7A2E9B372CA}"/>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E7911D6D-B184-4BC0-93F4-E8BA550FF3FD}"/>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7.2
27.5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1E591B16-3674-4610-820E-E3CA0004051C}"/>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C0B296CA-84FF-4454-B5BF-475EA8F5DA67}"/>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52321B92-EB6E-4CF6-AB54-CBBFC742FD1A}"/>
            </a:ext>
          </a:extLst>
        </xdr:cNvPr>
        <xdr:cNvSpPr/>
      </xdr:nvSpPr>
      <xdr:spPr>
        <a:xfrm>
          <a:off x="6329680" y="1676400"/>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C2CAE9AC-1669-41B5-8BB4-AB3D7E84196F}"/>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3C093A91-5726-4ADF-9319-47B4F78A45EC}"/>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7C0E8838-3309-4CDC-BB9F-743B13B2B87B}"/>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6D8FDF10-A281-4160-8E24-A82CA551B7C2}"/>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96718976-79C1-46F5-95D5-C73E17A2F630}"/>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7A80D9B4-4A2B-41E2-A4CA-D7A78775A075}"/>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48D4B645-DBA6-495E-B18A-1B59DF6F7E74}"/>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7525B9D1-A603-46FC-A74B-9A13F6D57B56}"/>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651C825-7C35-4F2E-A938-2BD5DE220E04}"/>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870D112A-11C3-45AF-B29F-7C572A2FB776}"/>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2B29FA0D-0C6B-48EE-A132-93DAB07DFC15}"/>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A8E324A0-3BD1-4789-B8A0-58FD1105BE70}"/>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27D7559B-C52D-4F04-A64A-D63E9CA2FCC3}"/>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A1FE3E98-68F7-4355-B28A-E95DE198463F}"/>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E20B4910-E37F-4D93-8375-B8F1EF3F29AE}"/>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455BCE86-0B96-4400-8047-FADEFE97A51D}"/>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A4523D3-A5D5-4C68-9233-78E9B21E68BC}"/>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777A58ED-3F1F-4FED-8D59-93EB7C630321}"/>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24F2D371-5BFA-485F-A084-136563E786D7}"/>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E0CC15B3-BD1F-45F8-A056-0F62DD2AB326}"/>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13973B5B-2CB9-4BAD-842D-160296670E6C}"/>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6B76EC27-4935-4849-9FF5-07C301F45C4E}"/>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673AE82F-86D9-4458-A8BA-FF68DEBB37D9}"/>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6727C9D0-6AEF-473D-8B45-93C3B1740EF5}"/>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3ECB070A-EA57-4641-845F-639379ACEBEA}"/>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3FA2225D-7A1A-4C94-A88B-F33EB7DD95F6}"/>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6BD29EAF-5C99-4B93-B12F-AE8360FF83DE}"/>
            </a:ext>
          </a:extLst>
        </xdr:cNvPr>
        <xdr:cNvCxnSpPr/>
      </xdr:nvCxnSpPr>
      <xdr:spPr>
        <a:xfrm>
          <a:off x="670560" y="7006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1F851608-73BB-4CEB-8B08-6FF80216BD94}"/>
            </a:ext>
          </a:extLst>
        </xdr:cNvPr>
        <xdr:cNvSpPr txBox="1"/>
      </xdr:nvSpPr>
      <xdr:spPr>
        <a:xfrm>
          <a:off x="271961" y="686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6CACF303-515F-4F6C-8EE5-1414B072DE92}"/>
            </a:ext>
          </a:extLst>
        </xdr:cNvPr>
        <xdr:cNvCxnSpPr/>
      </xdr:nvCxnSpPr>
      <xdr:spPr>
        <a:xfrm>
          <a:off x="670560" y="65570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A26617AA-2E8A-49E1-BF66-8850F5D24868}"/>
            </a:ext>
          </a:extLst>
        </xdr:cNvPr>
        <xdr:cNvSpPr txBox="1"/>
      </xdr:nvSpPr>
      <xdr:spPr>
        <a:xfrm>
          <a:off x="336081" y="641859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1F4FDC53-AB7C-4F12-8412-C5CD831F8452}"/>
            </a:ext>
          </a:extLst>
        </xdr:cNvPr>
        <xdr:cNvCxnSpPr/>
      </xdr:nvCxnSpPr>
      <xdr:spPr>
        <a:xfrm>
          <a:off x="670560" y="61112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644976F8-3862-49D1-B636-0C1DF87C35D7}"/>
            </a:ext>
          </a:extLst>
        </xdr:cNvPr>
        <xdr:cNvSpPr txBox="1"/>
      </xdr:nvSpPr>
      <xdr:spPr>
        <a:xfrm>
          <a:off x="336081" y="59728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6CD6577E-9BAB-494D-930E-A80A264CFE62}"/>
            </a:ext>
          </a:extLst>
        </xdr:cNvPr>
        <xdr:cNvCxnSpPr/>
      </xdr:nvCxnSpPr>
      <xdr:spPr>
        <a:xfrm>
          <a:off x="670560" y="5665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1B9FE393-EE44-455F-B801-A077D49A4C0D}"/>
            </a:ext>
          </a:extLst>
        </xdr:cNvPr>
        <xdr:cNvSpPr txBox="1"/>
      </xdr:nvSpPr>
      <xdr:spPr>
        <a:xfrm>
          <a:off x="336081" y="55270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C344860A-F64A-4405-8DD5-C4F70F805FF7}"/>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B06B6D8F-A57E-4FFD-9E28-5D6992F64A90}"/>
            </a:ext>
          </a:extLst>
        </xdr:cNvPr>
        <xdr:cNvSpPr txBox="1"/>
      </xdr:nvSpPr>
      <xdr:spPr>
        <a:xfrm>
          <a:off x="336081" y="5077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210E18A0-C891-4BFF-BF6A-ABA3453D1312}"/>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30480</xdr:rowOff>
    </xdr:from>
    <xdr:to>
      <xdr:col>24</xdr:col>
      <xdr:colOff>62865</xdr:colOff>
      <xdr:row>41</xdr:row>
      <xdr:rowOff>76200</xdr:rowOff>
    </xdr:to>
    <xdr:cxnSp macro="">
      <xdr:nvCxnSpPr>
        <xdr:cNvPr id="55" name="直線コネクタ 54">
          <a:extLst>
            <a:ext uri="{FF2B5EF4-FFF2-40B4-BE49-F238E27FC236}">
              <a16:creationId xmlns:a16="http://schemas.microsoft.com/office/drawing/2014/main" id="{5F761026-FCB6-4DD5-BAF0-B1D64865C49D}"/>
            </a:ext>
          </a:extLst>
        </xdr:cNvPr>
        <xdr:cNvCxnSpPr/>
      </xdr:nvCxnSpPr>
      <xdr:spPr>
        <a:xfrm flipV="1">
          <a:off x="4086225" y="5562600"/>
          <a:ext cx="0" cy="1386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80027</xdr:rowOff>
    </xdr:from>
    <xdr:ext cx="405111" cy="259045"/>
    <xdr:sp macro="" textlink="">
      <xdr:nvSpPr>
        <xdr:cNvPr id="56" name="【道路】&#10;有形固定資産減価償却率最小値テキスト">
          <a:extLst>
            <a:ext uri="{FF2B5EF4-FFF2-40B4-BE49-F238E27FC236}">
              <a16:creationId xmlns:a16="http://schemas.microsoft.com/office/drawing/2014/main" id="{40E15377-6012-47DA-A234-D03C6E50F6E6}"/>
            </a:ext>
          </a:extLst>
        </xdr:cNvPr>
        <xdr:cNvSpPr txBox="1"/>
      </xdr:nvSpPr>
      <xdr:spPr>
        <a:xfrm>
          <a:off x="4124960" y="6953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76200</xdr:rowOff>
    </xdr:from>
    <xdr:to>
      <xdr:col>24</xdr:col>
      <xdr:colOff>152400</xdr:colOff>
      <xdr:row>41</xdr:row>
      <xdr:rowOff>76200</xdr:rowOff>
    </xdr:to>
    <xdr:cxnSp macro="">
      <xdr:nvCxnSpPr>
        <xdr:cNvPr id="57" name="直線コネクタ 56">
          <a:extLst>
            <a:ext uri="{FF2B5EF4-FFF2-40B4-BE49-F238E27FC236}">
              <a16:creationId xmlns:a16="http://schemas.microsoft.com/office/drawing/2014/main" id="{406F6E3F-FB7D-4C1E-891F-C7F5264D2684}"/>
            </a:ext>
          </a:extLst>
        </xdr:cNvPr>
        <xdr:cNvCxnSpPr/>
      </xdr:nvCxnSpPr>
      <xdr:spPr>
        <a:xfrm>
          <a:off x="4020820" y="69494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148607</xdr:rowOff>
    </xdr:from>
    <xdr:ext cx="405111" cy="259045"/>
    <xdr:sp macro="" textlink="">
      <xdr:nvSpPr>
        <xdr:cNvPr id="58" name="【道路】&#10;有形固定資産減価償却率最大値テキスト">
          <a:extLst>
            <a:ext uri="{FF2B5EF4-FFF2-40B4-BE49-F238E27FC236}">
              <a16:creationId xmlns:a16="http://schemas.microsoft.com/office/drawing/2014/main" id="{3FFC8DC4-78A8-4C25-8B17-416EFD6572F4}"/>
            </a:ext>
          </a:extLst>
        </xdr:cNvPr>
        <xdr:cNvSpPr txBox="1"/>
      </xdr:nvSpPr>
      <xdr:spPr>
        <a:xfrm>
          <a:off x="4124960" y="5345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30480</xdr:rowOff>
    </xdr:from>
    <xdr:to>
      <xdr:col>24</xdr:col>
      <xdr:colOff>152400</xdr:colOff>
      <xdr:row>33</xdr:row>
      <xdr:rowOff>30480</xdr:rowOff>
    </xdr:to>
    <xdr:cxnSp macro="">
      <xdr:nvCxnSpPr>
        <xdr:cNvPr id="59" name="直線コネクタ 58">
          <a:extLst>
            <a:ext uri="{FF2B5EF4-FFF2-40B4-BE49-F238E27FC236}">
              <a16:creationId xmlns:a16="http://schemas.microsoft.com/office/drawing/2014/main" id="{047EDC31-103E-479B-BB1C-273BF9712AF5}"/>
            </a:ext>
          </a:extLst>
        </xdr:cNvPr>
        <xdr:cNvCxnSpPr/>
      </xdr:nvCxnSpPr>
      <xdr:spPr>
        <a:xfrm>
          <a:off x="4020820" y="55626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147845</xdr:rowOff>
    </xdr:from>
    <xdr:ext cx="405111" cy="259045"/>
    <xdr:sp macro="" textlink="">
      <xdr:nvSpPr>
        <xdr:cNvPr id="60" name="【道路】&#10;有形固定資産減価償却率平均値テキスト">
          <a:extLst>
            <a:ext uri="{FF2B5EF4-FFF2-40B4-BE49-F238E27FC236}">
              <a16:creationId xmlns:a16="http://schemas.microsoft.com/office/drawing/2014/main" id="{710107CB-7525-43EC-B818-686494633D69}"/>
            </a:ext>
          </a:extLst>
        </xdr:cNvPr>
        <xdr:cNvSpPr txBox="1"/>
      </xdr:nvSpPr>
      <xdr:spPr>
        <a:xfrm>
          <a:off x="4124960" y="618288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169418</xdr:rowOff>
    </xdr:from>
    <xdr:to>
      <xdr:col>24</xdr:col>
      <xdr:colOff>114300</xdr:colOff>
      <xdr:row>37</xdr:row>
      <xdr:rowOff>99568</xdr:rowOff>
    </xdr:to>
    <xdr:sp macro="" textlink="">
      <xdr:nvSpPr>
        <xdr:cNvPr id="61" name="フローチャート: 判断 60">
          <a:extLst>
            <a:ext uri="{FF2B5EF4-FFF2-40B4-BE49-F238E27FC236}">
              <a16:creationId xmlns:a16="http://schemas.microsoft.com/office/drawing/2014/main" id="{A3DDB8BC-0297-4342-B627-5E8EAA896CE0}"/>
            </a:ext>
          </a:extLst>
        </xdr:cNvPr>
        <xdr:cNvSpPr/>
      </xdr:nvSpPr>
      <xdr:spPr>
        <a:xfrm>
          <a:off x="4036060" y="620445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137414</xdr:rowOff>
    </xdr:from>
    <xdr:to>
      <xdr:col>20</xdr:col>
      <xdr:colOff>38100</xdr:colOff>
      <xdr:row>37</xdr:row>
      <xdr:rowOff>67564</xdr:rowOff>
    </xdr:to>
    <xdr:sp macro="" textlink="">
      <xdr:nvSpPr>
        <xdr:cNvPr id="62" name="フローチャート: 判断 61">
          <a:extLst>
            <a:ext uri="{FF2B5EF4-FFF2-40B4-BE49-F238E27FC236}">
              <a16:creationId xmlns:a16="http://schemas.microsoft.com/office/drawing/2014/main" id="{AA51896C-F6BD-4187-802D-61B98C9B8F42}"/>
            </a:ext>
          </a:extLst>
        </xdr:cNvPr>
        <xdr:cNvSpPr/>
      </xdr:nvSpPr>
      <xdr:spPr>
        <a:xfrm>
          <a:off x="3312160" y="617245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109982</xdr:rowOff>
    </xdr:from>
    <xdr:to>
      <xdr:col>15</xdr:col>
      <xdr:colOff>101600</xdr:colOff>
      <xdr:row>37</xdr:row>
      <xdr:rowOff>40132</xdr:rowOff>
    </xdr:to>
    <xdr:sp macro="" textlink="">
      <xdr:nvSpPr>
        <xdr:cNvPr id="63" name="フローチャート: 判断 62">
          <a:extLst>
            <a:ext uri="{FF2B5EF4-FFF2-40B4-BE49-F238E27FC236}">
              <a16:creationId xmlns:a16="http://schemas.microsoft.com/office/drawing/2014/main" id="{A61CE76A-FC72-41F5-B5BE-1A2440BBAA44}"/>
            </a:ext>
          </a:extLst>
        </xdr:cNvPr>
        <xdr:cNvSpPr/>
      </xdr:nvSpPr>
      <xdr:spPr>
        <a:xfrm>
          <a:off x="2514600" y="614502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71120</xdr:rowOff>
    </xdr:from>
    <xdr:to>
      <xdr:col>10</xdr:col>
      <xdr:colOff>165100</xdr:colOff>
      <xdr:row>37</xdr:row>
      <xdr:rowOff>1270</xdr:rowOff>
    </xdr:to>
    <xdr:sp macro="" textlink="">
      <xdr:nvSpPr>
        <xdr:cNvPr id="64" name="フローチャート: 判断 63">
          <a:extLst>
            <a:ext uri="{FF2B5EF4-FFF2-40B4-BE49-F238E27FC236}">
              <a16:creationId xmlns:a16="http://schemas.microsoft.com/office/drawing/2014/main" id="{4917A6F0-8E8D-402D-8470-D57F8E321983}"/>
            </a:ext>
          </a:extLst>
        </xdr:cNvPr>
        <xdr:cNvSpPr/>
      </xdr:nvSpPr>
      <xdr:spPr>
        <a:xfrm>
          <a:off x="1739900" y="61061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35</xdr:row>
      <xdr:rowOff>169418</xdr:rowOff>
    </xdr:from>
    <xdr:to>
      <xdr:col>6</xdr:col>
      <xdr:colOff>38100</xdr:colOff>
      <xdr:row>36</xdr:row>
      <xdr:rowOff>99568</xdr:rowOff>
    </xdr:to>
    <xdr:sp macro="" textlink="">
      <xdr:nvSpPr>
        <xdr:cNvPr id="65" name="フローチャート: 判断 64">
          <a:extLst>
            <a:ext uri="{FF2B5EF4-FFF2-40B4-BE49-F238E27FC236}">
              <a16:creationId xmlns:a16="http://schemas.microsoft.com/office/drawing/2014/main" id="{BD8439B6-4E80-412D-AB2F-236E7586193C}"/>
            </a:ext>
          </a:extLst>
        </xdr:cNvPr>
        <xdr:cNvSpPr/>
      </xdr:nvSpPr>
      <xdr:spPr>
        <a:xfrm>
          <a:off x="965200" y="603681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AD9D36CB-4890-47A7-B23D-5571965B3ACE}"/>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53E53169-FA2A-4AEB-B671-AB10BE8A68D9}"/>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D12AF4B6-AE99-4AA0-8500-ED6A30DF1D99}"/>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2AE050E3-6D66-4290-9EDE-1DC9726A8422}"/>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A1F0D6E5-178B-4254-8318-6F8862D83BB7}"/>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77978</xdr:rowOff>
    </xdr:from>
    <xdr:to>
      <xdr:col>24</xdr:col>
      <xdr:colOff>114300</xdr:colOff>
      <xdr:row>37</xdr:row>
      <xdr:rowOff>8128</xdr:rowOff>
    </xdr:to>
    <xdr:sp macro="" textlink="">
      <xdr:nvSpPr>
        <xdr:cNvPr id="71" name="楕円 70">
          <a:extLst>
            <a:ext uri="{FF2B5EF4-FFF2-40B4-BE49-F238E27FC236}">
              <a16:creationId xmlns:a16="http://schemas.microsoft.com/office/drawing/2014/main" id="{334B96B1-21C6-4F88-A8D2-05B5F9715E56}"/>
            </a:ext>
          </a:extLst>
        </xdr:cNvPr>
        <xdr:cNvSpPr/>
      </xdr:nvSpPr>
      <xdr:spPr>
        <a:xfrm>
          <a:off x="4036060" y="611301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100855</xdr:rowOff>
    </xdr:from>
    <xdr:ext cx="405111" cy="259045"/>
    <xdr:sp macro="" textlink="">
      <xdr:nvSpPr>
        <xdr:cNvPr id="72" name="【道路】&#10;有形固定資産減価償却率該当値テキスト">
          <a:extLst>
            <a:ext uri="{FF2B5EF4-FFF2-40B4-BE49-F238E27FC236}">
              <a16:creationId xmlns:a16="http://schemas.microsoft.com/office/drawing/2014/main" id="{B839ABFB-7A81-4847-AC0E-A65A42DCFDE7}"/>
            </a:ext>
          </a:extLst>
        </xdr:cNvPr>
        <xdr:cNvSpPr txBox="1"/>
      </xdr:nvSpPr>
      <xdr:spPr>
        <a:xfrm>
          <a:off x="4124960" y="59682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32258</xdr:rowOff>
    </xdr:from>
    <xdr:to>
      <xdr:col>20</xdr:col>
      <xdr:colOff>38100</xdr:colOff>
      <xdr:row>36</xdr:row>
      <xdr:rowOff>133858</xdr:rowOff>
    </xdr:to>
    <xdr:sp macro="" textlink="">
      <xdr:nvSpPr>
        <xdr:cNvPr id="73" name="楕円 72">
          <a:extLst>
            <a:ext uri="{FF2B5EF4-FFF2-40B4-BE49-F238E27FC236}">
              <a16:creationId xmlns:a16="http://schemas.microsoft.com/office/drawing/2014/main" id="{643B59B8-A865-4F5A-B42E-329B64B9A6D0}"/>
            </a:ext>
          </a:extLst>
        </xdr:cNvPr>
        <xdr:cNvSpPr/>
      </xdr:nvSpPr>
      <xdr:spPr>
        <a:xfrm>
          <a:off x="3312160" y="606729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83058</xdr:rowOff>
    </xdr:from>
    <xdr:to>
      <xdr:col>24</xdr:col>
      <xdr:colOff>63500</xdr:colOff>
      <xdr:row>36</xdr:row>
      <xdr:rowOff>128778</xdr:rowOff>
    </xdr:to>
    <xdr:cxnSp macro="">
      <xdr:nvCxnSpPr>
        <xdr:cNvPr id="74" name="直線コネクタ 73">
          <a:extLst>
            <a:ext uri="{FF2B5EF4-FFF2-40B4-BE49-F238E27FC236}">
              <a16:creationId xmlns:a16="http://schemas.microsoft.com/office/drawing/2014/main" id="{E30E7FCE-19A8-47C1-A17C-1A7062029CF3}"/>
            </a:ext>
          </a:extLst>
        </xdr:cNvPr>
        <xdr:cNvCxnSpPr/>
      </xdr:nvCxnSpPr>
      <xdr:spPr>
        <a:xfrm>
          <a:off x="3355340" y="6118098"/>
          <a:ext cx="73152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157988</xdr:rowOff>
    </xdr:from>
    <xdr:to>
      <xdr:col>15</xdr:col>
      <xdr:colOff>101600</xdr:colOff>
      <xdr:row>36</xdr:row>
      <xdr:rowOff>88138</xdr:rowOff>
    </xdr:to>
    <xdr:sp macro="" textlink="">
      <xdr:nvSpPr>
        <xdr:cNvPr id="75" name="楕円 74">
          <a:extLst>
            <a:ext uri="{FF2B5EF4-FFF2-40B4-BE49-F238E27FC236}">
              <a16:creationId xmlns:a16="http://schemas.microsoft.com/office/drawing/2014/main" id="{B370DC9C-9E16-490D-A3FD-79CDCE53E9AC}"/>
            </a:ext>
          </a:extLst>
        </xdr:cNvPr>
        <xdr:cNvSpPr/>
      </xdr:nvSpPr>
      <xdr:spPr>
        <a:xfrm>
          <a:off x="2514600" y="602538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37338</xdr:rowOff>
    </xdr:from>
    <xdr:to>
      <xdr:col>19</xdr:col>
      <xdr:colOff>177800</xdr:colOff>
      <xdr:row>36</xdr:row>
      <xdr:rowOff>83058</xdr:rowOff>
    </xdr:to>
    <xdr:cxnSp macro="">
      <xdr:nvCxnSpPr>
        <xdr:cNvPr id="76" name="直線コネクタ 75">
          <a:extLst>
            <a:ext uri="{FF2B5EF4-FFF2-40B4-BE49-F238E27FC236}">
              <a16:creationId xmlns:a16="http://schemas.microsoft.com/office/drawing/2014/main" id="{9B267758-7E96-43F3-AF30-34806467B913}"/>
            </a:ext>
          </a:extLst>
        </xdr:cNvPr>
        <xdr:cNvCxnSpPr/>
      </xdr:nvCxnSpPr>
      <xdr:spPr>
        <a:xfrm>
          <a:off x="2565400" y="6072378"/>
          <a:ext cx="78994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112268</xdr:rowOff>
    </xdr:from>
    <xdr:to>
      <xdr:col>10</xdr:col>
      <xdr:colOff>165100</xdr:colOff>
      <xdr:row>36</xdr:row>
      <xdr:rowOff>42418</xdr:rowOff>
    </xdr:to>
    <xdr:sp macro="" textlink="">
      <xdr:nvSpPr>
        <xdr:cNvPr id="77" name="楕円 76">
          <a:extLst>
            <a:ext uri="{FF2B5EF4-FFF2-40B4-BE49-F238E27FC236}">
              <a16:creationId xmlns:a16="http://schemas.microsoft.com/office/drawing/2014/main" id="{0DE814FA-0AF2-4ECF-B79A-6188FA67D1D2}"/>
            </a:ext>
          </a:extLst>
        </xdr:cNvPr>
        <xdr:cNvSpPr/>
      </xdr:nvSpPr>
      <xdr:spPr>
        <a:xfrm>
          <a:off x="1739900" y="597966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163068</xdr:rowOff>
    </xdr:from>
    <xdr:to>
      <xdr:col>15</xdr:col>
      <xdr:colOff>50800</xdr:colOff>
      <xdr:row>36</xdr:row>
      <xdr:rowOff>37338</xdr:rowOff>
    </xdr:to>
    <xdr:cxnSp macro="">
      <xdr:nvCxnSpPr>
        <xdr:cNvPr id="78" name="直線コネクタ 77">
          <a:extLst>
            <a:ext uri="{FF2B5EF4-FFF2-40B4-BE49-F238E27FC236}">
              <a16:creationId xmlns:a16="http://schemas.microsoft.com/office/drawing/2014/main" id="{985AEB47-A979-4BCE-B26C-6FB28A1E3012}"/>
            </a:ext>
          </a:extLst>
        </xdr:cNvPr>
        <xdr:cNvCxnSpPr/>
      </xdr:nvCxnSpPr>
      <xdr:spPr>
        <a:xfrm>
          <a:off x="1790700" y="6030468"/>
          <a:ext cx="7747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68834</xdr:rowOff>
    </xdr:from>
    <xdr:to>
      <xdr:col>6</xdr:col>
      <xdr:colOff>38100</xdr:colOff>
      <xdr:row>35</xdr:row>
      <xdr:rowOff>170434</xdr:rowOff>
    </xdr:to>
    <xdr:sp macro="" textlink="">
      <xdr:nvSpPr>
        <xdr:cNvPr id="79" name="楕円 78">
          <a:extLst>
            <a:ext uri="{FF2B5EF4-FFF2-40B4-BE49-F238E27FC236}">
              <a16:creationId xmlns:a16="http://schemas.microsoft.com/office/drawing/2014/main" id="{3A27876F-CC15-4702-A42B-F7A4558E0138}"/>
            </a:ext>
          </a:extLst>
        </xdr:cNvPr>
        <xdr:cNvSpPr/>
      </xdr:nvSpPr>
      <xdr:spPr>
        <a:xfrm>
          <a:off x="965200" y="593623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119634</xdr:rowOff>
    </xdr:from>
    <xdr:to>
      <xdr:col>10</xdr:col>
      <xdr:colOff>114300</xdr:colOff>
      <xdr:row>35</xdr:row>
      <xdr:rowOff>163068</xdr:rowOff>
    </xdr:to>
    <xdr:cxnSp macro="">
      <xdr:nvCxnSpPr>
        <xdr:cNvPr id="80" name="直線コネクタ 79">
          <a:extLst>
            <a:ext uri="{FF2B5EF4-FFF2-40B4-BE49-F238E27FC236}">
              <a16:creationId xmlns:a16="http://schemas.microsoft.com/office/drawing/2014/main" id="{EECB47DD-BE08-4625-B50D-DBFAC1600D99}"/>
            </a:ext>
          </a:extLst>
        </xdr:cNvPr>
        <xdr:cNvCxnSpPr/>
      </xdr:nvCxnSpPr>
      <xdr:spPr>
        <a:xfrm>
          <a:off x="1008380" y="5987034"/>
          <a:ext cx="78232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58691</xdr:rowOff>
    </xdr:from>
    <xdr:ext cx="405111" cy="259045"/>
    <xdr:sp macro="" textlink="">
      <xdr:nvSpPr>
        <xdr:cNvPr id="81" name="n_1aveValue【道路】&#10;有形固定資産減価償却率">
          <a:extLst>
            <a:ext uri="{FF2B5EF4-FFF2-40B4-BE49-F238E27FC236}">
              <a16:creationId xmlns:a16="http://schemas.microsoft.com/office/drawing/2014/main" id="{20C2405A-D3CE-47F9-9785-E5C78ACA1ACC}"/>
            </a:ext>
          </a:extLst>
        </xdr:cNvPr>
        <xdr:cNvSpPr txBox="1"/>
      </xdr:nvSpPr>
      <xdr:spPr>
        <a:xfrm>
          <a:off x="3170564" y="62613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31259</xdr:rowOff>
    </xdr:from>
    <xdr:ext cx="405111" cy="259045"/>
    <xdr:sp macro="" textlink="">
      <xdr:nvSpPr>
        <xdr:cNvPr id="82" name="n_2aveValue【道路】&#10;有形固定資産減価償却率">
          <a:extLst>
            <a:ext uri="{FF2B5EF4-FFF2-40B4-BE49-F238E27FC236}">
              <a16:creationId xmlns:a16="http://schemas.microsoft.com/office/drawing/2014/main" id="{6D92529F-73CA-46D9-A7EA-7D10BF2375C7}"/>
            </a:ext>
          </a:extLst>
        </xdr:cNvPr>
        <xdr:cNvSpPr txBox="1"/>
      </xdr:nvSpPr>
      <xdr:spPr>
        <a:xfrm>
          <a:off x="2385704" y="62339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163847</xdr:rowOff>
    </xdr:from>
    <xdr:ext cx="405111" cy="259045"/>
    <xdr:sp macro="" textlink="">
      <xdr:nvSpPr>
        <xdr:cNvPr id="83" name="n_3aveValue【道路】&#10;有形固定資産減価償却率">
          <a:extLst>
            <a:ext uri="{FF2B5EF4-FFF2-40B4-BE49-F238E27FC236}">
              <a16:creationId xmlns:a16="http://schemas.microsoft.com/office/drawing/2014/main" id="{49B7BA40-96B0-4DA8-8C2F-FD1BB0849EC7}"/>
            </a:ext>
          </a:extLst>
        </xdr:cNvPr>
        <xdr:cNvSpPr txBox="1"/>
      </xdr:nvSpPr>
      <xdr:spPr>
        <a:xfrm>
          <a:off x="1611004" y="6198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90695</xdr:rowOff>
    </xdr:from>
    <xdr:ext cx="405111" cy="259045"/>
    <xdr:sp macro="" textlink="">
      <xdr:nvSpPr>
        <xdr:cNvPr id="84" name="n_4aveValue【道路】&#10;有形固定資産減価償却率">
          <a:extLst>
            <a:ext uri="{FF2B5EF4-FFF2-40B4-BE49-F238E27FC236}">
              <a16:creationId xmlns:a16="http://schemas.microsoft.com/office/drawing/2014/main" id="{16D0840F-544D-4333-9F4A-77025613129A}"/>
            </a:ext>
          </a:extLst>
        </xdr:cNvPr>
        <xdr:cNvSpPr txBox="1"/>
      </xdr:nvSpPr>
      <xdr:spPr>
        <a:xfrm>
          <a:off x="836304" y="6125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150385</xdr:rowOff>
    </xdr:from>
    <xdr:ext cx="405111" cy="259045"/>
    <xdr:sp macro="" textlink="">
      <xdr:nvSpPr>
        <xdr:cNvPr id="85" name="n_1mainValue【道路】&#10;有形固定資産減価償却率">
          <a:extLst>
            <a:ext uri="{FF2B5EF4-FFF2-40B4-BE49-F238E27FC236}">
              <a16:creationId xmlns:a16="http://schemas.microsoft.com/office/drawing/2014/main" id="{C7BD319C-FE8E-4DD1-8289-F714A6C77442}"/>
            </a:ext>
          </a:extLst>
        </xdr:cNvPr>
        <xdr:cNvSpPr txBox="1"/>
      </xdr:nvSpPr>
      <xdr:spPr>
        <a:xfrm>
          <a:off x="3170564" y="58501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104665</xdr:rowOff>
    </xdr:from>
    <xdr:ext cx="405111" cy="259045"/>
    <xdr:sp macro="" textlink="">
      <xdr:nvSpPr>
        <xdr:cNvPr id="86" name="n_2mainValue【道路】&#10;有形固定資産減価償却率">
          <a:extLst>
            <a:ext uri="{FF2B5EF4-FFF2-40B4-BE49-F238E27FC236}">
              <a16:creationId xmlns:a16="http://schemas.microsoft.com/office/drawing/2014/main" id="{9C4A0FD0-35DE-4737-8198-FCD28AB66805}"/>
            </a:ext>
          </a:extLst>
        </xdr:cNvPr>
        <xdr:cNvSpPr txBox="1"/>
      </xdr:nvSpPr>
      <xdr:spPr>
        <a:xfrm>
          <a:off x="2385704" y="58044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58945</xdr:rowOff>
    </xdr:from>
    <xdr:ext cx="405111" cy="259045"/>
    <xdr:sp macro="" textlink="">
      <xdr:nvSpPr>
        <xdr:cNvPr id="87" name="n_3mainValue【道路】&#10;有形固定資産減価償却率">
          <a:extLst>
            <a:ext uri="{FF2B5EF4-FFF2-40B4-BE49-F238E27FC236}">
              <a16:creationId xmlns:a16="http://schemas.microsoft.com/office/drawing/2014/main" id="{5BBE1651-5D93-4F3E-A1A1-93E0D3DA6B72}"/>
            </a:ext>
          </a:extLst>
        </xdr:cNvPr>
        <xdr:cNvSpPr txBox="1"/>
      </xdr:nvSpPr>
      <xdr:spPr>
        <a:xfrm>
          <a:off x="1611004" y="57587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15511</xdr:rowOff>
    </xdr:from>
    <xdr:ext cx="405111" cy="259045"/>
    <xdr:sp macro="" textlink="">
      <xdr:nvSpPr>
        <xdr:cNvPr id="88" name="n_4mainValue【道路】&#10;有形固定資産減価償却率">
          <a:extLst>
            <a:ext uri="{FF2B5EF4-FFF2-40B4-BE49-F238E27FC236}">
              <a16:creationId xmlns:a16="http://schemas.microsoft.com/office/drawing/2014/main" id="{C6341494-A97E-4585-9C79-EE92F480E35D}"/>
            </a:ext>
          </a:extLst>
        </xdr:cNvPr>
        <xdr:cNvSpPr txBox="1"/>
      </xdr:nvSpPr>
      <xdr:spPr>
        <a:xfrm>
          <a:off x="836304" y="5715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A19324C9-B727-4AEB-BB71-3B260470B432}"/>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3090B861-76A0-411B-98BC-6AB8AC7EFA32}"/>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A24BBC64-01A6-4ADF-9A9C-F31932F0F950}"/>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80703F47-B039-4F07-898D-5E5397FAB42A}"/>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12752BE9-69FD-4A7F-B246-51F4F48BCDB7}"/>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2E0E0D1F-76A3-41AA-B965-FA98AF3A18D5}"/>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2C5C2F52-1E67-4E5F-B399-20293E2407D2}"/>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A8060219-B3FE-43B3-8FB3-CFE5524B975F}"/>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3D2E6770-2452-408B-AC32-E6FD0E2EA0B6}"/>
            </a:ext>
          </a:extLst>
        </xdr:cNvPr>
        <xdr:cNvSpPr txBox="1"/>
      </xdr:nvSpPr>
      <xdr:spPr>
        <a:xfrm>
          <a:off x="5788660" y="50292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F2011325-B1C6-43ED-9540-C5A4F178C2B3}"/>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99" name="直線コネクタ 98">
          <a:extLst>
            <a:ext uri="{FF2B5EF4-FFF2-40B4-BE49-F238E27FC236}">
              <a16:creationId xmlns:a16="http://schemas.microsoft.com/office/drawing/2014/main" id="{18D1B2AF-20DC-4A72-8EBE-3120621CD446}"/>
            </a:ext>
          </a:extLst>
        </xdr:cNvPr>
        <xdr:cNvCxnSpPr/>
      </xdr:nvCxnSpPr>
      <xdr:spPr>
        <a:xfrm>
          <a:off x="5826760" y="7133408"/>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0" name="テキスト ボックス 99">
          <a:extLst>
            <a:ext uri="{FF2B5EF4-FFF2-40B4-BE49-F238E27FC236}">
              <a16:creationId xmlns:a16="http://schemas.microsoft.com/office/drawing/2014/main" id="{9C3777A5-205B-4166-B150-B0DAF524A9F1}"/>
            </a:ext>
          </a:extLst>
        </xdr:cNvPr>
        <xdr:cNvSpPr txBox="1"/>
      </xdr:nvSpPr>
      <xdr:spPr>
        <a:xfrm>
          <a:off x="540530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1" name="直線コネクタ 100">
          <a:extLst>
            <a:ext uri="{FF2B5EF4-FFF2-40B4-BE49-F238E27FC236}">
              <a16:creationId xmlns:a16="http://schemas.microsoft.com/office/drawing/2014/main" id="{2B0DE9BB-3B69-4F36-A3A6-12E6CF59D405}"/>
            </a:ext>
          </a:extLst>
        </xdr:cNvPr>
        <xdr:cNvCxnSpPr/>
      </xdr:nvCxnSpPr>
      <xdr:spPr>
        <a:xfrm>
          <a:off x="5826760" y="681445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102" name="テキスト ボックス 101">
          <a:extLst>
            <a:ext uri="{FF2B5EF4-FFF2-40B4-BE49-F238E27FC236}">
              <a16:creationId xmlns:a16="http://schemas.microsoft.com/office/drawing/2014/main" id="{8136768A-82BF-479E-863A-BFA7CBC5D105}"/>
            </a:ext>
          </a:extLst>
        </xdr:cNvPr>
        <xdr:cNvSpPr txBox="1"/>
      </xdr:nvSpPr>
      <xdr:spPr>
        <a:xfrm>
          <a:off x="5364041" y="667604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3" name="直線コネクタ 102">
          <a:extLst>
            <a:ext uri="{FF2B5EF4-FFF2-40B4-BE49-F238E27FC236}">
              <a16:creationId xmlns:a16="http://schemas.microsoft.com/office/drawing/2014/main" id="{CD045984-6930-425C-ADC8-251DB9A115A9}"/>
            </a:ext>
          </a:extLst>
        </xdr:cNvPr>
        <xdr:cNvCxnSpPr/>
      </xdr:nvCxnSpPr>
      <xdr:spPr>
        <a:xfrm>
          <a:off x="5826760" y="649550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4" name="テキスト ボックス 103">
          <a:extLst>
            <a:ext uri="{FF2B5EF4-FFF2-40B4-BE49-F238E27FC236}">
              <a16:creationId xmlns:a16="http://schemas.microsoft.com/office/drawing/2014/main" id="{B5559CF8-E49B-4F47-9043-44DB46727F9B}"/>
            </a:ext>
          </a:extLst>
        </xdr:cNvPr>
        <xdr:cNvSpPr txBox="1"/>
      </xdr:nvSpPr>
      <xdr:spPr>
        <a:xfrm>
          <a:off x="5364041" y="63570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5" name="直線コネクタ 104">
          <a:extLst>
            <a:ext uri="{FF2B5EF4-FFF2-40B4-BE49-F238E27FC236}">
              <a16:creationId xmlns:a16="http://schemas.microsoft.com/office/drawing/2014/main" id="{548A0373-7807-4910-A149-0E2F9E5A7F84}"/>
            </a:ext>
          </a:extLst>
        </xdr:cNvPr>
        <xdr:cNvCxnSpPr/>
      </xdr:nvCxnSpPr>
      <xdr:spPr>
        <a:xfrm>
          <a:off x="5826760" y="6176554"/>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6" name="テキスト ボックス 105">
          <a:extLst>
            <a:ext uri="{FF2B5EF4-FFF2-40B4-BE49-F238E27FC236}">
              <a16:creationId xmlns:a16="http://schemas.microsoft.com/office/drawing/2014/main" id="{3E770B60-1AC9-465A-9749-5EB04A3EB919}"/>
            </a:ext>
          </a:extLst>
        </xdr:cNvPr>
        <xdr:cNvSpPr txBox="1"/>
      </xdr:nvSpPr>
      <xdr:spPr>
        <a:xfrm>
          <a:off x="5364041" y="603814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7" name="直線コネクタ 106">
          <a:extLst>
            <a:ext uri="{FF2B5EF4-FFF2-40B4-BE49-F238E27FC236}">
              <a16:creationId xmlns:a16="http://schemas.microsoft.com/office/drawing/2014/main" id="{5193F46C-B37C-43DF-85FB-FAFCB9C0A99F}"/>
            </a:ext>
          </a:extLst>
        </xdr:cNvPr>
        <xdr:cNvCxnSpPr/>
      </xdr:nvCxnSpPr>
      <xdr:spPr>
        <a:xfrm>
          <a:off x="5826760" y="585760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08" name="テキスト ボックス 107">
          <a:extLst>
            <a:ext uri="{FF2B5EF4-FFF2-40B4-BE49-F238E27FC236}">
              <a16:creationId xmlns:a16="http://schemas.microsoft.com/office/drawing/2014/main" id="{74DB2B91-5DF7-4920-AE2A-817E97DC940D}"/>
            </a:ext>
          </a:extLst>
        </xdr:cNvPr>
        <xdr:cNvSpPr txBox="1"/>
      </xdr:nvSpPr>
      <xdr:spPr>
        <a:xfrm>
          <a:off x="5364041" y="571538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09" name="直線コネクタ 108">
          <a:extLst>
            <a:ext uri="{FF2B5EF4-FFF2-40B4-BE49-F238E27FC236}">
              <a16:creationId xmlns:a16="http://schemas.microsoft.com/office/drawing/2014/main" id="{A399E6E1-F4F1-49FA-8767-BD2D3118E707}"/>
            </a:ext>
          </a:extLst>
        </xdr:cNvPr>
        <xdr:cNvCxnSpPr/>
      </xdr:nvCxnSpPr>
      <xdr:spPr>
        <a:xfrm>
          <a:off x="5826760" y="5534842"/>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31949</xdr:rowOff>
    </xdr:from>
    <xdr:ext cx="595419" cy="259045"/>
    <xdr:sp macro="" textlink="">
      <xdr:nvSpPr>
        <xdr:cNvPr id="110" name="テキスト ボックス 109">
          <a:extLst>
            <a:ext uri="{FF2B5EF4-FFF2-40B4-BE49-F238E27FC236}">
              <a16:creationId xmlns:a16="http://schemas.microsoft.com/office/drawing/2014/main" id="{D74BDB8A-D3C1-4616-AD5C-FFC1C2DC97C5}"/>
            </a:ext>
          </a:extLst>
        </xdr:cNvPr>
        <xdr:cNvSpPr txBox="1"/>
      </xdr:nvSpPr>
      <xdr:spPr>
        <a:xfrm>
          <a:off x="5299921" y="539642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CBA29890-A0BA-4E31-8414-BC043FB5A60B}"/>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a:extLst>
            <a:ext uri="{FF2B5EF4-FFF2-40B4-BE49-F238E27FC236}">
              <a16:creationId xmlns:a16="http://schemas.microsoft.com/office/drawing/2014/main" id="{4EC7B7C2-A591-42D2-B725-ABD44595D587}"/>
            </a:ext>
          </a:extLst>
        </xdr:cNvPr>
        <xdr:cNvSpPr txBox="1"/>
      </xdr:nvSpPr>
      <xdr:spPr>
        <a:xfrm>
          <a:off x="529992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DDE52D03-FBFF-461F-8429-C822970F3AA5}"/>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49617</xdr:rowOff>
    </xdr:from>
    <xdr:to>
      <xdr:col>54</xdr:col>
      <xdr:colOff>189865</xdr:colOff>
      <xdr:row>42</xdr:row>
      <xdr:rowOff>9596</xdr:rowOff>
    </xdr:to>
    <xdr:cxnSp macro="">
      <xdr:nvCxnSpPr>
        <xdr:cNvPr id="114" name="直線コネクタ 113">
          <a:extLst>
            <a:ext uri="{FF2B5EF4-FFF2-40B4-BE49-F238E27FC236}">
              <a16:creationId xmlns:a16="http://schemas.microsoft.com/office/drawing/2014/main" id="{C8263AD1-1695-4AF2-86C7-4989768A008F}"/>
            </a:ext>
          </a:extLst>
        </xdr:cNvPr>
        <xdr:cNvCxnSpPr/>
      </xdr:nvCxnSpPr>
      <xdr:spPr>
        <a:xfrm flipV="1">
          <a:off x="9219565" y="5749377"/>
          <a:ext cx="0" cy="13010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13423</xdr:rowOff>
    </xdr:from>
    <xdr:ext cx="469744" cy="259045"/>
    <xdr:sp macro="" textlink="">
      <xdr:nvSpPr>
        <xdr:cNvPr id="115" name="【道路】&#10;一人当たり延長最小値テキスト">
          <a:extLst>
            <a:ext uri="{FF2B5EF4-FFF2-40B4-BE49-F238E27FC236}">
              <a16:creationId xmlns:a16="http://schemas.microsoft.com/office/drawing/2014/main" id="{50D015B0-364E-42B0-8F90-77D0AF23ADC1}"/>
            </a:ext>
          </a:extLst>
        </xdr:cNvPr>
        <xdr:cNvSpPr txBox="1"/>
      </xdr:nvSpPr>
      <xdr:spPr>
        <a:xfrm>
          <a:off x="9258300" y="7054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9596</xdr:rowOff>
    </xdr:from>
    <xdr:to>
      <xdr:col>55</xdr:col>
      <xdr:colOff>88900</xdr:colOff>
      <xdr:row>42</xdr:row>
      <xdr:rowOff>9596</xdr:rowOff>
    </xdr:to>
    <xdr:cxnSp macro="">
      <xdr:nvCxnSpPr>
        <xdr:cNvPr id="116" name="直線コネクタ 115">
          <a:extLst>
            <a:ext uri="{FF2B5EF4-FFF2-40B4-BE49-F238E27FC236}">
              <a16:creationId xmlns:a16="http://schemas.microsoft.com/office/drawing/2014/main" id="{8740E7A2-01AC-4B8C-9C7B-A052256FE350}"/>
            </a:ext>
          </a:extLst>
        </xdr:cNvPr>
        <xdr:cNvCxnSpPr/>
      </xdr:nvCxnSpPr>
      <xdr:spPr>
        <a:xfrm>
          <a:off x="9154160" y="705047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167744</xdr:rowOff>
    </xdr:from>
    <xdr:ext cx="534377" cy="259045"/>
    <xdr:sp macro="" textlink="">
      <xdr:nvSpPr>
        <xdr:cNvPr id="117" name="【道路】&#10;一人当たり延長最大値テキスト">
          <a:extLst>
            <a:ext uri="{FF2B5EF4-FFF2-40B4-BE49-F238E27FC236}">
              <a16:creationId xmlns:a16="http://schemas.microsoft.com/office/drawing/2014/main" id="{3DE82463-0B61-40D0-8B27-29E7930F4D59}"/>
            </a:ext>
          </a:extLst>
        </xdr:cNvPr>
        <xdr:cNvSpPr txBox="1"/>
      </xdr:nvSpPr>
      <xdr:spPr>
        <a:xfrm>
          <a:off x="9258300" y="5532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49617</xdr:rowOff>
    </xdr:from>
    <xdr:to>
      <xdr:col>55</xdr:col>
      <xdr:colOff>88900</xdr:colOff>
      <xdr:row>34</xdr:row>
      <xdr:rowOff>49617</xdr:rowOff>
    </xdr:to>
    <xdr:cxnSp macro="">
      <xdr:nvCxnSpPr>
        <xdr:cNvPr id="118" name="直線コネクタ 117">
          <a:extLst>
            <a:ext uri="{FF2B5EF4-FFF2-40B4-BE49-F238E27FC236}">
              <a16:creationId xmlns:a16="http://schemas.microsoft.com/office/drawing/2014/main" id="{861D8AC8-3CD5-4561-9E77-10D24F89B239}"/>
            </a:ext>
          </a:extLst>
        </xdr:cNvPr>
        <xdr:cNvCxnSpPr/>
      </xdr:nvCxnSpPr>
      <xdr:spPr>
        <a:xfrm>
          <a:off x="9154160" y="574937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145889</xdr:rowOff>
    </xdr:from>
    <xdr:ext cx="534377" cy="259045"/>
    <xdr:sp macro="" textlink="">
      <xdr:nvSpPr>
        <xdr:cNvPr id="119" name="【道路】&#10;一人当たり延長平均値テキスト">
          <a:extLst>
            <a:ext uri="{FF2B5EF4-FFF2-40B4-BE49-F238E27FC236}">
              <a16:creationId xmlns:a16="http://schemas.microsoft.com/office/drawing/2014/main" id="{591295AC-8252-43BC-9851-F8D45EC5CCF5}"/>
            </a:ext>
          </a:extLst>
        </xdr:cNvPr>
        <xdr:cNvSpPr txBox="1"/>
      </xdr:nvSpPr>
      <xdr:spPr>
        <a:xfrm>
          <a:off x="9258300" y="66838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123012</xdr:rowOff>
    </xdr:from>
    <xdr:to>
      <xdr:col>55</xdr:col>
      <xdr:colOff>50800</xdr:colOff>
      <xdr:row>41</xdr:row>
      <xdr:rowOff>53162</xdr:rowOff>
    </xdr:to>
    <xdr:sp macro="" textlink="">
      <xdr:nvSpPr>
        <xdr:cNvPr id="120" name="フローチャート: 判断 119">
          <a:extLst>
            <a:ext uri="{FF2B5EF4-FFF2-40B4-BE49-F238E27FC236}">
              <a16:creationId xmlns:a16="http://schemas.microsoft.com/office/drawing/2014/main" id="{49A3340C-8B1F-454F-9AD8-82CD761AD165}"/>
            </a:ext>
          </a:extLst>
        </xdr:cNvPr>
        <xdr:cNvSpPr/>
      </xdr:nvSpPr>
      <xdr:spPr>
        <a:xfrm>
          <a:off x="9192260" y="682861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123959</xdr:rowOff>
    </xdr:from>
    <xdr:to>
      <xdr:col>50</xdr:col>
      <xdr:colOff>165100</xdr:colOff>
      <xdr:row>41</xdr:row>
      <xdr:rowOff>54109</xdr:rowOff>
    </xdr:to>
    <xdr:sp macro="" textlink="">
      <xdr:nvSpPr>
        <xdr:cNvPr id="121" name="フローチャート: 判断 120">
          <a:extLst>
            <a:ext uri="{FF2B5EF4-FFF2-40B4-BE49-F238E27FC236}">
              <a16:creationId xmlns:a16="http://schemas.microsoft.com/office/drawing/2014/main" id="{F6B9738E-6197-4C77-98A6-F5123DD16F05}"/>
            </a:ext>
          </a:extLst>
        </xdr:cNvPr>
        <xdr:cNvSpPr/>
      </xdr:nvSpPr>
      <xdr:spPr>
        <a:xfrm>
          <a:off x="8445500" y="682955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132515</xdr:rowOff>
    </xdr:from>
    <xdr:to>
      <xdr:col>46</xdr:col>
      <xdr:colOff>38100</xdr:colOff>
      <xdr:row>41</xdr:row>
      <xdr:rowOff>62665</xdr:rowOff>
    </xdr:to>
    <xdr:sp macro="" textlink="">
      <xdr:nvSpPr>
        <xdr:cNvPr id="122" name="フローチャート: 判断 121">
          <a:extLst>
            <a:ext uri="{FF2B5EF4-FFF2-40B4-BE49-F238E27FC236}">
              <a16:creationId xmlns:a16="http://schemas.microsoft.com/office/drawing/2014/main" id="{2641D925-5FEF-4161-92F2-6BA638BD726B}"/>
            </a:ext>
          </a:extLst>
        </xdr:cNvPr>
        <xdr:cNvSpPr/>
      </xdr:nvSpPr>
      <xdr:spPr>
        <a:xfrm>
          <a:off x="7670800" y="683811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101638</xdr:rowOff>
    </xdr:from>
    <xdr:to>
      <xdr:col>41</xdr:col>
      <xdr:colOff>101600</xdr:colOff>
      <xdr:row>41</xdr:row>
      <xdr:rowOff>31788</xdr:rowOff>
    </xdr:to>
    <xdr:sp macro="" textlink="">
      <xdr:nvSpPr>
        <xdr:cNvPr id="123" name="フローチャート: 判断 122">
          <a:extLst>
            <a:ext uri="{FF2B5EF4-FFF2-40B4-BE49-F238E27FC236}">
              <a16:creationId xmlns:a16="http://schemas.microsoft.com/office/drawing/2014/main" id="{8C0B9CB4-87EF-4547-818E-8E4A14AC41A2}"/>
            </a:ext>
          </a:extLst>
        </xdr:cNvPr>
        <xdr:cNvSpPr/>
      </xdr:nvSpPr>
      <xdr:spPr>
        <a:xfrm>
          <a:off x="6873240" y="680723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129723</xdr:rowOff>
    </xdr:from>
    <xdr:to>
      <xdr:col>36</xdr:col>
      <xdr:colOff>165100</xdr:colOff>
      <xdr:row>41</xdr:row>
      <xdr:rowOff>59873</xdr:rowOff>
    </xdr:to>
    <xdr:sp macro="" textlink="">
      <xdr:nvSpPr>
        <xdr:cNvPr id="124" name="フローチャート: 判断 123">
          <a:extLst>
            <a:ext uri="{FF2B5EF4-FFF2-40B4-BE49-F238E27FC236}">
              <a16:creationId xmlns:a16="http://schemas.microsoft.com/office/drawing/2014/main" id="{EB08D61E-6F55-4955-8DA1-374C31E75DA5}"/>
            </a:ext>
          </a:extLst>
        </xdr:cNvPr>
        <xdr:cNvSpPr/>
      </xdr:nvSpPr>
      <xdr:spPr>
        <a:xfrm>
          <a:off x="6098540" y="683532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901B8A15-4896-46FE-8B57-1138D3F0D681}"/>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345D67A4-95BC-4521-8375-1E78A9AF7AB9}"/>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DB8F2B39-6BF9-4A7C-9BD1-F895BE870AA3}"/>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C87F8410-2176-4CE9-9C24-15B23DCDFD3C}"/>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C5BB77A7-03E1-4CE0-AB04-A40F7FCFC75C}"/>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145350</xdr:rowOff>
    </xdr:from>
    <xdr:to>
      <xdr:col>55</xdr:col>
      <xdr:colOff>50800</xdr:colOff>
      <xdr:row>41</xdr:row>
      <xdr:rowOff>75500</xdr:rowOff>
    </xdr:to>
    <xdr:sp macro="" textlink="">
      <xdr:nvSpPr>
        <xdr:cNvPr id="130" name="楕円 129">
          <a:extLst>
            <a:ext uri="{FF2B5EF4-FFF2-40B4-BE49-F238E27FC236}">
              <a16:creationId xmlns:a16="http://schemas.microsoft.com/office/drawing/2014/main" id="{7F2179BE-8BC5-46F7-8823-7A3EA719FB39}"/>
            </a:ext>
          </a:extLst>
        </xdr:cNvPr>
        <xdr:cNvSpPr/>
      </xdr:nvSpPr>
      <xdr:spPr>
        <a:xfrm>
          <a:off x="9192260" y="68509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123777</xdr:rowOff>
    </xdr:from>
    <xdr:ext cx="534377" cy="259045"/>
    <xdr:sp macro="" textlink="">
      <xdr:nvSpPr>
        <xdr:cNvPr id="131" name="【道路】&#10;一人当たり延長該当値テキスト">
          <a:extLst>
            <a:ext uri="{FF2B5EF4-FFF2-40B4-BE49-F238E27FC236}">
              <a16:creationId xmlns:a16="http://schemas.microsoft.com/office/drawing/2014/main" id="{1A512721-11EC-48C0-AB00-A7F41742802B}"/>
            </a:ext>
          </a:extLst>
        </xdr:cNvPr>
        <xdr:cNvSpPr txBox="1"/>
      </xdr:nvSpPr>
      <xdr:spPr>
        <a:xfrm>
          <a:off x="9258300" y="6829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148403</xdr:rowOff>
    </xdr:from>
    <xdr:to>
      <xdr:col>50</xdr:col>
      <xdr:colOff>165100</xdr:colOff>
      <xdr:row>41</xdr:row>
      <xdr:rowOff>78553</xdr:rowOff>
    </xdr:to>
    <xdr:sp macro="" textlink="">
      <xdr:nvSpPr>
        <xdr:cNvPr id="132" name="楕円 131">
          <a:extLst>
            <a:ext uri="{FF2B5EF4-FFF2-40B4-BE49-F238E27FC236}">
              <a16:creationId xmlns:a16="http://schemas.microsoft.com/office/drawing/2014/main" id="{398D1907-8A7F-456D-BC16-7DB0F7F6E9C3}"/>
            </a:ext>
          </a:extLst>
        </xdr:cNvPr>
        <xdr:cNvSpPr/>
      </xdr:nvSpPr>
      <xdr:spPr>
        <a:xfrm>
          <a:off x="8445500" y="685400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24700</xdr:rowOff>
    </xdr:from>
    <xdr:to>
      <xdr:col>55</xdr:col>
      <xdr:colOff>0</xdr:colOff>
      <xdr:row>41</xdr:row>
      <xdr:rowOff>27753</xdr:rowOff>
    </xdr:to>
    <xdr:cxnSp macro="">
      <xdr:nvCxnSpPr>
        <xdr:cNvPr id="133" name="直線コネクタ 132">
          <a:extLst>
            <a:ext uri="{FF2B5EF4-FFF2-40B4-BE49-F238E27FC236}">
              <a16:creationId xmlns:a16="http://schemas.microsoft.com/office/drawing/2014/main" id="{FEC1B937-EF11-4463-A6A0-16F862C5918B}"/>
            </a:ext>
          </a:extLst>
        </xdr:cNvPr>
        <xdr:cNvCxnSpPr/>
      </xdr:nvCxnSpPr>
      <xdr:spPr>
        <a:xfrm flipV="1">
          <a:off x="8496300" y="6897940"/>
          <a:ext cx="723900" cy="3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150003</xdr:rowOff>
    </xdr:from>
    <xdr:to>
      <xdr:col>46</xdr:col>
      <xdr:colOff>38100</xdr:colOff>
      <xdr:row>41</xdr:row>
      <xdr:rowOff>80153</xdr:rowOff>
    </xdr:to>
    <xdr:sp macro="" textlink="">
      <xdr:nvSpPr>
        <xdr:cNvPr id="134" name="楕円 133">
          <a:extLst>
            <a:ext uri="{FF2B5EF4-FFF2-40B4-BE49-F238E27FC236}">
              <a16:creationId xmlns:a16="http://schemas.microsoft.com/office/drawing/2014/main" id="{B5A5EFF3-BC49-475A-A63D-FD9CB8B107CC}"/>
            </a:ext>
          </a:extLst>
        </xdr:cNvPr>
        <xdr:cNvSpPr/>
      </xdr:nvSpPr>
      <xdr:spPr>
        <a:xfrm>
          <a:off x="7670800" y="685560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27753</xdr:rowOff>
    </xdr:from>
    <xdr:to>
      <xdr:col>50</xdr:col>
      <xdr:colOff>114300</xdr:colOff>
      <xdr:row>41</xdr:row>
      <xdr:rowOff>29353</xdr:rowOff>
    </xdr:to>
    <xdr:cxnSp macro="">
      <xdr:nvCxnSpPr>
        <xdr:cNvPr id="135" name="直線コネクタ 134">
          <a:extLst>
            <a:ext uri="{FF2B5EF4-FFF2-40B4-BE49-F238E27FC236}">
              <a16:creationId xmlns:a16="http://schemas.microsoft.com/office/drawing/2014/main" id="{026A6AEA-02BF-422A-937A-68C53404660F}"/>
            </a:ext>
          </a:extLst>
        </xdr:cNvPr>
        <xdr:cNvCxnSpPr/>
      </xdr:nvCxnSpPr>
      <xdr:spPr>
        <a:xfrm flipV="1">
          <a:off x="7713980" y="6900993"/>
          <a:ext cx="782320" cy="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152175</xdr:rowOff>
    </xdr:from>
    <xdr:to>
      <xdr:col>41</xdr:col>
      <xdr:colOff>101600</xdr:colOff>
      <xdr:row>41</xdr:row>
      <xdr:rowOff>82325</xdr:rowOff>
    </xdr:to>
    <xdr:sp macro="" textlink="">
      <xdr:nvSpPr>
        <xdr:cNvPr id="136" name="楕円 135">
          <a:extLst>
            <a:ext uri="{FF2B5EF4-FFF2-40B4-BE49-F238E27FC236}">
              <a16:creationId xmlns:a16="http://schemas.microsoft.com/office/drawing/2014/main" id="{1EBC61E7-849E-40B0-875A-CBD17185BB4C}"/>
            </a:ext>
          </a:extLst>
        </xdr:cNvPr>
        <xdr:cNvSpPr/>
      </xdr:nvSpPr>
      <xdr:spPr>
        <a:xfrm>
          <a:off x="6873240" y="68577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29353</xdr:rowOff>
    </xdr:from>
    <xdr:to>
      <xdr:col>45</xdr:col>
      <xdr:colOff>177800</xdr:colOff>
      <xdr:row>41</xdr:row>
      <xdr:rowOff>31525</xdr:rowOff>
    </xdr:to>
    <xdr:cxnSp macro="">
      <xdr:nvCxnSpPr>
        <xdr:cNvPr id="137" name="直線コネクタ 136">
          <a:extLst>
            <a:ext uri="{FF2B5EF4-FFF2-40B4-BE49-F238E27FC236}">
              <a16:creationId xmlns:a16="http://schemas.microsoft.com/office/drawing/2014/main" id="{B877042A-6FC9-4658-BCC7-D927D64DAAE1}"/>
            </a:ext>
          </a:extLst>
        </xdr:cNvPr>
        <xdr:cNvCxnSpPr/>
      </xdr:nvCxnSpPr>
      <xdr:spPr>
        <a:xfrm flipV="1">
          <a:off x="6924040" y="6902593"/>
          <a:ext cx="789940" cy="2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154836</xdr:rowOff>
    </xdr:from>
    <xdr:to>
      <xdr:col>36</xdr:col>
      <xdr:colOff>165100</xdr:colOff>
      <xdr:row>41</xdr:row>
      <xdr:rowOff>84986</xdr:rowOff>
    </xdr:to>
    <xdr:sp macro="" textlink="">
      <xdr:nvSpPr>
        <xdr:cNvPr id="138" name="楕円 137">
          <a:extLst>
            <a:ext uri="{FF2B5EF4-FFF2-40B4-BE49-F238E27FC236}">
              <a16:creationId xmlns:a16="http://schemas.microsoft.com/office/drawing/2014/main" id="{F70E8280-3D1D-464B-848B-DC5DE3C88CFF}"/>
            </a:ext>
          </a:extLst>
        </xdr:cNvPr>
        <xdr:cNvSpPr/>
      </xdr:nvSpPr>
      <xdr:spPr>
        <a:xfrm>
          <a:off x="6098540" y="686043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31525</xdr:rowOff>
    </xdr:from>
    <xdr:to>
      <xdr:col>41</xdr:col>
      <xdr:colOff>50800</xdr:colOff>
      <xdr:row>41</xdr:row>
      <xdr:rowOff>34186</xdr:rowOff>
    </xdr:to>
    <xdr:cxnSp macro="">
      <xdr:nvCxnSpPr>
        <xdr:cNvPr id="139" name="直線コネクタ 138">
          <a:extLst>
            <a:ext uri="{FF2B5EF4-FFF2-40B4-BE49-F238E27FC236}">
              <a16:creationId xmlns:a16="http://schemas.microsoft.com/office/drawing/2014/main" id="{604A3D8F-7A50-4948-8F55-5A02BEBAB518}"/>
            </a:ext>
          </a:extLst>
        </xdr:cNvPr>
        <xdr:cNvCxnSpPr/>
      </xdr:nvCxnSpPr>
      <xdr:spPr>
        <a:xfrm flipV="1">
          <a:off x="6149340" y="6904765"/>
          <a:ext cx="774700" cy="2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70636</xdr:rowOff>
    </xdr:from>
    <xdr:ext cx="534377" cy="259045"/>
    <xdr:sp macro="" textlink="">
      <xdr:nvSpPr>
        <xdr:cNvPr id="140" name="n_1aveValue【道路】&#10;一人当たり延長">
          <a:extLst>
            <a:ext uri="{FF2B5EF4-FFF2-40B4-BE49-F238E27FC236}">
              <a16:creationId xmlns:a16="http://schemas.microsoft.com/office/drawing/2014/main" id="{AE76BCF5-8748-443E-8F67-ED571D057A15}"/>
            </a:ext>
          </a:extLst>
        </xdr:cNvPr>
        <xdr:cNvSpPr txBox="1"/>
      </xdr:nvSpPr>
      <xdr:spPr>
        <a:xfrm>
          <a:off x="8239271" y="6608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79192</xdr:rowOff>
    </xdr:from>
    <xdr:ext cx="534377" cy="259045"/>
    <xdr:sp macro="" textlink="">
      <xdr:nvSpPr>
        <xdr:cNvPr id="141" name="n_2aveValue【道路】&#10;一人当たり延長">
          <a:extLst>
            <a:ext uri="{FF2B5EF4-FFF2-40B4-BE49-F238E27FC236}">
              <a16:creationId xmlns:a16="http://schemas.microsoft.com/office/drawing/2014/main" id="{20B6BAA4-3FF0-44D5-8B5B-8102A632FD2A}"/>
            </a:ext>
          </a:extLst>
        </xdr:cNvPr>
        <xdr:cNvSpPr txBox="1"/>
      </xdr:nvSpPr>
      <xdr:spPr>
        <a:xfrm>
          <a:off x="7477271" y="6617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48315</xdr:rowOff>
    </xdr:from>
    <xdr:ext cx="534377" cy="259045"/>
    <xdr:sp macro="" textlink="">
      <xdr:nvSpPr>
        <xdr:cNvPr id="142" name="n_3aveValue【道路】&#10;一人当たり延長">
          <a:extLst>
            <a:ext uri="{FF2B5EF4-FFF2-40B4-BE49-F238E27FC236}">
              <a16:creationId xmlns:a16="http://schemas.microsoft.com/office/drawing/2014/main" id="{35FA2FAF-FE01-4AAB-998B-8ECEE41362D8}"/>
            </a:ext>
          </a:extLst>
        </xdr:cNvPr>
        <xdr:cNvSpPr txBox="1"/>
      </xdr:nvSpPr>
      <xdr:spPr>
        <a:xfrm>
          <a:off x="6702571" y="6586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76400</xdr:rowOff>
    </xdr:from>
    <xdr:ext cx="534377" cy="259045"/>
    <xdr:sp macro="" textlink="">
      <xdr:nvSpPr>
        <xdr:cNvPr id="143" name="n_4aveValue【道路】&#10;一人当たり延長">
          <a:extLst>
            <a:ext uri="{FF2B5EF4-FFF2-40B4-BE49-F238E27FC236}">
              <a16:creationId xmlns:a16="http://schemas.microsoft.com/office/drawing/2014/main" id="{2E802479-4FC8-4230-BD6C-2CE4C0274EC6}"/>
            </a:ext>
          </a:extLst>
        </xdr:cNvPr>
        <xdr:cNvSpPr txBox="1"/>
      </xdr:nvSpPr>
      <xdr:spPr>
        <a:xfrm>
          <a:off x="5905011" y="6614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69680</xdr:rowOff>
    </xdr:from>
    <xdr:ext cx="534377" cy="259045"/>
    <xdr:sp macro="" textlink="">
      <xdr:nvSpPr>
        <xdr:cNvPr id="144" name="n_1mainValue【道路】&#10;一人当たり延長">
          <a:extLst>
            <a:ext uri="{FF2B5EF4-FFF2-40B4-BE49-F238E27FC236}">
              <a16:creationId xmlns:a16="http://schemas.microsoft.com/office/drawing/2014/main" id="{3DAC2BD3-A43A-4126-9FD2-7BBC4648A8E2}"/>
            </a:ext>
          </a:extLst>
        </xdr:cNvPr>
        <xdr:cNvSpPr txBox="1"/>
      </xdr:nvSpPr>
      <xdr:spPr>
        <a:xfrm>
          <a:off x="8239271" y="6942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71280</xdr:rowOff>
    </xdr:from>
    <xdr:ext cx="534377" cy="259045"/>
    <xdr:sp macro="" textlink="">
      <xdr:nvSpPr>
        <xdr:cNvPr id="145" name="n_2mainValue【道路】&#10;一人当たり延長">
          <a:extLst>
            <a:ext uri="{FF2B5EF4-FFF2-40B4-BE49-F238E27FC236}">
              <a16:creationId xmlns:a16="http://schemas.microsoft.com/office/drawing/2014/main" id="{27B55E87-C5C3-4916-B8FF-977552460692}"/>
            </a:ext>
          </a:extLst>
        </xdr:cNvPr>
        <xdr:cNvSpPr txBox="1"/>
      </xdr:nvSpPr>
      <xdr:spPr>
        <a:xfrm>
          <a:off x="7477271" y="6944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73452</xdr:rowOff>
    </xdr:from>
    <xdr:ext cx="534377" cy="259045"/>
    <xdr:sp macro="" textlink="">
      <xdr:nvSpPr>
        <xdr:cNvPr id="146" name="n_3mainValue【道路】&#10;一人当たり延長">
          <a:extLst>
            <a:ext uri="{FF2B5EF4-FFF2-40B4-BE49-F238E27FC236}">
              <a16:creationId xmlns:a16="http://schemas.microsoft.com/office/drawing/2014/main" id="{84CB0379-833F-4314-9361-A8ED88415A7D}"/>
            </a:ext>
          </a:extLst>
        </xdr:cNvPr>
        <xdr:cNvSpPr txBox="1"/>
      </xdr:nvSpPr>
      <xdr:spPr>
        <a:xfrm>
          <a:off x="6702571" y="6946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76113</xdr:rowOff>
    </xdr:from>
    <xdr:ext cx="534377" cy="259045"/>
    <xdr:sp macro="" textlink="">
      <xdr:nvSpPr>
        <xdr:cNvPr id="147" name="n_4mainValue【道路】&#10;一人当たり延長">
          <a:extLst>
            <a:ext uri="{FF2B5EF4-FFF2-40B4-BE49-F238E27FC236}">
              <a16:creationId xmlns:a16="http://schemas.microsoft.com/office/drawing/2014/main" id="{46AC15A9-E864-4994-B24F-D124600B1D73}"/>
            </a:ext>
          </a:extLst>
        </xdr:cNvPr>
        <xdr:cNvSpPr txBox="1"/>
      </xdr:nvSpPr>
      <xdr:spPr>
        <a:xfrm>
          <a:off x="5905011" y="6949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F30BAC29-0249-4276-9427-2C361310C063}"/>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04F44EAD-CBE7-41D2-8B76-78DA18E75C42}"/>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910B4970-9DF5-4CD8-9DB8-E1DAC2EA2383}"/>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6A7E3F6B-8ACC-4FF3-A5E1-820447601BE8}"/>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8B983663-3FBC-4392-971E-BD7C9C9B56CE}"/>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70461050-EC0C-44BA-8FF8-F842E0B6A879}"/>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AE2A05F5-36FE-40A2-8392-DAA60ED3B56A}"/>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498EF91F-D483-471E-947F-389FFD1C1A5D}"/>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A61F0CA1-7C74-4E56-A8FB-D0BD07A45F54}"/>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135141CE-5416-499B-A615-C82D76971DA2}"/>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CB7B308B-EDBE-459E-9C2C-1CDA5D22DDB9}"/>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9" name="直線コネクタ 158">
          <a:extLst>
            <a:ext uri="{FF2B5EF4-FFF2-40B4-BE49-F238E27FC236}">
              <a16:creationId xmlns:a16="http://schemas.microsoft.com/office/drawing/2014/main" id="{77871039-57ED-4338-B406-DC82642A1053}"/>
            </a:ext>
          </a:extLst>
        </xdr:cNvPr>
        <xdr:cNvCxnSpPr/>
      </xdr:nvCxnSpPr>
      <xdr:spPr>
        <a:xfrm>
          <a:off x="67056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0" name="テキスト ボックス 159">
          <a:extLst>
            <a:ext uri="{FF2B5EF4-FFF2-40B4-BE49-F238E27FC236}">
              <a16:creationId xmlns:a16="http://schemas.microsoft.com/office/drawing/2014/main" id="{5B755D1E-A19B-4040-A7D4-649EDED5F84B}"/>
            </a:ext>
          </a:extLst>
        </xdr:cNvPr>
        <xdr:cNvSpPr txBox="1"/>
      </xdr:nvSpPr>
      <xdr:spPr>
        <a:xfrm>
          <a:off x="27196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1" name="直線コネクタ 160">
          <a:extLst>
            <a:ext uri="{FF2B5EF4-FFF2-40B4-BE49-F238E27FC236}">
              <a16:creationId xmlns:a16="http://schemas.microsoft.com/office/drawing/2014/main" id="{4B357FEE-3246-4D9A-B8E2-593F5ED1CEC7}"/>
            </a:ext>
          </a:extLst>
        </xdr:cNvPr>
        <xdr:cNvCxnSpPr/>
      </xdr:nvCxnSpPr>
      <xdr:spPr>
        <a:xfrm>
          <a:off x="67056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2" name="テキスト ボックス 161">
          <a:extLst>
            <a:ext uri="{FF2B5EF4-FFF2-40B4-BE49-F238E27FC236}">
              <a16:creationId xmlns:a16="http://schemas.microsoft.com/office/drawing/2014/main" id="{6CFB8B62-643C-4758-9294-B37AF22B9213}"/>
            </a:ext>
          </a:extLst>
        </xdr:cNvPr>
        <xdr:cNvSpPr txBox="1"/>
      </xdr:nvSpPr>
      <xdr:spPr>
        <a:xfrm>
          <a:off x="33608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3" name="直線コネクタ 162">
          <a:extLst>
            <a:ext uri="{FF2B5EF4-FFF2-40B4-BE49-F238E27FC236}">
              <a16:creationId xmlns:a16="http://schemas.microsoft.com/office/drawing/2014/main" id="{780D6288-4875-4C87-B47E-A7DB74B8EDCF}"/>
            </a:ext>
          </a:extLst>
        </xdr:cNvPr>
        <xdr:cNvCxnSpPr/>
      </xdr:nvCxnSpPr>
      <xdr:spPr>
        <a:xfrm>
          <a:off x="67056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4" name="テキスト ボックス 163">
          <a:extLst>
            <a:ext uri="{FF2B5EF4-FFF2-40B4-BE49-F238E27FC236}">
              <a16:creationId xmlns:a16="http://schemas.microsoft.com/office/drawing/2014/main" id="{61CE7D13-8A44-4066-B2A2-A2905970EC68}"/>
            </a:ext>
          </a:extLst>
        </xdr:cNvPr>
        <xdr:cNvSpPr txBox="1"/>
      </xdr:nvSpPr>
      <xdr:spPr>
        <a:xfrm>
          <a:off x="33608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5" name="直線コネクタ 164">
          <a:extLst>
            <a:ext uri="{FF2B5EF4-FFF2-40B4-BE49-F238E27FC236}">
              <a16:creationId xmlns:a16="http://schemas.microsoft.com/office/drawing/2014/main" id="{67AC63D5-C740-4F7C-9079-A74EBFBCCB49}"/>
            </a:ext>
          </a:extLst>
        </xdr:cNvPr>
        <xdr:cNvCxnSpPr/>
      </xdr:nvCxnSpPr>
      <xdr:spPr>
        <a:xfrm>
          <a:off x="67056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6" name="テキスト ボックス 165">
          <a:extLst>
            <a:ext uri="{FF2B5EF4-FFF2-40B4-BE49-F238E27FC236}">
              <a16:creationId xmlns:a16="http://schemas.microsoft.com/office/drawing/2014/main" id="{01763E89-1A42-45AA-AF8F-F5C2DABA1B35}"/>
            </a:ext>
          </a:extLst>
        </xdr:cNvPr>
        <xdr:cNvSpPr txBox="1"/>
      </xdr:nvSpPr>
      <xdr:spPr>
        <a:xfrm>
          <a:off x="33608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7" name="直線コネクタ 166">
          <a:extLst>
            <a:ext uri="{FF2B5EF4-FFF2-40B4-BE49-F238E27FC236}">
              <a16:creationId xmlns:a16="http://schemas.microsoft.com/office/drawing/2014/main" id="{C2430459-1465-43C7-9735-27FBF269A514}"/>
            </a:ext>
          </a:extLst>
        </xdr:cNvPr>
        <xdr:cNvCxnSpPr/>
      </xdr:nvCxnSpPr>
      <xdr:spPr>
        <a:xfrm>
          <a:off x="67056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8" name="テキスト ボックス 167">
          <a:extLst>
            <a:ext uri="{FF2B5EF4-FFF2-40B4-BE49-F238E27FC236}">
              <a16:creationId xmlns:a16="http://schemas.microsoft.com/office/drawing/2014/main" id="{37C0A839-453A-4C16-B1A2-8B06DFB70142}"/>
            </a:ext>
          </a:extLst>
        </xdr:cNvPr>
        <xdr:cNvSpPr txBox="1"/>
      </xdr:nvSpPr>
      <xdr:spPr>
        <a:xfrm>
          <a:off x="33608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E1259491-D8F8-4895-8CF5-A6C1ABA26219}"/>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0" name="テキスト ボックス 169">
          <a:extLst>
            <a:ext uri="{FF2B5EF4-FFF2-40B4-BE49-F238E27FC236}">
              <a16:creationId xmlns:a16="http://schemas.microsoft.com/office/drawing/2014/main" id="{E480D379-19DB-45A0-8B4B-EA8806C2D059}"/>
            </a:ext>
          </a:extLst>
        </xdr:cNvPr>
        <xdr:cNvSpPr txBox="1"/>
      </xdr:nvSpPr>
      <xdr:spPr>
        <a:xfrm>
          <a:off x="37734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1" name="【橋りょう・トンネル】&#10;有形固定資産減価償却率グラフ枠">
          <a:extLst>
            <a:ext uri="{FF2B5EF4-FFF2-40B4-BE49-F238E27FC236}">
              <a16:creationId xmlns:a16="http://schemas.microsoft.com/office/drawing/2014/main" id="{6893603B-1C1B-44DE-A60E-AF3880F27072}"/>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139065</xdr:rowOff>
    </xdr:from>
    <xdr:to>
      <xdr:col>24</xdr:col>
      <xdr:colOff>62865</xdr:colOff>
      <xdr:row>63</xdr:row>
      <xdr:rowOff>137160</xdr:rowOff>
    </xdr:to>
    <xdr:cxnSp macro="">
      <xdr:nvCxnSpPr>
        <xdr:cNvPr id="172" name="直線コネクタ 171">
          <a:extLst>
            <a:ext uri="{FF2B5EF4-FFF2-40B4-BE49-F238E27FC236}">
              <a16:creationId xmlns:a16="http://schemas.microsoft.com/office/drawing/2014/main" id="{46E1454E-6C11-4072-B69C-843ACDBF5C5A}"/>
            </a:ext>
          </a:extLst>
        </xdr:cNvPr>
        <xdr:cNvCxnSpPr/>
      </xdr:nvCxnSpPr>
      <xdr:spPr>
        <a:xfrm flipV="1">
          <a:off x="4086225" y="9359265"/>
          <a:ext cx="0" cy="1339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140987</xdr:rowOff>
    </xdr:from>
    <xdr:ext cx="405111" cy="259045"/>
    <xdr:sp macro="" textlink="">
      <xdr:nvSpPr>
        <xdr:cNvPr id="173" name="【橋りょう・トンネル】&#10;有形固定資産減価償却率最小値テキスト">
          <a:extLst>
            <a:ext uri="{FF2B5EF4-FFF2-40B4-BE49-F238E27FC236}">
              <a16:creationId xmlns:a16="http://schemas.microsoft.com/office/drawing/2014/main" id="{533FCC7E-DEB5-4824-864A-FD76D0AC67DE}"/>
            </a:ext>
          </a:extLst>
        </xdr:cNvPr>
        <xdr:cNvSpPr txBox="1"/>
      </xdr:nvSpPr>
      <xdr:spPr>
        <a:xfrm>
          <a:off x="4124960" y="10702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137160</xdr:rowOff>
    </xdr:from>
    <xdr:to>
      <xdr:col>24</xdr:col>
      <xdr:colOff>152400</xdr:colOff>
      <xdr:row>63</xdr:row>
      <xdr:rowOff>137160</xdr:rowOff>
    </xdr:to>
    <xdr:cxnSp macro="">
      <xdr:nvCxnSpPr>
        <xdr:cNvPr id="174" name="直線コネクタ 173">
          <a:extLst>
            <a:ext uri="{FF2B5EF4-FFF2-40B4-BE49-F238E27FC236}">
              <a16:creationId xmlns:a16="http://schemas.microsoft.com/office/drawing/2014/main" id="{2D7CA761-B655-4F61-A85C-4A58C50359D5}"/>
            </a:ext>
          </a:extLst>
        </xdr:cNvPr>
        <xdr:cNvCxnSpPr/>
      </xdr:nvCxnSpPr>
      <xdr:spPr>
        <a:xfrm>
          <a:off x="4020820" y="106984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85742</xdr:rowOff>
    </xdr:from>
    <xdr:ext cx="405111" cy="259045"/>
    <xdr:sp macro="" textlink="">
      <xdr:nvSpPr>
        <xdr:cNvPr id="175" name="【橋りょう・トンネル】&#10;有形固定資産減価償却率最大値テキスト">
          <a:extLst>
            <a:ext uri="{FF2B5EF4-FFF2-40B4-BE49-F238E27FC236}">
              <a16:creationId xmlns:a16="http://schemas.microsoft.com/office/drawing/2014/main" id="{CD72F914-72E1-423B-838B-4BF87D0B0C0D}"/>
            </a:ext>
          </a:extLst>
        </xdr:cNvPr>
        <xdr:cNvSpPr txBox="1"/>
      </xdr:nvSpPr>
      <xdr:spPr>
        <a:xfrm>
          <a:off x="4124960" y="9138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139065</xdr:rowOff>
    </xdr:from>
    <xdr:to>
      <xdr:col>24</xdr:col>
      <xdr:colOff>152400</xdr:colOff>
      <xdr:row>55</xdr:row>
      <xdr:rowOff>139065</xdr:rowOff>
    </xdr:to>
    <xdr:cxnSp macro="">
      <xdr:nvCxnSpPr>
        <xdr:cNvPr id="176" name="直線コネクタ 175">
          <a:extLst>
            <a:ext uri="{FF2B5EF4-FFF2-40B4-BE49-F238E27FC236}">
              <a16:creationId xmlns:a16="http://schemas.microsoft.com/office/drawing/2014/main" id="{D33A1C8A-0D52-4D1C-96D9-FE4A111A1471}"/>
            </a:ext>
          </a:extLst>
        </xdr:cNvPr>
        <xdr:cNvCxnSpPr/>
      </xdr:nvCxnSpPr>
      <xdr:spPr>
        <a:xfrm>
          <a:off x="4020820" y="935926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9542</xdr:rowOff>
    </xdr:from>
    <xdr:ext cx="405111" cy="259045"/>
    <xdr:sp macro="" textlink="">
      <xdr:nvSpPr>
        <xdr:cNvPr id="177" name="【橋りょう・トンネル】&#10;有形固定資産減価償却率平均値テキスト">
          <a:extLst>
            <a:ext uri="{FF2B5EF4-FFF2-40B4-BE49-F238E27FC236}">
              <a16:creationId xmlns:a16="http://schemas.microsoft.com/office/drawing/2014/main" id="{5FD07C5E-859A-45CD-9573-37E7D35FFB59}"/>
            </a:ext>
          </a:extLst>
        </xdr:cNvPr>
        <xdr:cNvSpPr txBox="1"/>
      </xdr:nvSpPr>
      <xdr:spPr>
        <a:xfrm>
          <a:off x="4124960" y="100679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31115</xdr:rowOff>
    </xdr:from>
    <xdr:to>
      <xdr:col>24</xdr:col>
      <xdr:colOff>114300</xdr:colOff>
      <xdr:row>60</xdr:row>
      <xdr:rowOff>132715</xdr:rowOff>
    </xdr:to>
    <xdr:sp macro="" textlink="">
      <xdr:nvSpPr>
        <xdr:cNvPr id="178" name="フローチャート: 判断 177">
          <a:extLst>
            <a:ext uri="{FF2B5EF4-FFF2-40B4-BE49-F238E27FC236}">
              <a16:creationId xmlns:a16="http://schemas.microsoft.com/office/drawing/2014/main" id="{264A458F-6482-46B2-96CF-A8B4DD6B7A29}"/>
            </a:ext>
          </a:extLst>
        </xdr:cNvPr>
        <xdr:cNvSpPr/>
      </xdr:nvSpPr>
      <xdr:spPr>
        <a:xfrm>
          <a:off x="4036060" y="10089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156845</xdr:rowOff>
    </xdr:from>
    <xdr:to>
      <xdr:col>20</xdr:col>
      <xdr:colOff>38100</xdr:colOff>
      <xdr:row>60</xdr:row>
      <xdr:rowOff>86995</xdr:rowOff>
    </xdr:to>
    <xdr:sp macro="" textlink="">
      <xdr:nvSpPr>
        <xdr:cNvPr id="179" name="フローチャート: 判断 178">
          <a:extLst>
            <a:ext uri="{FF2B5EF4-FFF2-40B4-BE49-F238E27FC236}">
              <a16:creationId xmlns:a16="http://schemas.microsoft.com/office/drawing/2014/main" id="{90F76E67-22C6-4A0A-9355-0E6E819BE968}"/>
            </a:ext>
          </a:extLst>
        </xdr:cNvPr>
        <xdr:cNvSpPr/>
      </xdr:nvSpPr>
      <xdr:spPr>
        <a:xfrm>
          <a:off x="3312160" y="1004760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122555</xdr:rowOff>
    </xdr:from>
    <xdr:to>
      <xdr:col>15</xdr:col>
      <xdr:colOff>101600</xdr:colOff>
      <xdr:row>60</xdr:row>
      <xdr:rowOff>52705</xdr:rowOff>
    </xdr:to>
    <xdr:sp macro="" textlink="">
      <xdr:nvSpPr>
        <xdr:cNvPr id="180" name="フローチャート: 判断 179">
          <a:extLst>
            <a:ext uri="{FF2B5EF4-FFF2-40B4-BE49-F238E27FC236}">
              <a16:creationId xmlns:a16="http://schemas.microsoft.com/office/drawing/2014/main" id="{AC3A660E-252B-49ED-A5AE-ABD2F86EF5C9}"/>
            </a:ext>
          </a:extLst>
        </xdr:cNvPr>
        <xdr:cNvSpPr/>
      </xdr:nvSpPr>
      <xdr:spPr>
        <a:xfrm>
          <a:off x="2514600" y="100133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122555</xdr:rowOff>
    </xdr:from>
    <xdr:to>
      <xdr:col>10</xdr:col>
      <xdr:colOff>165100</xdr:colOff>
      <xdr:row>60</xdr:row>
      <xdr:rowOff>52705</xdr:rowOff>
    </xdr:to>
    <xdr:sp macro="" textlink="">
      <xdr:nvSpPr>
        <xdr:cNvPr id="181" name="フローチャート: 判断 180">
          <a:extLst>
            <a:ext uri="{FF2B5EF4-FFF2-40B4-BE49-F238E27FC236}">
              <a16:creationId xmlns:a16="http://schemas.microsoft.com/office/drawing/2014/main" id="{57C0333D-BE6D-4E42-9475-F8FB94748BFD}"/>
            </a:ext>
          </a:extLst>
        </xdr:cNvPr>
        <xdr:cNvSpPr/>
      </xdr:nvSpPr>
      <xdr:spPr>
        <a:xfrm>
          <a:off x="1739900" y="100133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113030</xdr:rowOff>
    </xdr:from>
    <xdr:to>
      <xdr:col>6</xdr:col>
      <xdr:colOff>38100</xdr:colOff>
      <xdr:row>60</xdr:row>
      <xdr:rowOff>43180</xdr:rowOff>
    </xdr:to>
    <xdr:sp macro="" textlink="">
      <xdr:nvSpPr>
        <xdr:cNvPr id="182" name="フローチャート: 判断 181">
          <a:extLst>
            <a:ext uri="{FF2B5EF4-FFF2-40B4-BE49-F238E27FC236}">
              <a16:creationId xmlns:a16="http://schemas.microsoft.com/office/drawing/2014/main" id="{611ECFA1-B352-4F79-BA74-28A960C63AA6}"/>
            </a:ext>
          </a:extLst>
        </xdr:cNvPr>
        <xdr:cNvSpPr/>
      </xdr:nvSpPr>
      <xdr:spPr>
        <a:xfrm>
          <a:off x="965200" y="1000379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BFA25CED-9969-4157-BE51-2F18539CDFAD}"/>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B448AB60-02D2-4C1D-87B3-F8069296E97A}"/>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8292B980-D9E4-40BD-B0A5-4E9C88FD4323}"/>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498104A0-F74A-4A87-AA0E-DAB56A36C4FF}"/>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5BC57DA-8C7A-4E94-AB3B-AD2152CF7264}"/>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166370</xdr:rowOff>
    </xdr:from>
    <xdr:to>
      <xdr:col>24</xdr:col>
      <xdr:colOff>114300</xdr:colOff>
      <xdr:row>60</xdr:row>
      <xdr:rowOff>96520</xdr:rowOff>
    </xdr:to>
    <xdr:sp macro="" textlink="">
      <xdr:nvSpPr>
        <xdr:cNvPr id="188" name="楕円 187">
          <a:extLst>
            <a:ext uri="{FF2B5EF4-FFF2-40B4-BE49-F238E27FC236}">
              <a16:creationId xmlns:a16="http://schemas.microsoft.com/office/drawing/2014/main" id="{BCAA58CD-03F0-4628-A00B-F25016954A6A}"/>
            </a:ext>
          </a:extLst>
        </xdr:cNvPr>
        <xdr:cNvSpPr/>
      </xdr:nvSpPr>
      <xdr:spPr>
        <a:xfrm>
          <a:off x="4036060" y="100571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17797</xdr:rowOff>
    </xdr:from>
    <xdr:ext cx="405111" cy="259045"/>
    <xdr:sp macro="" textlink="">
      <xdr:nvSpPr>
        <xdr:cNvPr id="189" name="【橋りょう・トンネル】&#10;有形固定資産減価償却率該当値テキスト">
          <a:extLst>
            <a:ext uri="{FF2B5EF4-FFF2-40B4-BE49-F238E27FC236}">
              <a16:creationId xmlns:a16="http://schemas.microsoft.com/office/drawing/2014/main" id="{3F8C0650-EAFA-45FD-94B7-064E46078A79}"/>
            </a:ext>
          </a:extLst>
        </xdr:cNvPr>
        <xdr:cNvSpPr txBox="1"/>
      </xdr:nvSpPr>
      <xdr:spPr>
        <a:xfrm>
          <a:off x="4124960" y="990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151130</xdr:rowOff>
    </xdr:from>
    <xdr:to>
      <xdr:col>20</xdr:col>
      <xdr:colOff>38100</xdr:colOff>
      <xdr:row>60</xdr:row>
      <xdr:rowOff>81280</xdr:rowOff>
    </xdr:to>
    <xdr:sp macro="" textlink="">
      <xdr:nvSpPr>
        <xdr:cNvPr id="190" name="楕円 189">
          <a:extLst>
            <a:ext uri="{FF2B5EF4-FFF2-40B4-BE49-F238E27FC236}">
              <a16:creationId xmlns:a16="http://schemas.microsoft.com/office/drawing/2014/main" id="{0DAA516C-655F-4557-8EF0-46720EAAE1DB}"/>
            </a:ext>
          </a:extLst>
        </xdr:cNvPr>
        <xdr:cNvSpPr/>
      </xdr:nvSpPr>
      <xdr:spPr>
        <a:xfrm>
          <a:off x="3312160" y="1004189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30480</xdr:rowOff>
    </xdr:from>
    <xdr:to>
      <xdr:col>24</xdr:col>
      <xdr:colOff>63500</xdr:colOff>
      <xdr:row>60</xdr:row>
      <xdr:rowOff>45720</xdr:rowOff>
    </xdr:to>
    <xdr:cxnSp macro="">
      <xdr:nvCxnSpPr>
        <xdr:cNvPr id="191" name="直線コネクタ 190">
          <a:extLst>
            <a:ext uri="{FF2B5EF4-FFF2-40B4-BE49-F238E27FC236}">
              <a16:creationId xmlns:a16="http://schemas.microsoft.com/office/drawing/2014/main" id="{D4B187A5-2655-4523-A03A-388AFEAE5F93}"/>
            </a:ext>
          </a:extLst>
        </xdr:cNvPr>
        <xdr:cNvCxnSpPr/>
      </xdr:nvCxnSpPr>
      <xdr:spPr>
        <a:xfrm>
          <a:off x="3355340" y="10088880"/>
          <a:ext cx="73152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141605</xdr:rowOff>
    </xdr:from>
    <xdr:to>
      <xdr:col>15</xdr:col>
      <xdr:colOff>101600</xdr:colOff>
      <xdr:row>60</xdr:row>
      <xdr:rowOff>71755</xdr:rowOff>
    </xdr:to>
    <xdr:sp macro="" textlink="">
      <xdr:nvSpPr>
        <xdr:cNvPr id="192" name="楕円 191">
          <a:extLst>
            <a:ext uri="{FF2B5EF4-FFF2-40B4-BE49-F238E27FC236}">
              <a16:creationId xmlns:a16="http://schemas.microsoft.com/office/drawing/2014/main" id="{A0400935-4F4D-4480-98B7-19DBD437F02A}"/>
            </a:ext>
          </a:extLst>
        </xdr:cNvPr>
        <xdr:cNvSpPr/>
      </xdr:nvSpPr>
      <xdr:spPr>
        <a:xfrm>
          <a:off x="2514600" y="100323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20955</xdr:rowOff>
    </xdr:from>
    <xdr:to>
      <xdr:col>19</xdr:col>
      <xdr:colOff>177800</xdr:colOff>
      <xdr:row>60</xdr:row>
      <xdr:rowOff>30480</xdr:rowOff>
    </xdr:to>
    <xdr:cxnSp macro="">
      <xdr:nvCxnSpPr>
        <xdr:cNvPr id="193" name="直線コネクタ 192">
          <a:extLst>
            <a:ext uri="{FF2B5EF4-FFF2-40B4-BE49-F238E27FC236}">
              <a16:creationId xmlns:a16="http://schemas.microsoft.com/office/drawing/2014/main" id="{5AE0AC15-F14B-4E95-8553-A0A14046EC02}"/>
            </a:ext>
          </a:extLst>
        </xdr:cNvPr>
        <xdr:cNvCxnSpPr/>
      </xdr:nvCxnSpPr>
      <xdr:spPr>
        <a:xfrm>
          <a:off x="2565400" y="10079355"/>
          <a:ext cx="78994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113030</xdr:rowOff>
    </xdr:from>
    <xdr:to>
      <xdr:col>10</xdr:col>
      <xdr:colOff>165100</xdr:colOff>
      <xdr:row>60</xdr:row>
      <xdr:rowOff>43180</xdr:rowOff>
    </xdr:to>
    <xdr:sp macro="" textlink="">
      <xdr:nvSpPr>
        <xdr:cNvPr id="194" name="楕円 193">
          <a:extLst>
            <a:ext uri="{FF2B5EF4-FFF2-40B4-BE49-F238E27FC236}">
              <a16:creationId xmlns:a16="http://schemas.microsoft.com/office/drawing/2014/main" id="{96C1E8B9-A106-4A1B-8334-95675B3A8FD8}"/>
            </a:ext>
          </a:extLst>
        </xdr:cNvPr>
        <xdr:cNvSpPr/>
      </xdr:nvSpPr>
      <xdr:spPr>
        <a:xfrm>
          <a:off x="1739900" y="100037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163830</xdr:rowOff>
    </xdr:from>
    <xdr:to>
      <xdr:col>15</xdr:col>
      <xdr:colOff>50800</xdr:colOff>
      <xdr:row>60</xdr:row>
      <xdr:rowOff>20955</xdr:rowOff>
    </xdr:to>
    <xdr:cxnSp macro="">
      <xdr:nvCxnSpPr>
        <xdr:cNvPr id="195" name="直線コネクタ 194">
          <a:extLst>
            <a:ext uri="{FF2B5EF4-FFF2-40B4-BE49-F238E27FC236}">
              <a16:creationId xmlns:a16="http://schemas.microsoft.com/office/drawing/2014/main" id="{A5F9FB22-4C5E-4EEC-867B-2BCE13BBD2B7}"/>
            </a:ext>
          </a:extLst>
        </xdr:cNvPr>
        <xdr:cNvCxnSpPr/>
      </xdr:nvCxnSpPr>
      <xdr:spPr>
        <a:xfrm>
          <a:off x="1790700" y="10054590"/>
          <a:ext cx="7747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84455</xdr:rowOff>
    </xdr:from>
    <xdr:to>
      <xdr:col>6</xdr:col>
      <xdr:colOff>38100</xdr:colOff>
      <xdr:row>60</xdr:row>
      <xdr:rowOff>14605</xdr:rowOff>
    </xdr:to>
    <xdr:sp macro="" textlink="">
      <xdr:nvSpPr>
        <xdr:cNvPr id="196" name="楕円 195">
          <a:extLst>
            <a:ext uri="{FF2B5EF4-FFF2-40B4-BE49-F238E27FC236}">
              <a16:creationId xmlns:a16="http://schemas.microsoft.com/office/drawing/2014/main" id="{A9306187-4651-4A57-8638-F7F957C3879C}"/>
            </a:ext>
          </a:extLst>
        </xdr:cNvPr>
        <xdr:cNvSpPr/>
      </xdr:nvSpPr>
      <xdr:spPr>
        <a:xfrm>
          <a:off x="965200" y="997521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135255</xdr:rowOff>
    </xdr:from>
    <xdr:to>
      <xdr:col>10</xdr:col>
      <xdr:colOff>114300</xdr:colOff>
      <xdr:row>59</xdr:row>
      <xdr:rowOff>163830</xdr:rowOff>
    </xdr:to>
    <xdr:cxnSp macro="">
      <xdr:nvCxnSpPr>
        <xdr:cNvPr id="197" name="直線コネクタ 196">
          <a:extLst>
            <a:ext uri="{FF2B5EF4-FFF2-40B4-BE49-F238E27FC236}">
              <a16:creationId xmlns:a16="http://schemas.microsoft.com/office/drawing/2014/main" id="{E9EC5151-E924-4DBD-BB10-74821FBCCA03}"/>
            </a:ext>
          </a:extLst>
        </xdr:cNvPr>
        <xdr:cNvCxnSpPr/>
      </xdr:nvCxnSpPr>
      <xdr:spPr>
        <a:xfrm>
          <a:off x="1008380" y="10026015"/>
          <a:ext cx="78232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78122</xdr:rowOff>
    </xdr:from>
    <xdr:ext cx="405111" cy="259045"/>
    <xdr:sp macro="" textlink="">
      <xdr:nvSpPr>
        <xdr:cNvPr id="198" name="n_1aveValue【橋りょう・トンネル】&#10;有形固定資産減価償却率">
          <a:extLst>
            <a:ext uri="{FF2B5EF4-FFF2-40B4-BE49-F238E27FC236}">
              <a16:creationId xmlns:a16="http://schemas.microsoft.com/office/drawing/2014/main" id="{BE35816A-BF2E-4CE7-BF93-24880EF9881F}"/>
            </a:ext>
          </a:extLst>
        </xdr:cNvPr>
        <xdr:cNvSpPr txBox="1"/>
      </xdr:nvSpPr>
      <xdr:spPr>
        <a:xfrm>
          <a:off x="3170564" y="10136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69232</xdr:rowOff>
    </xdr:from>
    <xdr:ext cx="405111" cy="259045"/>
    <xdr:sp macro="" textlink="">
      <xdr:nvSpPr>
        <xdr:cNvPr id="199" name="n_2aveValue【橋りょう・トンネル】&#10;有形固定資産減価償却率">
          <a:extLst>
            <a:ext uri="{FF2B5EF4-FFF2-40B4-BE49-F238E27FC236}">
              <a16:creationId xmlns:a16="http://schemas.microsoft.com/office/drawing/2014/main" id="{DF9E9185-95CF-4B22-A7AC-CBCBDC43C008}"/>
            </a:ext>
          </a:extLst>
        </xdr:cNvPr>
        <xdr:cNvSpPr txBox="1"/>
      </xdr:nvSpPr>
      <xdr:spPr>
        <a:xfrm>
          <a:off x="2385704" y="9792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43832</xdr:rowOff>
    </xdr:from>
    <xdr:ext cx="405111" cy="259045"/>
    <xdr:sp macro="" textlink="">
      <xdr:nvSpPr>
        <xdr:cNvPr id="200" name="n_3aveValue【橋りょう・トンネル】&#10;有形固定資産減価償却率">
          <a:extLst>
            <a:ext uri="{FF2B5EF4-FFF2-40B4-BE49-F238E27FC236}">
              <a16:creationId xmlns:a16="http://schemas.microsoft.com/office/drawing/2014/main" id="{3FC84A0E-C468-4379-8E99-238DF197AFB0}"/>
            </a:ext>
          </a:extLst>
        </xdr:cNvPr>
        <xdr:cNvSpPr txBox="1"/>
      </xdr:nvSpPr>
      <xdr:spPr>
        <a:xfrm>
          <a:off x="1611004" y="10102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34307</xdr:rowOff>
    </xdr:from>
    <xdr:ext cx="405111" cy="259045"/>
    <xdr:sp macro="" textlink="">
      <xdr:nvSpPr>
        <xdr:cNvPr id="201" name="n_4aveValue【橋りょう・トンネル】&#10;有形固定資産減価償却率">
          <a:extLst>
            <a:ext uri="{FF2B5EF4-FFF2-40B4-BE49-F238E27FC236}">
              <a16:creationId xmlns:a16="http://schemas.microsoft.com/office/drawing/2014/main" id="{BDA9AC54-D2FF-491B-8493-F21B57E21087}"/>
            </a:ext>
          </a:extLst>
        </xdr:cNvPr>
        <xdr:cNvSpPr txBox="1"/>
      </xdr:nvSpPr>
      <xdr:spPr>
        <a:xfrm>
          <a:off x="836304" y="10092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97807</xdr:rowOff>
    </xdr:from>
    <xdr:ext cx="405111" cy="259045"/>
    <xdr:sp macro="" textlink="">
      <xdr:nvSpPr>
        <xdr:cNvPr id="202" name="n_1mainValue【橋りょう・トンネル】&#10;有形固定資産減価償却率">
          <a:extLst>
            <a:ext uri="{FF2B5EF4-FFF2-40B4-BE49-F238E27FC236}">
              <a16:creationId xmlns:a16="http://schemas.microsoft.com/office/drawing/2014/main" id="{BB4D819C-FB91-4BD0-A3DB-FFA6BF0EE08D}"/>
            </a:ext>
          </a:extLst>
        </xdr:cNvPr>
        <xdr:cNvSpPr txBox="1"/>
      </xdr:nvSpPr>
      <xdr:spPr>
        <a:xfrm>
          <a:off x="3170564" y="982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62882</xdr:rowOff>
    </xdr:from>
    <xdr:ext cx="405111" cy="259045"/>
    <xdr:sp macro="" textlink="">
      <xdr:nvSpPr>
        <xdr:cNvPr id="203" name="n_2mainValue【橋りょう・トンネル】&#10;有形固定資産減価償却率">
          <a:extLst>
            <a:ext uri="{FF2B5EF4-FFF2-40B4-BE49-F238E27FC236}">
              <a16:creationId xmlns:a16="http://schemas.microsoft.com/office/drawing/2014/main" id="{1820BF06-9C9E-403D-AE80-30373BFEC7C5}"/>
            </a:ext>
          </a:extLst>
        </xdr:cNvPr>
        <xdr:cNvSpPr txBox="1"/>
      </xdr:nvSpPr>
      <xdr:spPr>
        <a:xfrm>
          <a:off x="2385704" y="10121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59707</xdr:rowOff>
    </xdr:from>
    <xdr:ext cx="405111" cy="259045"/>
    <xdr:sp macro="" textlink="">
      <xdr:nvSpPr>
        <xdr:cNvPr id="204" name="n_3mainValue【橋りょう・トンネル】&#10;有形固定資産減価償却率">
          <a:extLst>
            <a:ext uri="{FF2B5EF4-FFF2-40B4-BE49-F238E27FC236}">
              <a16:creationId xmlns:a16="http://schemas.microsoft.com/office/drawing/2014/main" id="{15091040-2AA5-40A4-A953-C06E4554447C}"/>
            </a:ext>
          </a:extLst>
        </xdr:cNvPr>
        <xdr:cNvSpPr txBox="1"/>
      </xdr:nvSpPr>
      <xdr:spPr>
        <a:xfrm>
          <a:off x="1611004" y="978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31132</xdr:rowOff>
    </xdr:from>
    <xdr:ext cx="405111" cy="259045"/>
    <xdr:sp macro="" textlink="">
      <xdr:nvSpPr>
        <xdr:cNvPr id="205" name="n_4mainValue【橋りょう・トンネル】&#10;有形固定資産減価償却率">
          <a:extLst>
            <a:ext uri="{FF2B5EF4-FFF2-40B4-BE49-F238E27FC236}">
              <a16:creationId xmlns:a16="http://schemas.microsoft.com/office/drawing/2014/main" id="{7FCD829E-1ADC-43C7-976C-7F3CBADC1A61}"/>
            </a:ext>
          </a:extLst>
        </xdr:cNvPr>
        <xdr:cNvSpPr txBox="1"/>
      </xdr:nvSpPr>
      <xdr:spPr>
        <a:xfrm>
          <a:off x="836304" y="9754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a:extLst>
            <a:ext uri="{FF2B5EF4-FFF2-40B4-BE49-F238E27FC236}">
              <a16:creationId xmlns:a16="http://schemas.microsoft.com/office/drawing/2014/main" id="{62AC2A3A-CA98-4DB5-A17E-CD9FCD75FB97}"/>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a:extLst>
            <a:ext uri="{FF2B5EF4-FFF2-40B4-BE49-F238E27FC236}">
              <a16:creationId xmlns:a16="http://schemas.microsoft.com/office/drawing/2014/main" id="{8BD5E262-DECE-4BE1-9B0D-4C36C245A4E0}"/>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a:extLst>
            <a:ext uri="{FF2B5EF4-FFF2-40B4-BE49-F238E27FC236}">
              <a16:creationId xmlns:a16="http://schemas.microsoft.com/office/drawing/2014/main" id="{BF487098-FF3F-46BF-8205-8FA58C64C3DA}"/>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a:extLst>
            <a:ext uri="{FF2B5EF4-FFF2-40B4-BE49-F238E27FC236}">
              <a16:creationId xmlns:a16="http://schemas.microsoft.com/office/drawing/2014/main" id="{DDCBAD99-8F83-4561-8658-1AC6B81B8FBA}"/>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a:extLst>
            <a:ext uri="{FF2B5EF4-FFF2-40B4-BE49-F238E27FC236}">
              <a16:creationId xmlns:a16="http://schemas.microsoft.com/office/drawing/2014/main" id="{EFFA0C30-3EB1-4FBB-8214-2645731D56C5}"/>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a:extLst>
            <a:ext uri="{FF2B5EF4-FFF2-40B4-BE49-F238E27FC236}">
              <a16:creationId xmlns:a16="http://schemas.microsoft.com/office/drawing/2014/main" id="{F5DA6E7A-2181-44B5-954F-9D1C8B42B323}"/>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a:extLst>
            <a:ext uri="{FF2B5EF4-FFF2-40B4-BE49-F238E27FC236}">
              <a16:creationId xmlns:a16="http://schemas.microsoft.com/office/drawing/2014/main" id="{99AE9E10-EF57-44CB-8600-5E9994EE7BCB}"/>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a:extLst>
            <a:ext uri="{FF2B5EF4-FFF2-40B4-BE49-F238E27FC236}">
              <a16:creationId xmlns:a16="http://schemas.microsoft.com/office/drawing/2014/main" id="{0CFA153A-560A-42C0-99A8-142C9261C853}"/>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a:extLst>
            <a:ext uri="{FF2B5EF4-FFF2-40B4-BE49-F238E27FC236}">
              <a16:creationId xmlns:a16="http://schemas.microsoft.com/office/drawing/2014/main" id="{AD8FF21F-2842-4056-8172-FA03D6538E88}"/>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a:extLst>
            <a:ext uri="{FF2B5EF4-FFF2-40B4-BE49-F238E27FC236}">
              <a16:creationId xmlns:a16="http://schemas.microsoft.com/office/drawing/2014/main" id="{6A545D8D-24B2-4EE3-B928-76BCB6E823A0}"/>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6" name="直線コネクタ 215">
          <a:extLst>
            <a:ext uri="{FF2B5EF4-FFF2-40B4-BE49-F238E27FC236}">
              <a16:creationId xmlns:a16="http://schemas.microsoft.com/office/drawing/2014/main" id="{1AC52550-4A25-462C-83D4-A3EF9E62FD3A}"/>
            </a:ext>
          </a:extLst>
        </xdr:cNvPr>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7" name="テキスト ボックス 216">
          <a:extLst>
            <a:ext uri="{FF2B5EF4-FFF2-40B4-BE49-F238E27FC236}">
              <a16:creationId xmlns:a16="http://schemas.microsoft.com/office/drawing/2014/main" id="{85FE3AB1-D647-4434-8C98-B4016915A087}"/>
            </a:ext>
          </a:extLst>
        </xdr:cNvPr>
        <xdr:cNvSpPr txBox="1"/>
      </xdr:nvSpPr>
      <xdr:spPr>
        <a:xfrm>
          <a:off x="5600834" y="1066674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8" name="直線コネクタ 217">
          <a:extLst>
            <a:ext uri="{FF2B5EF4-FFF2-40B4-BE49-F238E27FC236}">
              <a16:creationId xmlns:a16="http://schemas.microsoft.com/office/drawing/2014/main" id="{2C44B2F6-5F6A-494C-A791-7D7BF6527BED}"/>
            </a:ext>
          </a:extLst>
        </xdr:cNvPr>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9" name="テキスト ボックス 218">
          <a:extLst>
            <a:ext uri="{FF2B5EF4-FFF2-40B4-BE49-F238E27FC236}">
              <a16:creationId xmlns:a16="http://schemas.microsoft.com/office/drawing/2014/main" id="{DE4B9392-6395-414D-BB86-81F8192E4C32}"/>
            </a:ext>
          </a:extLst>
        </xdr:cNvPr>
        <xdr:cNvSpPr txBox="1"/>
      </xdr:nvSpPr>
      <xdr:spPr>
        <a:xfrm>
          <a:off x="5299921" y="1029336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0" name="直線コネクタ 219">
          <a:extLst>
            <a:ext uri="{FF2B5EF4-FFF2-40B4-BE49-F238E27FC236}">
              <a16:creationId xmlns:a16="http://schemas.microsoft.com/office/drawing/2014/main" id="{3684BEB8-5263-4D4C-B025-8AC229DBEB30}"/>
            </a:ext>
          </a:extLst>
        </xdr:cNvPr>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1" name="テキスト ボックス 220">
          <a:extLst>
            <a:ext uri="{FF2B5EF4-FFF2-40B4-BE49-F238E27FC236}">
              <a16:creationId xmlns:a16="http://schemas.microsoft.com/office/drawing/2014/main" id="{C978B0F1-EB13-4989-95DE-254F557A0CDF}"/>
            </a:ext>
          </a:extLst>
        </xdr:cNvPr>
        <xdr:cNvSpPr txBox="1"/>
      </xdr:nvSpPr>
      <xdr:spPr>
        <a:xfrm>
          <a:off x="5299921" y="99199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2" name="直線コネクタ 221">
          <a:extLst>
            <a:ext uri="{FF2B5EF4-FFF2-40B4-BE49-F238E27FC236}">
              <a16:creationId xmlns:a16="http://schemas.microsoft.com/office/drawing/2014/main" id="{F3ED5C50-D6FE-47EF-9A68-35A30C13240D}"/>
            </a:ext>
          </a:extLst>
        </xdr:cNvPr>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3" name="テキスト ボックス 222">
          <a:extLst>
            <a:ext uri="{FF2B5EF4-FFF2-40B4-BE49-F238E27FC236}">
              <a16:creationId xmlns:a16="http://schemas.microsoft.com/office/drawing/2014/main" id="{968CBFB5-6365-43F1-ADD4-0C9F26E1AEAF}"/>
            </a:ext>
          </a:extLst>
        </xdr:cNvPr>
        <xdr:cNvSpPr txBox="1"/>
      </xdr:nvSpPr>
      <xdr:spPr>
        <a:xfrm>
          <a:off x="5299921" y="95504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4" name="直線コネクタ 223">
          <a:extLst>
            <a:ext uri="{FF2B5EF4-FFF2-40B4-BE49-F238E27FC236}">
              <a16:creationId xmlns:a16="http://schemas.microsoft.com/office/drawing/2014/main" id="{27A7493D-552A-4282-8E91-C8A62A8E0BC1}"/>
            </a:ext>
          </a:extLst>
        </xdr:cNvPr>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5" name="テキスト ボックス 224">
          <a:extLst>
            <a:ext uri="{FF2B5EF4-FFF2-40B4-BE49-F238E27FC236}">
              <a16:creationId xmlns:a16="http://schemas.microsoft.com/office/drawing/2014/main" id="{FEC9B95D-C3D9-455A-8BB9-1232087F43BE}"/>
            </a:ext>
          </a:extLst>
        </xdr:cNvPr>
        <xdr:cNvSpPr txBox="1"/>
      </xdr:nvSpPr>
      <xdr:spPr>
        <a:xfrm>
          <a:off x="5209768" y="917703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a:extLst>
            <a:ext uri="{FF2B5EF4-FFF2-40B4-BE49-F238E27FC236}">
              <a16:creationId xmlns:a16="http://schemas.microsoft.com/office/drawing/2014/main" id="{6F0F94DB-14A5-4083-B019-15E2F5CF66A6}"/>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7" name="テキスト ボックス 226">
          <a:extLst>
            <a:ext uri="{FF2B5EF4-FFF2-40B4-BE49-F238E27FC236}">
              <a16:creationId xmlns:a16="http://schemas.microsoft.com/office/drawing/2014/main" id="{70594AA2-E251-4B26-BD26-AE06B92B26C3}"/>
            </a:ext>
          </a:extLst>
        </xdr:cNvPr>
        <xdr:cNvSpPr txBox="1"/>
      </xdr:nvSpPr>
      <xdr:spPr>
        <a:xfrm>
          <a:off x="5209768" y="880365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橋りょう・トンネル】&#10;一人当たり有形固定資産（償却資産）額グラフ枠">
          <a:extLst>
            <a:ext uri="{FF2B5EF4-FFF2-40B4-BE49-F238E27FC236}">
              <a16:creationId xmlns:a16="http://schemas.microsoft.com/office/drawing/2014/main" id="{ECCA750C-46B6-4A91-B656-E72B63353870}"/>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99537</xdr:rowOff>
    </xdr:from>
    <xdr:to>
      <xdr:col>54</xdr:col>
      <xdr:colOff>189865</xdr:colOff>
      <xdr:row>64</xdr:row>
      <xdr:rowOff>74191</xdr:rowOff>
    </xdr:to>
    <xdr:cxnSp macro="">
      <xdr:nvCxnSpPr>
        <xdr:cNvPr id="229" name="直線コネクタ 228">
          <a:extLst>
            <a:ext uri="{FF2B5EF4-FFF2-40B4-BE49-F238E27FC236}">
              <a16:creationId xmlns:a16="http://schemas.microsoft.com/office/drawing/2014/main" id="{2164FF8D-3E35-4420-ADA7-07FE673C60D6}"/>
            </a:ext>
          </a:extLst>
        </xdr:cNvPr>
        <xdr:cNvCxnSpPr/>
      </xdr:nvCxnSpPr>
      <xdr:spPr>
        <a:xfrm flipV="1">
          <a:off x="9219565" y="9487377"/>
          <a:ext cx="0" cy="1315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78018</xdr:rowOff>
    </xdr:from>
    <xdr:ext cx="469744" cy="259045"/>
    <xdr:sp macro="" textlink="">
      <xdr:nvSpPr>
        <xdr:cNvPr id="230" name="【橋りょう・トンネル】&#10;一人当たり有形固定資産（償却資産）額最小値テキスト">
          <a:extLst>
            <a:ext uri="{FF2B5EF4-FFF2-40B4-BE49-F238E27FC236}">
              <a16:creationId xmlns:a16="http://schemas.microsoft.com/office/drawing/2014/main" id="{D1B556E7-DB31-49AE-BE5D-3299E45E21CD}"/>
            </a:ext>
          </a:extLst>
        </xdr:cNvPr>
        <xdr:cNvSpPr txBox="1"/>
      </xdr:nvSpPr>
      <xdr:spPr>
        <a:xfrm>
          <a:off x="9258300" y="10806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74191</xdr:rowOff>
    </xdr:from>
    <xdr:to>
      <xdr:col>55</xdr:col>
      <xdr:colOff>88900</xdr:colOff>
      <xdr:row>64</xdr:row>
      <xdr:rowOff>74191</xdr:rowOff>
    </xdr:to>
    <xdr:cxnSp macro="">
      <xdr:nvCxnSpPr>
        <xdr:cNvPr id="231" name="直線コネクタ 230">
          <a:extLst>
            <a:ext uri="{FF2B5EF4-FFF2-40B4-BE49-F238E27FC236}">
              <a16:creationId xmlns:a16="http://schemas.microsoft.com/office/drawing/2014/main" id="{BD5EAE9C-B0A2-49B2-A873-6F4BC3D72062}"/>
            </a:ext>
          </a:extLst>
        </xdr:cNvPr>
        <xdr:cNvCxnSpPr/>
      </xdr:nvCxnSpPr>
      <xdr:spPr>
        <a:xfrm>
          <a:off x="9154160" y="1080315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46214</xdr:rowOff>
    </xdr:from>
    <xdr:ext cx="690189" cy="259045"/>
    <xdr:sp macro="" textlink="">
      <xdr:nvSpPr>
        <xdr:cNvPr id="232" name="【橋りょう・トンネル】&#10;一人当たり有形固定資産（償却資産）額最大値テキスト">
          <a:extLst>
            <a:ext uri="{FF2B5EF4-FFF2-40B4-BE49-F238E27FC236}">
              <a16:creationId xmlns:a16="http://schemas.microsoft.com/office/drawing/2014/main" id="{83B911CB-BC77-43D5-8A81-DFB42271A83B}"/>
            </a:ext>
          </a:extLst>
        </xdr:cNvPr>
        <xdr:cNvSpPr txBox="1"/>
      </xdr:nvSpPr>
      <xdr:spPr>
        <a:xfrm>
          <a:off x="9258300" y="926641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1,061,625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99537</xdr:rowOff>
    </xdr:from>
    <xdr:to>
      <xdr:col>55</xdr:col>
      <xdr:colOff>88900</xdr:colOff>
      <xdr:row>56</xdr:row>
      <xdr:rowOff>99537</xdr:rowOff>
    </xdr:to>
    <xdr:cxnSp macro="">
      <xdr:nvCxnSpPr>
        <xdr:cNvPr id="233" name="直線コネクタ 232">
          <a:extLst>
            <a:ext uri="{FF2B5EF4-FFF2-40B4-BE49-F238E27FC236}">
              <a16:creationId xmlns:a16="http://schemas.microsoft.com/office/drawing/2014/main" id="{0413179B-51B1-4135-B1FD-A422ACDD37DA}"/>
            </a:ext>
          </a:extLst>
        </xdr:cNvPr>
        <xdr:cNvCxnSpPr/>
      </xdr:nvCxnSpPr>
      <xdr:spPr>
        <a:xfrm>
          <a:off x="9154160" y="948737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51908</xdr:rowOff>
    </xdr:from>
    <xdr:ext cx="599010" cy="259045"/>
    <xdr:sp macro="" textlink="">
      <xdr:nvSpPr>
        <xdr:cNvPr id="234" name="【橋りょう・トンネル】&#10;一人当たり有形固定資産（償却資産）額平均値テキスト">
          <a:extLst>
            <a:ext uri="{FF2B5EF4-FFF2-40B4-BE49-F238E27FC236}">
              <a16:creationId xmlns:a16="http://schemas.microsoft.com/office/drawing/2014/main" id="{029D126B-3BC1-4848-A1C0-7B75AA881EEC}"/>
            </a:ext>
          </a:extLst>
        </xdr:cNvPr>
        <xdr:cNvSpPr txBox="1"/>
      </xdr:nvSpPr>
      <xdr:spPr>
        <a:xfrm>
          <a:off x="9258300" y="102779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29031</xdr:rowOff>
    </xdr:from>
    <xdr:to>
      <xdr:col>55</xdr:col>
      <xdr:colOff>50800</xdr:colOff>
      <xdr:row>62</xdr:row>
      <xdr:rowOff>130631</xdr:rowOff>
    </xdr:to>
    <xdr:sp macro="" textlink="">
      <xdr:nvSpPr>
        <xdr:cNvPr id="235" name="フローチャート: 判断 234">
          <a:extLst>
            <a:ext uri="{FF2B5EF4-FFF2-40B4-BE49-F238E27FC236}">
              <a16:creationId xmlns:a16="http://schemas.microsoft.com/office/drawing/2014/main" id="{38AD46DA-A92D-4479-9386-A3C5411C2903}"/>
            </a:ext>
          </a:extLst>
        </xdr:cNvPr>
        <xdr:cNvSpPr/>
      </xdr:nvSpPr>
      <xdr:spPr>
        <a:xfrm>
          <a:off x="9192260" y="1042271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27708</xdr:rowOff>
    </xdr:from>
    <xdr:to>
      <xdr:col>50</xdr:col>
      <xdr:colOff>165100</xdr:colOff>
      <xdr:row>62</xdr:row>
      <xdr:rowOff>129308</xdr:rowOff>
    </xdr:to>
    <xdr:sp macro="" textlink="">
      <xdr:nvSpPr>
        <xdr:cNvPr id="236" name="フローチャート: 判断 235">
          <a:extLst>
            <a:ext uri="{FF2B5EF4-FFF2-40B4-BE49-F238E27FC236}">
              <a16:creationId xmlns:a16="http://schemas.microsoft.com/office/drawing/2014/main" id="{C310142C-98DA-4433-8498-86375CD38BC0}"/>
            </a:ext>
          </a:extLst>
        </xdr:cNvPr>
        <xdr:cNvSpPr/>
      </xdr:nvSpPr>
      <xdr:spPr>
        <a:xfrm>
          <a:off x="8445500" y="10421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60597</xdr:rowOff>
    </xdr:from>
    <xdr:to>
      <xdr:col>46</xdr:col>
      <xdr:colOff>38100</xdr:colOff>
      <xdr:row>62</xdr:row>
      <xdr:rowOff>162197</xdr:rowOff>
    </xdr:to>
    <xdr:sp macro="" textlink="">
      <xdr:nvSpPr>
        <xdr:cNvPr id="237" name="フローチャート: 判断 236">
          <a:extLst>
            <a:ext uri="{FF2B5EF4-FFF2-40B4-BE49-F238E27FC236}">
              <a16:creationId xmlns:a16="http://schemas.microsoft.com/office/drawing/2014/main" id="{65A5ED1B-41DC-4E44-BBEC-40DFEF2DD75B}"/>
            </a:ext>
          </a:extLst>
        </xdr:cNvPr>
        <xdr:cNvSpPr/>
      </xdr:nvSpPr>
      <xdr:spPr>
        <a:xfrm>
          <a:off x="7670800" y="1045427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169757</xdr:rowOff>
    </xdr:from>
    <xdr:to>
      <xdr:col>41</xdr:col>
      <xdr:colOff>101600</xdr:colOff>
      <xdr:row>62</xdr:row>
      <xdr:rowOff>99907</xdr:rowOff>
    </xdr:to>
    <xdr:sp macro="" textlink="">
      <xdr:nvSpPr>
        <xdr:cNvPr id="238" name="フローチャート: 判断 237">
          <a:extLst>
            <a:ext uri="{FF2B5EF4-FFF2-40B4-BE49-F238E27FC236}">
              <a16:creationId xmlns:a16="http://schemas.microsoft.com/office/drawing/2014/main" id="{A2C0E830-63E9-4BE3-9951-FCA781CE4A1F}"/>
            </a:ext>
          </a:extLst>
        </xdr:cNvPr>
        <xdr:cNvSpPr/>
      </xdr:nvSpPr>
      <xdr:spPr>
        <a:xfrm>
          <a:off x="6873240" y="1039579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16904</xdr:rowOff>
    </xdr:from>
    <xdr:to>
      <xdr:col>36</xdr:col>
      <xdr:colOff>165100</xdr:colOff>
      <xdr:row>62</xdr:row>
      <xdr:rowOff>118504</xdr:rowOff>
    </xdr:to>
    <xdr:sp macro="" textlink="">
      <xdr:nvSpPr>
        <xdr:cNvPr id="239" name="フローチャート: 判断 238">
          <a:extLst>
            <a:ext uri="{FF2B5EF4-FFF2-40B4-BE49-F238E27FC236}">
              <a16:creationId xmlns:a16="http://schemas.microsoft.com/office/drawing/2014/main" id="{D104910F-173D-45DF-9B19-AE9E7F9AF4B2}"/>
            </a:ext>
          </a:extLst>
        </xdr:cNvPr>
        <xdr:cNvSpPr/>
      </xdr:nvSpPr>
      <xdr:spPr>
        <a:xfrm>
          <a:off x="6098540" y="10410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0F3FBFE7-CE8C-44FA-BA62-0A2AE59C5803}"/>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14FFB974-6370-4AD1-A7CE-7083DD1E6629}"/>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72B1EA0A-BE00-4B83-A111-162D18DE4C26}"/>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C76361E4-75AA-4128-8B41-1E6DF5037E3C}"/>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4013CC9B-381E-4029-9E3A-20BBC39356AA}"/>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145569</xdr:rowOff>
    </xdr:from>
    <xdr:to>
      <xdr:col>55</xdr:col>
      <xdr:colOff>50800</xdr:colOff>
      <xdr:row>63</xdr:row>
      <xdr:rowOff>75719</xdr:rowOff>
    </xdr:to>
    <xdr:sp macro="" textlink="">
      <xdr:nvSpPr>
        <xdr:cNvPr id="245" name="楕円 244">
          <a:extLst>
            <a:ext uri="{FF2B5EF4-FFF2-40B4-BE49-F238E27FC236}">
              <a16:creationId xmlns:a16="http://schemas.microsoft.com/office/drawing/2014/main" id="{B88C27B6-86C4-4D41-B60A-FCC624A33C1A}"/>
            </a:ext>
          </a:extLst>
        </xdr:cNvPr>
        <xdr:cNvSpPr/>
      </xdr:nvSpPr>
      <xdr:spPr>
        <a:xfrm>
          <a:off x="9192260" y="1053924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123996</xdr:rowOff>
    </xdr:from>
    <xdr:ext cx="599010" cy="259045"/>
    <xdr:sp macro="" textlink="">
      <xdr:nvSpPr>
        <xdr:cNvPr id="246" name="【橋りょう・トンネル】&#10;一人当たり有形固定資産（償却資産）額該当値テキスト">
          <a:extLst>
            <a:ext uri="{FF2B5EF4-FFF2-40B4-BE49-F238E27FC236}">
              <a16:creationId xmlns:a16="http://schemas.microsoft.com/office/drawing/2014/main" id="{BC62E437-83E6-48EA-97CB-F8A4CFC144DB}"/>
            </a:ext>
          </a:extLst>
        </xdr:cNvPr>
        <xdr:cNvSpPr txBox="1"/>
      </xdr:nvSpPr>
      <xdr:spPr>
        <a:xfrm>
          <a:off x="9258300" y="105176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151309</xdr:rowOff>
    </xdr:from>
    <xdr:to>
      <xdr:col>50</xdr:col>
      <xdr:colOff>165100</xdr:colOff>
      <xdr:row>63</xdr:row>
      <xdr:rowOff>81459</xdr:rowOff>
    </xdr:to>
    <xdr:sp macro="" textlink="">
      <xdr:nvSpPr>
        <xdr:cNvPr id="247" name="楕円 246">
          <a:extLst>
            <a:ext uri="{FF2B5EF4-FFF2-40B4-BE49-F238E27FC236}">
              <a16:creationId xmlns:a16="http://schemas.microsoft.com/office/drawing/2014/main" id="{9791AD3A-1D38-40BD-B571-7A6E8BFE224C}"/>
            </a:ext>
          </a:extLst>
        </xdr:cNvPr>
        <xdr:cNvSpPr/>
      </xdr:nvSpPr>
      <xdr:spPr>
        <a:xfrm>
          <a:off x="8445500" y="1054498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24919</xdr:rowOff>
    </xdr:from>
    <xdr:to>
      <xdr:col>55</xdr:col>
      <xdr:colOff>0</xdr:colOff>
      <xdr:row>63</xdr:row>
      <xdr:rowOff>30659</xdr:rowOff>
    </xdr:to>
    <xdr:cxnSp macro="">
      <xdr:nvCxnSpPr>
        <xdr:cNvPr id="248" name="直線コネクタ 247">
          <a:extLst>
            <a:ext uri="{FF2B5EF4-FFF2-40B4-BE49-F238E27FC236}">
              <a16:creationId xmlns:a16="http://schemas.microsoft.com/office/drawing/2014/main" id="{4A38B855-33EC-4B88-8933-5DFEAF47002E}"/>
            </a:ext>
          </a:extLst>
        </xdr:cNvPr>
        <xdr:cNvCxnSpPr/>
      </xdr:nvCxnSpPr>
      <xdr:spPr>
        <a:xfrm flipV="1">
          <a:off x="8496300" y="10586239"/>
          <a:ext cx="723900" cy="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156446</xdr:rowOff>
    </xdr:from>
    <xdr:to>
      <xdr:col>46</xdr:col>
      <xdr:colOff>38100</xdr:colOff>
      <xdr:row>63</xdr:row>
      <xdr:rowOff>86596</xdr:rowOff>
    </xdr:to>
    <xdr:sp macro="" textlink="">
      <xdr:nvSpPr>
        <xdr:cNvPr id="249" name="楕円 248">
          <a:extLst>
            <a:ext uri="{FF2B5EF4-FFF2-40B4-BE49-F238E27FC236}">
              <a16:creationId xmlns:a16="http://schemas.microsoft.com/office/drawing/2014/main" id="{601F8EF7-CF9C-4919-882B-E570A2B7EE23}"/>
            </a:ext>
          </a:extLst>
        </xdr:cNvPr>
        <xdr:cNvSpPr/>
      </xdr:nvSpPr>
      <xdr:spPr>
        <a:xfrm>
          <a:off x="7670800" y="1055012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30659</xdr:rowOff>
    </xdr:from>
    <xdr:to>
      <xdr:col>50</xdr:col>
      <xdr:colOff>114300</xdr:colOff>
      <xdr:row>63</xdr:row>
      <xdr:rowOff>35796</xdr:rowOff>
    </xdr:to>
    <xdr:cxnSp macro="">
      <xdr:nvCxnSpPr>
        <xdr:cNvPr id="250" name="直線コネクタ 249">
          <a:extLst>
            <a:ext uri="{FF2B5EF4-FFF2-40B4-BE49-F238E27FC236}">
              <a16:creationId xmlns:a16="http://schemas.microsoft.com/office/drawing/2014/main" id="{49D17E98-1AA1-495E-8A6E-0CE7A02680BF}"/>
            </a:ext>
          </a:extLst>
        </xdr:cNvPr>
        <xdr:cNvCxnSpPr/>
      </xdr:nvCxnSpPr>
      <xdr:spPr>
        <a:xfrm flipV="1">
          <a:off x="7713980" y="10591979"/>
          <a:ext cx="782320" cy="5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158591</xdr:rowOff>
    </xdr:from>
    <xdr:to>
      <xdr:col>41</xdr:col>
      <xdr:colOff>101600</xdr:colOff>
      <xdr:row>63</xdr:row>
      <xdr:rowOff>88741</xdr:rowOff>
    </xdr:to>
    <xdr:sp macro="" textlink="">
      <xdr:nvSpPr>
        <xdr:cNvPr id="251" name="楕円 250">
          <a:extLst>
            <a:ext uri="{FF2B5EF4-FFF2-40B4-BE49-F238E27FC236}">
              <a16:creationId xmlns:a16="http://schemas.microsoft.com/office/drawing/2014/main" id="{C08F0949-4863-4C42-A7C9-451EA6A1A5EB}"/>
            </a:ext>
          </a:extLst>
        </xdr:cNvPr>
        <xdr:cNvSpPr/>
      </xdr:nvSpPr>
      <xdr:spPr>
        <a:xfrm>
          <a:off x="6873240" y="1055227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35796</xdr:rowOff>
    </xdr:from>
    <xdr:to>
      <xdr:col>45</xdr:col>
      <xdr:colOff>177800</xdr:colOff>
      <xdr:row>63</xdr:row>
      <xdr:rowOff>37941</xdr:rowOff>
    </xdr:to>
    <xdr:cxnSp macro="">
      <xdr:nvCxnSpPr>
        <xdr:cNvPr id="252" name="直線コネクタ 251">
          <a:extLst>
            <a:ext uri="{FF2B5EF4-FFF2-40B4-BE49-F238E27FC236}">
              <a16:creationId xmlns:a16="http://schemas.microsoft.com/office/drawing/2014/main" id="{8BE01CA9-EF6B-40AE-8941-CB0E7354EEEB}"/>
            </a:ext>
          </a:extLst>
        </xdr:cNvPr>
        <xdr:cNvCxnSpPr/>
      </xdr:nvCxnSpPr>
      <xdr:spPr>
        <a:xfrm flipV="1">
          <a:off x="6924040" y="10597116"/>
          <a:ext cx="789940" cy="2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161376</xdr:rowOff>
    </xdr:from>
    <xdr:to>
      <xdr:col>36</xdr:col>
      <xdr:colOff>165100</xdr:colOff>
      <xdr:row>63</xdr:row>
      <xdr:rowOff>91526</xdr:rowOff>
    </xdr:to>
    <xdr:sp macro="" textlink="">
      <xdr:nvSpPr>
        <xdr:cNvPr id="253" name="楕円 252">
          <a:extLst>
            <a:ext uri="{FF2B5EF4-FFF2-40B4-BE49-F238E27FC236}">
              <a16:creationId xmlns:a16="http://schemas.microsoft.com/office/drawing/2014/main" id="{77543519-6F9E-464A-ACE1-ABA6AFA72934}"/>
            </a:ext>
          </a:extLst>
        </xdr:cNvPr>
        <xdr:cNvSpPr/>
      </xdr:nvSpPr>
      <xdr:spPr>
        <a:xfrm>
          <a:off x="6098540" y="1055505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37941</xdr:rowOff>
    </xdr:from>
    <xdr:to>
      <xdr:col>41</xdr:col>
      <xdr:colOff>50800</xdr:colOff>
      <xdr:row>63</xdr:row>
      <xdr:rowOff>40726</xdr:rowOff>
    </xdr:to>
    <xdr:cxnSp macro="">
      <xdr:nvCxnSpPr>
        <xdr:cNvPr id="254" name="直線コネクタ 253">
          <a:extLst>
            <a:ext uri="{FF2B5EF4-FFF2-40B4-BE49-F238E27FC236}">
              <a16:creationId xmlns:a16="http://schemas.microsoft.com/office/drawing/2014/main" id="{89ABE06C-6442-444D-BA5F-84874C91C8F0}"/>
            </a:ext>
          </a:extLst>
        </xdr:cNvPr>
        <xdr:cNvCxnSpPr/>
      </xdr:nvCxnSpPr>
      <xdr:spPr>
        <a:xfrm flipV="1">
          <a:off x="6149340" y="10599261"/>
          <a:ext cx="774700" cy="2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145835</xdr:rowOff>
    </xdr:from>
    <xdr:ext cx="599010" cy="259045"/>
    <xdr:sp macro="" textlink="">
      <xdr:nvSpPr>
        <xdr:cNvPr id="255" name="n_1aveValue【橋りょう・トンネル】&#10;一人当たり有形固定資産（償却資産）額">
          <a:extLst>
            <a:ext uri="{FF2B5EF4-FFF2-40B4-BE49-F238E27FC236}">
              <a16:creationId xmlns:a16="http://schemas.microsoft.com/office/drawing/2014/main" id="{64ED0146-3A61-43B6-804C-6E54919A20B7}"/>
            </a:ext>
          </a:extLst>
        </xdr:cNvPr>
        <xdr:cNvSpPr txBox="1"/>
      </xdr:nvSpPr>
      <xdr:spPr>
        <a:xfrm>
          <a:off x="8214575" y="102042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7274</xdr:rowOff>
    </xdr:from>
    <xdr:ext cx="599010" cy="259045"/>
    <xdr:sp macro="" textlink="">
      <xdr:nvSpPr>
        <xdr:cNvPr id="256" name="n_2aveValue【橋りょう・トンネル】&#10;一人当たり有形固定資産（償却資産）額">
          <a:extLst>
            <a:ext uri="{FF2B5EF4-FFF2-40B4-BE49-F238E27FC236}">
              <a16:creationId xmlns:a16="http://schemas.microsoft.com/office/drawing/2014/main" id="{B96A895C-D6A3-43B0-B54E-5903B5CDCACA}"/>
            </a:ext>
          </a:extLst>
        </xdr:cNvPr>
        <xdr:cNvSpPr txBox="1"/>
      </xdr:nvSpPr>
      <xdr:spPr>
        <a:xfrm>
          <a:off x="7444955" y="10233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116434</xdr:rowOff>
    </xdr:from>
    <xdr:ext cx="599010" cy="259045"/>
    <xdr:sp macro="" textlink="">
      <xdr:nvSpPr>
        <xdr:cNvPr id="257" name="n_3aveValue【橋りょう・トンネル】&#10;一人当たり有形固定資産（償却資産）額">
          <a:extLst>
            <a:ext uri="{FF2B5EF4-FFF2-40B4-BE49-F238E27FC236}">
              <a16:creationId xmlns:a16="http://schemas.microsoft.com/office/drawing/2014/main" id="{5CEA0BFD-EF42-4705-9A9D-8AAD03A3522E}"/>
            </a:ext>
          </a:extLst>
        </xdr:cNvPr>
        <xdr:cNvSpPr txBox="1"/>
      </xdr:nvSpPr>
      <xdr:spPr>
        <a:xfrm>
          <a:off x="6670255" y="10174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135031</xdr:rowOff>
    </xdr:from>
    <xdr:ext cx="599010" cy="259045"/>
    <xdr:sp macro="" textlink="">
      <xdr:nvSpPr>
        <xdr:cNvPr id="258" name="n_4aveValue【橋りょう・トンネル】&#10;一人当たり有形固定資産（償却資産）額">
          <a:extLst>
            <a:ext uri="{FF2B5EF4-FFF2-40B4-BE49-F238E27FC236}">
              <a16:creationId xmlns:a16="http://schemas.microsoft.com/office/drawing/2014/main" id="{31D96594-7916-4267-83B4-F2F9496E37C8}"/>
            </a:ext>
          </a:extLst>
        </xdr:cNvPr>
        <xdr:cNvSpPr txBox="1"/>
      </xdr:nvSpPr>
      <xdr:spPr>
        <a:xfrm>
          <a:off x="5872695" y="10193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72586</xdr:rowOff>
    </xdr:from>
    <xdr:ext cx="599010" cy="259045"/>
    <xdr:sp macro="" textlink="">
      <xdr:nvSpPr>
        <xdr:cNvPr id="259" name="n_1mainValue【橋りょう・トンネル】&#10;一人当たり有形固定資産（償却資産）額">
          <a:extLst>
            <a:ext uri="{FF2B5EF4-FFF2-40B4-BE49-F238E27FC236}">
              <a16:creationId xmlns:a16="http://schemas.microsoft.com/office/drawing/2014/main" id="{A0DFE5E1-170D-41FA-AE3F-9C18FE5810F9}"/>
            </a:ext>
          </a:extLst>
        </xdr:cNvPr>
        <xdr:cNvSpPr txBox="1"/>
      </xdr:nvSpPr>
      <xdr:spPr>
        <a:xfrm>
          <a:off x="8214575" y="106339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77723</xdr:rowOff>
    </xdr:from>
    <xdr:ext cx="599010" cy="259045"/>
    <xdr:sp macro="" textlink="">
      <xdr:nvSpPr>
        <xdr:cNvPr id="260" name="n_2mainValue【橋りょう・トンネル】&#10;一人当たり有形固定資産（償却資産）額">
          <a:extLst>
            <a:ext uri="{FF2B5EF4-FFF2-40B4-BE49-F238E27FC236}">
              <a16:creationId xmlns:a16="http://schemas.microsoft.com/office/drawing/2014/main" id="{5F871321-7F8E-4037-A1A2-93261609D165}"/>
            </a:ext>
          </a:extLst>
        </xdr:cNvPr>
        <xdr:cNvSpPr txBox="1"/>
      </xdr:nvSpPr>
      <xdr:spPr>
        <a:xfrm>
          <a:off x="7444955" y="10639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79868</xdr:rowOff>
    </xdr:from>
    <xdr:ext cx="599010" cy="259045"/>
    <xdr:sp macro="" textlink="">
      <xdr:nvSpPr>
        <xdr:cNvPr id="261" name="n_3mainValue【橋りょう・トンネル】&#10;一人当たり有形固定資産（償却資産）額">
          <a:extLst>
            <a:ext uri="{FF2B5EF4-FFF2-40B4-BE49-F238E27FC236}">
              <a16:creationId xmlns:a16="http://schemas.microsoft.com/office/drawing/2014/main" id="{098BB294-460B-47A5-8FF9-CF9AB846F879}"/>
            </a:ext>
          </a:extLst>
        </xdr:cNvPr>
        <xdr:cNvSpPr txBox="1"/>
      </xdr:nvSpPr>
      <xdr:spPr>
        <a:xfrm>
          <a:off x="6670255" y="106411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82653</xdr:rowOff>
    </xdr:from>
    <xdr:ext cx="599010" cy="259045"/>
    <xdr:sp macro="" textlink="">
      <xdr:nvSpPr>
        <xdr:cNvPr id="262" name="n_4mainValue【橋りょう・トンネル】&#10;一人当たり有形固定資産（償却資産）額">
          <a:extLst>
            <a:ext uri="{FF2B5EF4-FFF2-40B4-BE49-F238E27FC236}">
              <a16:creationId xmlns:a16="http://schemas.microsoft.com/office/drawing/2014/main" id="{8DE4C26E-9C35-4B36-892F-D987C1AEFE69}"/>
            </a:ext>
          </a:extLst>
        </xdr:cNvPr>
        <xdr:cNvSpPr txBox="1"/>
      </xdr:nvSpPr>
      <xdr:spPr>
        <a:xfrm>
          <a:off x="5872695" y="10643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a:extLst>
            <a:ext uri="{FF2B5EF4-FFF2-40B4-BE49-F238E27FC236}">
              <a16:creationId xmlns:a16="http://schemas.microsoft.com/office/drawing/2014/main" id="{50569E94-7945-4AC6-BEA4-08E3D0BDF248}"/>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a:extLst>
            <a:ext uri="{FF2B5EF4-FFF2-40B4-BE49-F238E27FC236}">
              <a16:creationId xmlns:a16="http://schemas.microsoft.com/office/drawing/2014/main" id="{F1EA9790-2D10-4263-B3E6-68695D270E09}"/>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a:extLst>
            <a:ext uri="{FF2B5EF4-FFF2-40B4-BE49-F238E27FC236}">
              <a16:creationId xmlns:a16="http://schemas.microsoft.com/office/drawing/2014/main" id="{6A9691C4-70C2-413D-A605-71F0F96D15F4}"/>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a:extLst>
            <a:ext uri="{FF2B5EF4-FFF2-40B4-BE49-F238E27FC236}">
              <a16:creationId xmlns:a16="http://schemas.microsoft.com/office/drawing/2014/main" id="{822E1EDE-AA3F-4899-9ECA-8F97D828999B}"/>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a:extLst>
            <a:ext uri="{FF2B5EF4-FFF2-40B4-BE49-F238E27FC236}">
              <a16:creationId xmlns:a16="http://schemas.microsoft.com/office/drawing/2014/main" id="{D639A9B8-0ACE-48D5-B692-F3C06FDF45D9}"/>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a:extLst>
            <a:ext uri="{FF2B5EF4-FFF2-40B4-BE49-F238E27FC236}">
              <a16:creationId xmlns:a16="http://schemas.microsoft.com/office/drawing/2014/main" id="{C005509E-9A16-4157-BBC7-66795E77291C}"/>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a:extLst>
            <a:ext uri="{FF2B5EF4-FFF2-40B4-BE49-F238E27FC236}">
              <a16:creationId xmlns:a16="http://schemas.microsoft.com/office/drawing/2014/main" id="{1BEDDED2-1A27-4B8B-9A8B-3F8D6F76F7CD}"/>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a:extLst>
            <a:ext uri="{FF2B5EF4-FFF2-40B4-BE49-F238E27FC236}">
              <a16:creationId xmlns:a16="http://schemas.microsoft.com/office/drawing/2014/main" id="{22346AC7-3A5F-479C-9FB4-C6DED52475AD}"/>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a:extLst>
            <a:ext uri="{FF2B5EF4-FFF2-40B4-BE49-F238E27FC236}">
              <a16:creationId xmlns:a16="http://schemas.microsoft.com/office/drawing/2014/main" id="{71D0EC85-E0D4-4AF5-A303-02F34543F081}"/>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a:extLst>
            <a:ext uri="{FF2B5EF4-FFF2-40B4-BE49-F238E27FC236}">
              <a16:creationId xmlns:a16="http://schemas.microsoft.com/office/drawing/2014/main" id="{A9D04FF4-EB08-458B-9281-1E22727CBD63}"/>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3" name="テキスト ボックス 272">
          <a:extLst>
            <a:ext uri="{FF2B5EF4-FFF2-40B4-BE49-F238E27FC236}">
              <a16:creationId xmlns:a16="http://schemas.microsoft.com/office/drawing/2014/main" id="{D2BFBAEE-E8C8-4630-B598-ED39AB8DDBAD}"/>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4" name="直線コネクタ 273">
          <a:extLst>
            <a:ext uri="{FF2B5EF4-FFF2-40B4-BE49-F238E27FC236}">
              <a16:creationId xmlns:a16="http://schemas.microsoft.com/office/drawing/2014/main" id="{FA2F3FCE-F4AF-4451-87AE-2800030AAEAA}"/>
            </a:ext>
          </a:extLst>
        </xdr:cNvPr>
        <xdr:cNvCxnSpPr/>
      </xdr:nvCxnSpPr>
      <xdr:spPr>
        <a:xfrm>
          <a:off x="67056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5" name="テキスト ボックス 274">
          <a:extLst>
            <a:ext uri="{FF2B5EF4-FFF2-40B4-BE49-F238E27FC236}">
              <a16:creationId xmlns:a16="http://schemas.microsoft.com/office/drawing/2014/main" id="{DC7FD762-B8F3-4AD1-B8DA-79DB5455A012}"/>
            </a:ext>
          </a:extLst>
        </xdr:cNvPr>
        <xdr:cNvSpPr txBox="1"/>
      </xdr:nvSpPr>
      <xdr:spPr>
        <a:xfrm>
          <a:off x="27196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6" name="直線コネクタ 275">
          <a:extLst>
            <a:ext uri="{FF2B5EF4-FFF2-40B4-BE49-F238E27FC236}">
              <a16:creationId xmlns:a16="http://schemas.microsoft.com/office/drawing/2014/main" id="{80AF4EBF-E980-4FB2-A482-9F7ECC39B22C}"/>
            </a:ext>
          </a:extLst>
        </xdr:cNvPr>
        <xdr:cNvCxnSpPr/>
      </xdr:nvCxnSpPr>
      <xdr:spPr>
        <a:xfrm>
          <a:off x="67056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7" name="テキスト ボックス 276">
          <a:extLst>
            <a:ext uri="{FF2B5EF4-FFF2-40B4-BE49-F238E27FC236}">
              <a16:creationId xmlns:a16="http://schemas.microsoft.com/office/drawing/2014/main" id="{CB1625F0-873D-4D91-91F9-069FE034732D}"/>
            </a:ext>
          </a:extLst>
        </xdr:cNvPr>
        <xdr:cNvSpPr txBox="1"/>
      </xdr:nvSpPr>
      <xdr:spPr>
        <a:xfrm>
          <a:off x="33608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8" name="直線コネクタ 277">
          <a:extLst>
            <a:ext uri="{FF2B5EF4-FFF2-40B4-BE49-F238E27FC236}">
              <a16:creationId xmlns:a16="http://schemas.microsoft.com/office/drawing/2014/main" id="{C503C359-C398-4A16-87BE-94659CAE9FB8}"/>
            </a:ext>
          </a:extLst>
        </xdr:cNvPr>
        <xdr:cNvCxnSpPr/>
      </xdr:nvCxnSpPr>
      <xdr:spPr>
        <a:xfrm>
          <a:off x="67056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9" name="テキスト ボックス 278">
          <a:extLst>
            <a:ext uri="{FF2B5EF4-FFF2-40B4-BE49-F238E27FC236}">
              <a16:creationId xmlns:a16="http://schemas.microsoft.com/office/drawing/2014/main" id="{9D25F495-F057-4432-B24E-545CE48A7F12}"/>
            </a:ext>
          </a:extLst>
        </xdr:cNvPr>
        <xdr:cNvSpPr txBox="1"/>
      </xdr:nvSpPr>
      <xdr:spPr>
        <a:xfrm>
          <a:off x="33608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0" name="直線コネクタ 279">
          <a:extLst>
            <a:ext uri="{FF2B5EF4-FFF2-40B4-BE49-F238E27FC236}">
              <a16:creationId xmlns:a16="http://schemas.microsoft.com/office/drawing/2014/main" id="{4C59C479-22FD-4B98-A864-FB14C1FB7AD0}"/>
            </a:ext>
          </a:extLst>
        </xdr:cNvPr>
        <xdr:cNvCxnSpPr/>
      </xdr:nvCxnSpPr>
      <xdr:spPr>
        <a:xfrm>
          <a:off x="67056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1" name="テキスト ボックス 280">
          <a:extLst>
            <a:ext uri="{FF2B5EF4-FFF2-40B4-BE49-F238E27FC236}">
              <a16:creationId xmlns:a16="http://schemas.microsoft.com/office/drawing/2014/main" id="{D57158D0-27FA-4983-8A61-6006516AA464}"/>
            </a:ext>
          </a:extLst>
        </xdr:cNvPr>
        <xdr:cNvSpPr txBox="1"/>
      </xdr:nvSpPr>
      <xdr:spPr>
        <a:xfrm>
          <a:off x="33608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2" name="直線コネクタ 281">
          <a:extLst>
            <a:ext uri="{FF2B5EF4-FFF2-40B4-BE49-F238E27FC236}">
              <a16:creationId xmlns:a16="http://schemas.microsoft.com/office/drawing/2014/main" id="{7EDCECDE-6339-4390-AA3E-EC93B3622BC5}"/>
            </a:ext>
          </a:extLst>
        </xdr:cNvPr>
        <xdr:cNvCxnSpPr/>
      </xdr:nvCxnSpPr>
      <xdr:spPr>
        <a:xfrm>
          <a:off x="67056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3" name="テキスト ボックス 282">
          <a:extLst>
            <a:ext uri="{FF2B5EF4-FFF2-40B4-BE49-F238E27FC236}">
              <a16:creationId xmlns:a16="http://schemas.microsoft.com/office/drawing/2014/main" id="{32D46375-8054-4880-B742-70640D126F56}"/>
            </a:ext>
          </a:extLst>
        </xdr:cNvPr>
        <xdr:cNvSpPr txBox="1"/>
      </xdr:nvSpPr>
      <xdr:spPr>
        <a:xfrm>
          <a:off x="33608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4" name="直線コネクタ 283">
          <a:extLst>
            <a:ext uri="{FF2B5EF4-FFF2-40B4-BE49-F238E27FC236}">
              <a16:creationId xmlns:a16="http://schemas.microsoft.com/office/drawing/2014/main" id="{F6D7522F-DD1F-4671-9221-AAD571C20942}"/>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5" name="テキスト ボックス 284">
          <a:extLst>
            <a:ext uri="{FF2B5EF4-FFF2-40B4-BE49-F238E27FC236}">
              <a16:creationId xmlns:a16="http://schemas.microsoft.com/office/drawing/2014/main" id="{890B134E-3DC6-4063-AD72-25932862EB8A}"/>
            </a:ext>
          </a:extLst>
        </xdr:cNvPr>
        <xdr:cNvSpPr txBox="1"/>
      </xdr:nvSpPr>
      <xdr:spPr>
        <a:xfrm>
          <a:off x="37734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6" name="【公営住宅】&#10;有形固定資産減価償却率グラフ枠">
          <a:extLst>
            <a:ext uri="{FF2B5EF4-FFF2-40B4-BE49-F238E27FC236}">
              <a16:creationId xmlns:a16="http://schemas.microsoft.com/office/drawing/2014/main" id="{C4D2C18C-E0E6-4DC0-A591-5FDB4576EE03}"/>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38100</xdr:rowOff>
    </xdr:from>
    <xdr:to>
      <xdr:col>24</xdr:col>
      <xdr:colOff>62865</xdr:colOff>
      <xdr:row>86</xdr:row>
      <xdr:rowOff>104775</xdr:rowOff>
    </xdr:to>
    <xdr:cxnSp macro="">
      <xdr:nvCxnSpPr>
        <xdr:cNvPr id="287" name="直線コネクタ 286">
          <a:extLst>
            <a:ext uri="{FF2B5EF4-FFF2-40B4-BE49-F238E27FC236}">
              <a16:creationId xmlns:a16="http://schemas.microsoft.com/office/drawing/2014/main" id="{E2EAB48F-90A6-47FF-8020-2EAE9406DF03}"/>
            </a:ext>
          </a:extLst>
        </xdr:cNvPr>
        <xdr:cNvCxnSpPr/>
      </xdr:nvCxnSpPr>
      <xdr:spPr>
        <a:xfrm flipV="1">
          <a:off x="4086225" y="13281660"/>
          <a:ext cx="0" cy="1240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108602</xdr:rowOff>
    </xdr:from>
    <xdr:ext cx="405111" cy="259045"/>
    <xdr:sp macro="" textlink="">
      <xdr:nvSpPr>
        <xdr:cNvPr id="288" name="【公営住宅】&#10;有形固定資産減価償却率最小値テキスト">
          <a:extLst>
            <a:ext uri="{FF2B5EF4-FFF2-40B4-BE49-F238E27FC236}">
              <a16:creationId xmlns:a16="http://schemas.microsoft.com/office/drawing/2014/main" id="{67E4819F-24DE-46D6-9694-2138D17C9FE5}"/>
            </a:ext>
          </a:extLst>
        </xdr:cNvPr>
        <xdr:cNvSpPr txBox="1"/>
      </xdr:nvSpPr>
      <xdr:spPr>
        <a:xfrm>
          <a:off x="4124960" y="14525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104775</xdr:rowOff>
    </xdr:from>
    <xdr:to>
      <xdr:col>24</xdr:col>
      <xdr:colOff>152400</xdr:colOff>
      <xdr:row>86</xdr:row>
      <xdr:rowOff>104775</xdr:rowOff>
    </xdr:to>
    <xdr:cxnSp macro="">
      <xdr:nvCxnSpPr>
        <xdr:cNvPr id="289" name="直線コネクタ 288">
          <a:extLst>
            <a:ext uri="{FF2B5EF4-FFF2-40B4-BE49-F238E27FC236}">
              <a16:creationId xmlns:a16="http://schemas.microsoft.com/office/drawing/2014/main" id="{F29B7531-7B5A-423C-81A2-CBCFFEF24021}"/>
            </a:ext>
          </a:extLst>
        </xdr:cNvPr>
        <xdr:cNvCxnSpPr/>
      </xdr:nvCxnSpPr>
      <xdr:spPr>
        <a:xfrm>
          <a:off x="4020820" y="1452181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156227</xdr:rowOff>
    </xdr:from>
    <xdr:ext cx="405111" cy="259045"/>
    <xdr:sp macro="" textlink="">
      <xdr:nvSpPr>
        <xdr:cNvPr id="290" name="【公営住宅】&#10;有形固定資産減価償却率最大値テキスト">
          <a:extLst>
            <a:ext uri="{FF2B5EF4-FFF2-40B4-BE49-F238E27FC236}">
              <a16:creationId xmlns:a16="http://schemas.microsoft.com/office/drawing/2014/main" id="{BA888374-C4D8-4CFA-865D-C086599BFDE5}"/>
            </a:ext>
          </a:extLst>
        </xdr:cNvPr>
        <xdr:cNvSpPr txBox="1"/>
      </xdr:nvSpPr>
      <xdr:spPr>
        <a:xfrm>
          <a:off x="4124960" y="13064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38100</xdr:rowOff>
    </xdr:from>
    <xdr:to>
      <xdr:col>24</xdr:col>
      <xdr:colOff>152400</xdr:colOff>
      <xdr:row>79</xdr:row>
      <xdr:rowOff>38100</xdr:rowOff>
    </xdr:to>
    <xdr:cxnSp macro="">
      <xdr:nvCxnSpPr>
        <xdr:cNvPr id="291" name="直線コネクタ 290">
          <a:extLst>
            <a:ext uri="{FF2B5EF4-FFF2-40B4-BE49-F238E27FC236}">
              <a16:creationId xmlns:a16="http://schemas.microsoft.com/office/drawing/2014/main" id="{59C0F4B3-0CBE-4FAA-B627-B79690595784}"/>
            </a:ext>
          </a:extLst>
        </xdr:cNvPr>
        <xdr:cNvCxnSpPr/>
      </xdr:nvCxnSpPr>
      <xdr:spPr>
        <a:xfrm>
          <a:off x="4020820" y="132816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17163</xdr:rowOff>
    </xdr:from>
    <xdr:ext cx="405111" cy="259045"/>
    <xdr:sp macro="" textlink="">
      <xdr:nvSpPr>
        <xdr:cNvPr id="292" name="【公営住宅】&#10;有形固定資産減価償却率平均値テキスト">
          <a:extLst>
            <a:ext uri="{FF2B5EF4-FFF2-40B4-BE49-F238E27FC236}">
              <a16:creationId xmlns:a16="http://schemas.microsoft.com/office/drawing/2014/main" id="{7B5FE6DB-4216-45BA-A183-ECBBA13B6F87}"/>
            </a:ext>
          </a:extLst>
        </xdr:cNvPr>
        <xdr:cNvSpPr txBox="1"/>
      </xdr:nvSpPr>
      <xdr:spPr>
        <a:xfrm>
          <a:off x="4124960" y="139312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38736</xdr:rowOff>
    </xdr:from>
    <xdr:to>
      <xdr:col>24</xdr:col>
      <xdr:colOff>114300</xdr:colOff>
      <xdr:row>83</xdr:row>
      <xdr:rowOff>140336</xdr:rowOff>
    </xdr:to>
    <xdr:sp macro="" textlink="">
      <xdr:nvSpPr>
        <xdr:cNvPr id="293" name="フローチャート: 判断 292">
          <a:extLst>
            <a:ext uri="{FF2B5EF4-FFF2-40B4-BE49-F238E27FC236}">
              <a16:creationId xmlns:a16="http://schemas.microsoft.com/office/drawing/2014/main" id="{FAC78C35-135A-4647-9FC8-8978D65738FC}"/>
            </a:ext>
          </a:extLst>
        </xdr:cNvPr>
        <xdr:cNvSpPr/>
      </xdr:nvSpPr>
      <xdr:spPr>
        <a:xfrm>
          <a:off x="4036060" y="13952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46355</xdr:rowOff>
    </xdr:from>
    <xdr:to>
      <xdr:col>20</xdr:col>
      <xdr:colOff>38100</xdr:colOff>
      <xdr:row>83</xdr:row>
      <xdr:rowOff>147955</xdr:rowOff>
    </xdr:to>
    <xdr:sp macro="" textlink="">
      <xdr:nvSpPr>
        <xdr:cNvPr id="294" name="フローチャート: 判断 293">
          <a:extLst>
            <a:ext uri="{FF2B5EF4-FFF2-40B4-BE49-F238E27FC236}">
              <a16:creationId xmlns:a16="http://schemas.microsoft.com/office/drawing/2014/main" id="{912450EC-29F0-4568-A23A-BF778B56E99B}"/>
            </a:ext>
          </a:extLst>
        </xdr:cNvPr>
        <xdr:cNvSpPr/>
      </xdr:nvSpPr>
      <xdr:spPr>
        <a:xfrm>
          <a:off x="3312160" y="1396047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17780</xdr:rowOff>
    </xdr:from>
    <xdr:to>
      <xdr:col>15</xdr:col>
      <xdr:colOff>101600</xdr:colOff>
      <xdr:row>83</xdr:row>
      <xdr:rowOff>119380</xdr:rowOff>
    </xdr:to>
    <xdr:sp macro="" textlink="">
      <xdr:nvSpPr>
        <xdr:cNvPr id="295" name="フローチャート: 判断 294">
          <a:extLst>
            <a:ext uri="{FF2B5EF4-FFF2-40B4-BE49-F238E27FC236}">
              <a16:creationId xmlns:a16="http://schemas.microsoft.com/office/drawing/2014/main" id="{E43BC7A5-4FCA-47B0-8790-718B4C3174EE}"/>
            </a:ext>
          </a:extLst>
        </xdr:cNvPr>
        <xdr:cNvSpPr/>
      </xdr:nvSpPr>
      <xdr:spPr>
        <a:xfrm>
          <a:off x="2514600" y="1393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31114</xdr:rowOff>
    </xdr:from>
    <xdr:to>
      <xdr:col>10</xdr:col>
      <xdr:colOff>165100</xdr:colOff>
      <xdr:row>83</xdr:row>
      <xdr:rowOff>132714</xdr:rowOff>
    </xdr:to>
    <xdr:sp macro="" textlink="">
      <xdr:nvSpPr>
        <xdr:cNvPr id="296" name="フローチャート: 判断 295">
          <a:extLst>
            <a:ext uri="{FF2B5EF4-FFF2-40B4-BE49-F238E27FC236}">
              <a16:creationId xmlns:a16="http://schemas.microsoft.com/office/drawing/2014/main" id="{B064580D-F4E5-4297-A3F3-52B1E3B76246}"/>
            </a:ext>
          </a:extLst>
        </xdr:cNvPr>
        <xdr:cNvSpPr/>
      </xdr:nvSpPr>
      <xdr:spPr>
        <a:xfrm>
          <a:off x="1739900" y="13945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65405</xdr:rowOff>
    </xdr:from>
    <xdr:to>
      <xdr:col>6</xdr:col>
      <xdr:colOff>38100</xdr:colOff>
      <xdr:row>83</xdr:row>
      <xdr:rowOff>167005</xdr:rowOff>
    </xdr:to>
    <xdr:sp macro="" textlink="">
      <xdr:nvSpPr>
        <xdr:cNvPr id="297" name="フローチャート: 判断 296">
          <a:extLst>
            <a:ext uri="{FF2B5EF4-FFF2-40B4-BE49-F238E27FC236}">
              <a16:creationId xmlns:a16="http://schemas.microsoft.com/office/drawing/2014/main" id="{0FEA5838-FE4F-47AE-82DF-0EE83139D89A}"/>
            </a:ext>
          </a:extLst>
        </xdr:cNvPr>
        <xdr:cNvSpPr/>
      </xdr:nvSpPr>
      <xdr:spPr>
        <a:xfrm>
          <a:off x="965200" y="1397952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D37030CB-E254-41BD-A1BB-04B935C8C27E}"/>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F090C54E-5171-48CD-9AE1-FD8E2F10F79E}"/>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22289B62-AAA2-41B7-A1FA-57B70A1BCFDA}"/>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BA2208CF-C04C-45F3-AAA7-9C1FE300A256}"/>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922FBDD2-3E25-4DDE-B386-8E47E0E6D3F1}"/>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52070</xdr:rowOff>
    </xdr:from>
    <xdr:to>
      <xdr:col>24</xdr:col>
      <xdr:colOff>114300</xdr:colOff>
      <xdr:row>82</xdr:row>
      <xdr:rowOff>153670</xdr:rowOff>
    </xdr:to>
    <xdr:sp macro="" textlink="">
      <xdr:nvSpPr>
        <xdr:cNvPr id="303" name="楕円 302">
          <a:extLst>
            <a:ext uri="{FF2B5EF4-FFF2-40B4-BE49-F238E27FC236}">
              <a16:creationId xmlns:a16="http://schemas.microsoft.com/office/drawing/2014/main" id="{D5B7683F-DBA4-457F-8FDB-CF4C618419F2}"/>
            </a:ext>
          </a:extLst>
        </xdr:cNvPr>
        <xdr:cNvSpPr/>
      </xdr:nvSpPr>
      <xdr:spPr>
        <a:xfrm>
          <a:off x="4036060" y="13798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74947</xdr:rowOff>
    </xdr:from>
    <xdr:ext cx="405111" cy="259045"/>
    <xdr:sp macro="" textlink="">
      <xdr:nvSpPr>
        <xdr:cNvPr id="304" name="【公営住宅】&#10;有形固定資産減価償却率該当値テキスト">
          <a:extLst>
            <a:ext uri="{FF2B5EF4-FFF2-40B4-BE49-F238E27FC236}">
              <a16:creationId xmlns:a16="http://schemas.microsoft.com/office/drawing/2014/main" id="{C90EBFC5-A4A4-4B56-8BE5-B42D0D8800CB}"/>
            </a:ext>
          </a:extLst>
        </xdr:cNvPr>
        <xdr:cNvSpPr txBox="1"/>
      </xdr:nvSpPr>
      <xdr:spPr>
        <a:xfrm>
          <a:off x="4124960" y="13653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40639</xdr:rowOff>
    </xdr:from>
    <xdr:to>
      <xdr:col>20</xdr:col>
      <xdr:colOff>38100</xdr:colOff>
      <xdr:row>82</xdr:row>
      <xdr:rowOff>142239</xdr:rowOff>
    </xdr:to>
    <xdr:sp macro="" textlink="">
      <xdr:nvSpPr>
        <xdr:cNvPr id="305" name="楕円 304">
          <a:extLst>
            <a:ext uri="{FF2B5EF4-FFF2-40B4-BE49-F238E27FC236}">
              <a16:creationId xmlns:a16="http://schemas.microsoft.com/office/drawing/2014/main" id="{AAA9DEF5-7ED0-4E82-861D-380FDA7E4125}"/>
            </a:ext>
          </a:extLst>
        </xdr:cNvPr>
        <xdr:cNvSpPr/>
      </xdr:nvSpPr>
      <xdr:spPr>
        <a:xfrm>
          <a:off x="3312160" y="1378711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91439</xdr:rowOff>
    </xdr:from>
    <xdr:to>
      <xdr:col>24</xdr:col>
      <xdr:colOff>63500</xdr:colOff>
      <xdr:row>82</xdr:row>
      <xdr:rowOff>102870</xdr:rowOff>
    </xdr:to>
    <xdr:cxnSp macro="">
      <xdr:nvCxnSpPr>
        <xdr:cNvPr id="306" name="直線コネクタ 305">
          <a:extLst>
            <a:ext uri="{FF2B5EF4-FFF2-40B4-BE49-F238E27FC236}">
              <a16:creationId xmlns:a16="http://schemas.microsoft.com/office/drawing/2014/main" id="{DE61F570-1F32-4DE0-8848-D47FD27B955A}"/>
            </a:ext>
          </a:extLst>
        </xdr:cNvPr>
        <xdr:cNvCxnSpPr/>
      </xdr:nvCxnSpPr>
      <xdr:spPr>
        <a:xfrm>
          <a:off x="3355340" y="13837919"/>
          <a:ext cx="73152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25400</xdr:rowOff>
    </xdr:from>
    <xdr:to>
      <xdr:col>15</xdr:col>
      <xdr:colOff>101600</xdr:colOff>
      <xdr:row>82</xdr:row>
      <xdr:rowOff>127000</xdr:rowOff>
    </xdr:to>
    <xdr:sp macro="" textlink="">
      <xdr:nvSpPr>
        <xdr:cNvPr id="307" name="楕円 306">
          <a:extLst>
            <a:ext uri="{FF2B5EF4-FFF2-40B4-BE49-F238E27FC236}">
              <a16:creationId xmlns:a16="http://schemas.microsoft.com/office/drawing/2014/main" id="{930CABF3-D28B-4675-B182-541E5BFA454E}"/>
            </a:ext>
          </a:extLst>
        </xdr:cNvPr>
        <xdr:cNvSpPr/>
      </xdr:nvSpPr>
      <xdr:spPr>
        <a:xfrm>
          <a:off x="2514600" y="1377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76200</xdr:rowOff>
    </xdr:from>
    <xdr:to>
      <xdr:col>19</xdr:col>
      <xdr:colOff>177800</xdr:colOff>
      <xdr:row>82</xdr:row>
      <xdr:rowOff>91439</xdr:rowOff>
    </xdr:to>
    <xdr:cxnSp macro="">
      <xdr:nvCxnSpPr>
        <xdr:cNvPr id="308" name="直線コネクタ 307">
          <a:extLst>
            <a:ext uri="{FF2B5EF4-FFF2-40B4-BE49-F238E27FC236}">
              <a16:creationId xmlns:a16="http://schemas.microsoft.com/office/drawing/2014/main" id="{8D70D381-96BB-4B27-B916-0FF772E3C86A}"/>
            </a:ext>
          </a:extLst>
        </xdr:cNvPr>
        <xdr:cNvCxnSpPr/>
      </xdr:nvCxnSpPr>
      <xdr:spPr>
        <a:xfrm>
          <a:off x="2565400" y="13822680"/>
          <a:ext cx="78994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158750</xdr:rowOff>
    </xdr:from>
    <xdr:to>
      <xdr:col>10</xdr:col>
      <xdr:colOff>165100</xdr:colOff>
      <xdr:row>82</xdr:row>
      <xdr:rowOff>88900</xdr:rowOff>
    </xdr:to>
    <xdr:sp macro="" textlink="">
      <xdr:nvSpPr>
        <xdr:cNvPr id="309" name="楕円 308">
          <a:extLst>
            <a:ext uri="{FF2B5EF4-FFF2-40B4-BE49-F238E27FC236}">
              <a16:creationId xmlns:a16="http://schemas.microsoft.com/office/drawing/2014/main" id="{9BD0EBFA-4C78-44BC-A204-CC8B2657A7BA}"/>
            </a:ext>
          </a:extLst>
        </xdr:cNvPr>
        <xdr:cNvSpPr/>
      </xdr:nvSpPr>
      <xdr:spPr>
        <a:xfrm>
          <a:off x="1739900" y="137375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38100</xdr:rowOff>
    </xdr:from>
    <xdr:to>
      <xdr:col>15</xdr:col>
      <xdr:colOff>50800</xdr:colOff>
      <xdr:row>82</xdr:row>
      <xdr:rowOff>76200</xdr:rowOff>
    </xdr:to>
    <xdr:cxnSp macro="">
      <xdr:nvCxnSpPr>
        <xdr:cNvPr id="310" name="直線コネクタ 309">
          <a:extLst>
            <a:ext uri="{FF2B5EF4-FFF2-40B4-BE49-F238E27FC236}">
              <a16:creationId xmlns:a16="http://schemas.microsoft.com/office/drawing/2014/main" id="{4DA6BE21-EE27-4935-8A39-6BA26EA6C2E8}"/>
            </a:ext>
          </a:extLst>
        </xdr:cNvPr>
        <xdr:cNvCxnSpPr/>
      </xdr:nvCxnSpPr>
      <xdr:spPr>
        <a:xfrm>
          <a:off x="1790700" y="13784580"/>
          <a:ext cx="7747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118745</xdr:rowOff>
    </xdr:from>
    <xdr:to>
      <xdr:col>6</xdr:col>
      <xdr:colOff>38100</xdr:colOff>
      <xdr:row>82</xdr:row>
      <xdr:rowOff>48895</xdr:rowOff>
    </xdr:to>
    <xdr:sp macro="" textlink="">
      <xdr:nvSpPr>
        <xdr:cNvPr id="311" name="楕円 310">
          <a:extLst>
            <a:ext uri="{FF2B5EF4-FFF2-40B4-BE49-F238E27FC236}">
              <a16:creationId xmlns:a16="http://schemas.microsoft.com/office/drawing/2014/main" id="{34B7D39C-BA50-4AA1-831D-241DC020A767}"/>
            </a:ext>
          </a:extLst>
        </xdr:cNvPr>
        <xdr:cNvSpPr/>
      </xdr:nvSpPr>
      <xdr:spPr>
        <a:xfrm>
          <a:off x="965200" y="1369758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169545</xdr:rowOff>
    </xdr:from>
    <xdr:to>
      <xdr:col>10</xdr:col>
      <xdr:colOff>114300</xdr:colOff>
      <xdr:row>82</xdr:row>
      <xdr:rowOff>38100</xdr:rowOff>
    </xdr:to>
    <xdr:cxnSp macro="">
      <xdr:nvCxnSpPr>
        <xdr:cNvPr id="312" name="直線コネクタ 311">
          <a:extLst>
            <a:ext uri="{FF2B5EF4-FFF2-40B4-BE49-F238E27FC236}">
              <a16:creationId xmlns:a16="http://schemas.microsoft.com/office/drawing/2014/main" id="{333444BA-3CB1-49E1-97FB-4CD56C57D4DF}"/>
            </a:ext>
          </a:extLst>
        </xdr:cNvPr>
        <xdr:cNvCxnSpPr/>
      </xdr:nvCxnSpPr>
      <xdr:spPr>
        <a:xfrm>
          <a:off x="1008380" y="13748385"/>
          <a:ext cx="78232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139082</xdr:rowOff>
    </xdr:from>
    <xdr:ext cx="405111" cy="259045"/>
    <xdr:sp macro="" textlink="">
      <xdr:nvSpPr>
        <xdr:cNvPr id="313" name="n_1aveValue【公営住宅】&#10;有形固定資産減価償却率">
          <a:extLst>
            <a:ext uri="{FF2B5EF4-FFF2-40B4-BE49-F238E27FC236}">
              <a16:creationId xmlns:a16="http://schemas.microsoft.com/office/drawing/2014/main" id="{2ADD5852-D4A2-4448-805B-1932EECFBE3D}"/>
            </a:ext>
          </a:extLst>
        </xdr:cNvPr>
        <xdr:cNvSpPr txBox="1"/>
      </xdr:nvSpPr>
      <xdr:spPr>
        <a:xfrm>
          <a:off x="3170564" y="14053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110507</xdr:rowOff>
    </xdr:from>
    <xdr:ext cx="405111" cy="259045"/>
    <xdr:sp macro="" textlink="">
      <xdr:nvSpPr>
        <xdr:cNvPr id="314" name="n_2aveValue【公営住宅】&#10;有形固定資産減価償却率">
          <a:extLst>
            <a:ext uri="{FF2B5EF4-FFF2-40B4-BE49-F238E27FC236}">
              <a16:creationId xmlns:a16="http://schemas.microsoft.com/office/drawing/2014/main" id="{D7BDC551-65C3-4D54-AF9F-001BC008FEFD}"/>
            </a:ext>
          </a:extLst>
        </xdr:cNvPr>
        <xdr:cNvSpPr txBox="1"/>
      </xdr:nvSpPr>
      <xdr:spPr>
        <a:xfrm>
          <a:off x="2385704" y="14024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123841</xdr:rowOff>
    </xdr:from>
    <xdr:ext cx="405111" cy="259045"/>
    <xdr:sp macro="" textlink="">
      <xdr:nvSpPr>
        <xdr:cNvPr id="315" name="n_3aveValue【公営住宅】&#10;有形固定資産減価償却率">
          <a:extLst>
            <a:ext uri="{FF2B5EF4-FFF2-40B4-BE49-F238E27FC236}">
              <a16:creationId xmlns:a16="http://schemas.microsoft.com/office/drawing/2014/main" id="{4ADFC1C3-C527-47B5-BFB8-5CA9CA7ECA5D}"/>
            </a:ext>
          </a:extLst>
        </xdr:cNvPr>
        <xdr:cNvSpPr txBox="1"/>
      </xdr:nvSpPr>
      <xdr:spPr>
        <a:xfrm>
          <a:off x="1611004" y="140379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158132</xdr:rowOff>
    </xdr:from>
    <xdr:ext cx="405111" cy="259045"/>
    <xdr:sp macro="" textlink="">
      <xdr:nvSpPr>
        <xdr:cNvPr id="316" name="n_4aveValue【公営住宅】&#10;有形固定資産減価償却率">
          <a:extLst>
            <a:ext uri="{FF2B5EF4-FFF2-40B4-BE49-F238E27FC236}">
              <a16:creationId xmlns:a16="http://schemas.microsoft.com/office/drawing/2014/main" id="{53597412-5332-4616-A226-E8D30F6DE18F}"/>
            </a:ext>
          </a:extLst>
        </xdr:cNvPr>
        <xdr:cNvSpPr txBox="1"/>
      </xdr:nvSpPr>
      <xdr:spPr>
        <a:xfrm>
          <a:off x="836304" y="14072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158766</xdr:rowOff>
    </xdr:from>
    <xdr:ext cx="405111" cy="259045"/>
    <xdr:sp macro="" textlink="">
      <xdr:nvSpPr>
        <xdr:cNvPr id="317" name="n_1mainValue【公営住宅】&#10;有形固定資産減価償却率">
          <a:extLst>
            <a:ext uri="{FF2B5EF4-FFF2-40B4-BE49-F238E27FC236}">
              <a16:creationId xmlns:a16="http://schemas.microsoft.com/office/drawing/2014/main" id="{8E4BA362-D746-4904-864E-BD14AA97FDEF}"/>
            </a:ext>
          </a:extLst>
        </xdr:cNvPr>
        <xdr:cNvSpPr txBox="1"/>
      </xdr:nvSpPr>
      <xdr:spPr>
        <a:xfrm>
          <a:off x="3170564" y="13569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143527</xdr:rowOff>
    </xdr:from>
    <xdr:ext cx="405111" cy="259045"/>
    <xdr:sp macro="" textlink="">
      <xdr:nvSpPr>
        <xdr:cNvPr id="318" name="n_2mainValue【公営住宅】&#10;有形固定資産減価償却率">
          <a:extLst>
            <a:ext uri="{FF2B5EF4-FFF2-40B4-BE49-F238E27FC236}">
              <a16:creationId xmlns:a16="http://schemas.microsoft.com/office/drawing/2014/main" id="{C4E2E99D-6546-4C34-B0AD-FC5C989525B7}"/>
            </a:ext>
          </a:extLst>
        </xdr:cNvPr>
        <xdr:cNvSpPr txBox="1"/>
      </xdr:nvSpPr>
      <xdr:spPr>
        <a:xfrm>
          <a:off x="2385704" y="1355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105427</xdr:rowOff>
    </xdr:from>
    <xdr:ext cx="405111" cy="259045"/>
    <xdr:sp macro="" textlink="">
      <xdr:nvSpPr>
        <xdr:cNvPr id="319" name="n_3mainValue【公営住宅】&#10;有形固定資産減価償却率">
          <a:extLst>
            <a:ext uri="{FF2B5EF4-FFF2-40B4-BE49-F238E27FC236}">
              <a16:creationId xmlns:a16="http://schemas.microsoft.com/office/drawing/2014/main" id="{B71A1117-40F1-4202-BBAB-8EE93C912FA6}"/>
            </a:ext>
          </a:extLst>
        </xdr:cNvPr>
        <xdr:cNvSpPr txBox="1"/>
      </xdr:nvSpPr>
      <xdr:spPr>
        <a:xfrm>
          <a:off x="1611004" y="1351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65422</xdr:rowOff>
    </xdr:from>
    <xdr:ext cx="405111" cy="259045"/>
    <xdr:sp macro="" textlink="">
      <xdr:nvSpPr>
        <xdr:cNvPr id="320" name="n_4mainValue【公営住宅】&#10;有形固定資産減価償却率">
          <a:extLst>
            <a:ext uri="{FF2B5EF4-FFF2-40B4-BE49-F238E27FC236}">
              <a16:creationId xmlns:a16="http://schemas.microsoft.com/office/drawing/2014/main" id="{2F260484-D59F-49C8-A3E4-5105B83D386D}"/>
            </a:ext>
          </a:extLst>
        </xdr:cNvPr>
        <xdr:cNvSpPr txBox="1"/>
      </xdr:nvSpPr>
      <xdr:spPr>
        <a:xfrm>
          <a:off x="836304" y="13476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a:extLst>
            <a:ext uri="{FF2B5EF4-FFF2-40B4-BE49-F238E27FC236}">
              <a16:creationId xmlns:a16="http://schemas.microsoft.com/office/drawing/2014/main" id="{443C192D-019F-4C34-83B9-3539F7EF617E}"/>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a:extLst>
            <a:ext uri="{FF2B5EF4-FFF2-40B4-BE49-F238E27FC236}">
              <a16:creationId xmlns:a16="http://schemas.microsoft.com/office/drawing/2014/main" id="{6662B3F8-B9D7-4E50-9982-5B6F3C3A3105}"/>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a:extLst>
            <a:ext uri="{FF2B5EF4-FFF2-40B4-BE49-F238E27FC236}">
              <a16:creationId xmlns:a16="http://schemas.microsoft.com/office/drawing/2014/main" id="{6123D359-AFAF-47FB-9605-EC1548411827}"/>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a:extLst>
            <a:ext uri="{FF2B5EF4-FFF2-40B4-BE49-F238E27FC236}">
              <a16:creationId xmlns:a16="http://schemas.microsoft.com/office/drawing/2014/main" id="{39F5AE29-79C9-4B08-A04B-200BC5BBDEAD}"/>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a:extLst>
            <a:ext uri="{FF2B5EF4-FFF2-40B4-BE49-F238E27FC236}">
              <a16:creationId xmlns:a16="http://schemas.microsoft.com/office/drawing/2014/main" id="{57072152-0FBB-489D-847A-A43A87470E98}"/>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a:extLst>
            <a:ext uri="{FF2B5EF4-FFF2-40B4-BE49-F238E27FC236}">
              <a16:creationId xmlns:a16="http://schemas.microsoft.com/office/drawing/2014/main" id="{CF4058EA-52DA-40E9-9F40-832AA2976609}"/>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a:extLst>
            <a:ext uri="{FF2B5EF4-FFF2-40B4-BE49-F238E27FC236}">
              <a16:creationId xmlns:a16="http://schemas.microsoft.com/office/drawing/2014/main" id="{6DAEADDB-2B22-4B04-B9B1-0716B295DD2A}"/>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a:extLst>
            <a:ext uri="{FF2B5EF4-FFF2-40B4-BE49-F238E27FC236}">
              <a16:creationId xmlns:a16="http://schemas.microsoft.com/office/drawing/2014/main" id="{747424D9-B94F-4C38-A0D3-B594D0CDF744}"/>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a:extLst>
            <a:ext uri="{FF2B5EF4-FFF2-40B4-BE49-F238E27FC236}">
              <a16:creationId xmlns:a16="http://schemas.microsoft.com/office/drawing/2014/main" id="{DA5D8706-1199-4C1A-92C9-A2E440BC6D5C}"/>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a:extLst>
            <a:ext uri="{FF2B5EF4-FFF2-40B4-BE49-F238E27FC236}">
              <a16:creationId xmlns:a16="http://schemas.microsoft.com/office/drawing/2014/main" id="{2F96F989-AE2F-4524-A36B-3535A974C88E}"/>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1" name="直線コネクタ 330">
          <a:extLst>
            <a:ext uri="{FF2B5EF4-FFF2-40B4-BE49-F238E27FC236}">
              <a16:creationId xmlns:a16="http://schemas.microsoft.com/office/drawing/2014/main" id="{C59CB877-A537-4A44-8B37-B854398BF648}"/>
            </a:ext>
          </a:extLst>
        </xdr:cNvPr>
        <xdr:cNvCxnSpPr/>
      </xdr:nvCxnSpPr>
      <xdr:spPr>
        <a:xfrm>
          <a:off x="5826760" y="14585769"/>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2" name="テキスト ボックス 331">
          <a:extLst>
            <a:ext uri="{FF2B5EF4-FFF2-40B4-BE49-F238E27FC236}">
              <a16:creationId xmlns:a16="http://schemas.microsoft.com/office/drawing/2014/main" id="{CBD33106-1A14-4976-9B7E-4D2F2B736265}"/>
            </a:ext>
          </a:extLst>
        </xdr:cNvPr>
        <xdr:cNvSpPr txBox="1"/>
      </xdr:nvSpPr>
      <xdr:spPr>
        <a:xfrm>
          <a:off x="540530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3" name="直線コネクタ 332">
          <a:extLst>
            <a:ext uri="{FF2B5EF4-FFF2-40B4-BE49-F238E27FC236}">
              <a16:creationId xmlns:a16="http://schemas.microsoft.com/office/drawing/2014/main" id="{D9C83FD1-2C54-4304-81E5-865F4F61BD45}"/>
            </a:ext>
          </a:extLst>
        </xdr:cNvPr>
        <xdr:cNvCxnSpPr/>
      </xdr:nvCxnSpPr>
      <xdr:spPr>
        <a:xfrm>
          <a:off x="5826760" y="1426300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84</xdr:row>
      <xdr:rowOff>42834</xdr:rowOff>
    </xdr:from>
    <xdr:ext cx="531299" cy="259045"/>
    <xdr:sp macro="" textlink="">
      <xdr:nvSpPr>
        <xdr:cNvPr id="334" name="テキスト ボックス 333">
          <a:extLst>
            <a:ext uri="{FF2B5EF4-FFF2-40B4-BE49-F238E27FC236}">
              <a16:creationId xmlns:a16="http://schemas.microsoft.com/office/drawing/2014/main" id="{FDA2B677-C477-40A0-8E69-B50F41F836CE}"/>
            </a:ext>
          </a:extLst>
        </xdr:cNvPr>
        <xdr:cNvSpPr txBox="1"/>
      </xdr:nvSpPr>
      <xdr:spPr>
        <a:xfrm>
          <a:off x="5364041" y="1412459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5" name="直線コネクタ 334">
          <a:extLst>
            <a:ext uri="{FF2B5EF4-FFF2-40B4-BE49-F238E27FC236}">
              <a16:creationId xmlns:a16="http://schemas.microsoft.com/office/drawing/2014/main" id="{2F3702FB-BA2C-41D6-943C-7D7012257B79}"/>
            </a:ext>
          </a:extLst>
        </xdr:cNvPr>
        <xdr:cNvCxnSpPr/>
      </xdr:nvCxnSpPr>
      <xdr:spPr>
        <a:xfrm>
          <a:off x="5826760" y="13944056"/>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59163</xdr:rowOff>
    </xdr:from>
    <xdr:ext cx="531299" cy="259045"/>
    <xdr:sp macro="" textlink="">
      <xdr:nvSpPr>
        <xdr:cNvPr id="336" name="テキスト ボックス 335">
          <a:extLst>
            <a:ext uri="{FF2B5EF4-FFF2-40B4-BE49-F238E27FC236}">
              <a16:creationId xmlns:a16="http://schemas.microsoft.com/office/drawing/2014/main" id="{6BEC062F-BBEA-46D7-A97D-68D0BEA544C3}"/>
            </a:ext>
          </a:extLst>
        </xdr:cNvPr>
        <xdr:cNvSpPr txBox="1"/>
      </xdr:nvSpPr>
      <xdr:spPr>
        <a:xfrm>
          <a:off x="5364041" y="1380564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7" name="直線コネクタ 336">
          <a:extLst>
            <a:ext uri="{FF2B5EF4-FFF2-40B4-BE49-F238E27FC236}">
              <a16:creationId xmlns:a16="http://schemas.microsoft.com/office/drawing/2014/main" id="{1E20657C-B97C-4500-8E73-78EBA1A16C5F}"/>
            </a:ext>
          </a:extLst>
        </xdr:cNvPr>
        <xdr:cNvCxnSpPr/>
      </xdr:nvCxnSpPr>
      <xdr:spPr>
        <a:xfrm>
          <a:off x="5826760" y="13625104"/>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75491</xdr:rowOff>
    </xdr:from>
    <xdr:ext cx="531299" cy="259045"/>
    <xdr:sp macro="" textlink="">
      <xdr:nvSpPr>
        <xdr:cNvPr id="338" name="テキスト ボックス 337">
          <a:extLst>
            <a:ext uri="{FF2B5EF4-FFF2-40B4-BE49-F238E27FC236}">
              <a16:creationId xmlns:a16="http://schemas.microsoft.com/office/drawing/2014/main" id="{B1F033E9-07B8-4E82-BEE7-DA777909FAF0}"/>
            </a:ext>
          </a:extLst>
        </xdr:cNvPr>
        <xdr:cNvSpPr txBox="1"/>
      </xdr:nvSpPr>
      <xdr:spPr>
        <a:xfrm>
          <a:off x="5364041" y="134866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9" name="直線コネクタ 338">
          <a:extLst>
            <a:ext uri="{FF2B5EF4-FFF2-40B4-BE49-F238E27FC236}">
              <a16:creationId xmlns:a16="http://schemas.microsoft.com/office/drawing/2014/main" id="{B044E979-5ED2-438B-8586-BCDD2AFEE5E6}"/>
            </a:ext>
          </a:extLst>
        </xdr:cNvPr>
        <xdr:cNvCxnSpPr/>
      </xdr:nvCxnSpPr>
      <xdr:spPr>
        <a:xfrm>
          <a:off x="5826760" y="1330615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78</xdr:row>
      <xdr:rowOff>91820</xdr:rowOff>
    </xdr:from>
    <xdr:ext cx="531299" cy="259045"/>
    <xdr:sp macro="" textlink="">
      <xdr:nvSpPr>
        <xdr:cNvPr id="340" name="テキスト ボックス 339">
          <a:extLst>
            <a:ext uri="{FF2B5EF4-FFF2-40B4-BE49-F238E27FC236}">
              <a16:creationId xmlns:a16="http://schemas.microsoft.com/office/drawing/2014/main" id="{C7B2423B-B090-4125-BA65-0A67CA3A5813}"/>
            </a:ext>
          </a:extLst>
        </xdr:cNvPr>
        <xdr:cNvSpPr txBox="1"/>
      </xdr:nvSpPr>
      <xdr:spPr>
        <a:xfrm>
          <a:off x="5364041" y="1316774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1" name="直線コネクタ 340">
          <a:extLst>
            <a:ext uri="{FF2B5EF4-FFF2-40B4-BE49-F238E27FC236}">
              <a16:creationId xmlns:a16="http://schemas.microsoft.com/office/drawing/2014/main" id="{FFAA8013-6C66-48D9-BE92-B87877227BF7}"/>
            </a:ext>
          </a:extLst>
        </xdr:cNvPr>
        <xdr:cNvCxnSpPr/>
      </xdr:nvCxnSpPr>
      <xdr:spPr>
        <a:xfrm>
          <a:off x="5826760" y="12987201"/>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342" name="テキスト ボックス 341">
          <a:extLst>
            <a:ext uri="{FF2B5EF4-FFF2-40B4-BE49-F238E27FC236}">
              <a16:creationId xmlns:a16="http://schemas.microsoft.com/office/drawing/2014/main" id="{E53F7847-9405-476C-94F1-8C55CAF738B3}"/>
            </a:ext>
          </a:extLst>
        </xdr:cNvPr>
        <xdr:cNvSpPr txBox="1"/>
      </xdr:nvSpPr>
      <xdr:spPr>
        <a:xfrm>
          <a:off x="5364041" y="1284878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3" name="直線コネクタ 342">
          <a:extLst>
            <a:ext uri="{FF2B5EF4-FFF2-40B4-BE49-F238E27FC236}">
              <a16:creationId xmlns:a16="http://schemas.microsoft.com/office/drawing/2014/main" id="{A796453E-E458-4396-B08D-1376841F0D1C}"/>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4" name="テキスト ボックス 343">
          <a:extLst>
            <a:ext uri="{FF2B5EF4-FFF2-40B4-BE49-F238E27FC236}">
              <a16:creationId xmlns:a16="http://schemas.microsoft.com/office/drawing/2014/main" id="{AE68C0DB-DF2B-4B2B-AD1F-F37BDF22EB2C}"/>
            </a:ext>
          </a:extLst>
        </xdr:cNvPr>
        <xdr:cNvSpPr txBox="1"/>
      </xdr:nvSpPr>
      <xdr:spPr>
        <a:xfrm>
          <a:off x="5364041" y="125298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5" name="【公営住宅】&#10;一人当たり面積グラフ枠">
          <a:extLst>
            <a:ext uri="{FF2B5EF4-FFF2-40B4-BE49-F238E27FC236}">
              <a16:creationId xmlns:a16="http://schemas.microsoft.com/office/drawing/2014/main" id="{76FA1E03-46B3-43B3-A3A3-E678B37694DC}"/>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76963</xdr:rowOff>
    </xdr:from>
    <xdr:to>
      <xdr:col>54</xdr:col>
      <xdr:colOff>189865</xdr:colOff>
      <xdr:row>86</xdr:row>
      <xdr:rowOff>166932</xdr:rowOff>
    </xdr:to>
    <xdr:cxnSp macro="">
      <xdr:nvCxnSpPr>
        <xdr:cNvPr id="346" name="直線コネクタ 345">
          <a:extLst>
            <a:ext uri="{FF2B5EF4-FFF2-40B4-BE49-F238E27FC236}">
              <a16:creationId xmlns:a16="http://schemas.microsoft.com/office/drawing/2014/main" id="{7D10FBE9-4A9A-4A96-911E-E60694C4D7A5}"/>
            </a:ext>
          </a:extLst>
        </xdr:cNvPr>
        <xdr:cNvCxnSpPr/>
      </xdr:nvCxnSpPr>
      <xdr:spPr>
        <a:xfrm flipV="1">
          <a:off x="9219565" y="13152883"/>
          <a:ext cx="0" cy="14310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170759</xdr:rowOff>
    </xdr:from>
    <xdr:ext cx="469744" cy="259045"/>
    <xdr:sp macro="" textlink="">
      <xdr:nvSpPr>
        <xdr:cNvPr id="347" name="【公営住宅】&#10;一人当たり面積最小値テキスト">
          <a:extLst>
            <a:ext uri="{FF2B5EF4-FFF2-40B4-BE49-F238E27FC236}">
              <a16:creationId xmlns:a16="http://schemas.microsoft.com/office/drawing/2014/main" id="{322FB9AE-F62D-41E5-B790-372C291E1201}"/>
            </a:ext>
          </a:extLst>
        </xdr:cNvPr>
        <xdr:cNvSpPr txBox="1"/>
      </xdr:nvSpPr>
      <xdr:spPr>
        <a:xfrm>
          <a:off x="9258300" y="14587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166932</xdr:rowOff>
    </xdr:from>
    <xdr:to>
      <xdr:col>55</xdr:col>
      <xdr:colOff>88900</xdr:colOff>
      <xdr:row>86</xdr:row>
      <xdr:rowOff>166932</xdr:rowOff>
    </xdr:to>
    <xdr:cxnSp macro="">
      <xdr:nvCxnSpPr>
        <xdr:cNvPr id="348" name="直線コネクタ 347">
          <a:extLst>
            <a:ext uri="{FF2B5EF4-FFF2-40B4-BE49-F238E27FC236}">
              <a16:creationId xmlns:a16="http://schemas.microsoft.com/office/drawing/2014/main" id="{2757C4A2-ED11-44AE-9414-289DE0832A87}"/>
            </a:ext>
          </a:extLst>
        </xdr:cNvPr>
        <xdr:cNvCxnSpPr/>
      </xdr:nvCxnSpPr>
      <xdr:spPr>
        <a:xfrm>
          <a:off x="9154160" y="1458397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23640</xdr:rowOff>
    </xdr:from>
    <xdr:ext cx="534377" cy="259045"/>
    <xdr:sp macro="" textlink="">
      <xdr:nvSpPr>
        <xdr:cNvPr id="349" name="【公営住宅】&#10;一人当たり面積最大値テキスト">
          <a:extLst>
            <a:ext uri="{FF2B5EF4-FFF2-40B4-BE49-F238E27FC236}">
              <a16:creationId xmlns:a16="http://schemas.microsoft.com/office/drawing/2014/main" id="{EE2F07A3-0784-45A1-A4A2-E78DBA05629A}"/>
            </a:ext>
          </a:extLst>
        </xdr:cNvPr>
        <xdr:cNvSpPr txBox="1"/>
      </xdr:nvSpPr>
      <xdr:spPr>
        <a:xfrm>
          <a:off x="9258300" y="12931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44.810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76963</xdr:rowOff>
    </xdr:from>
    <xdr:to>
      <xdr:col>55</xdr:col>
      <xdr:colOff>88900</xdr:colOff>
      <xdr:row>78</xdr:row>
      <xdr:rowOff>76963</xdr:rowOff>
    </xdr:to>
    <xdr:cxnSp macro="">
      <xdr:nvCxnSpPr>
        <xdr:cNvPr id="350" name="直線コネクタ 349">
          <a:extLst>
            <a:ext uri="{FF2B5EF4-FFF2-40B4-BE49-F238E27FC236}">
              <a16:creationId xmlns:a16="http://schemas.microsoft.com/office/drawing/2014/main" id="{128ADF2C-D11A-4FF8-A301-6BEAC76A93A5}"/>
            </a:ext>
          </a:extLst>
        </xdr:cNvPr>
        <xdr:cNvCxnSpPr/>
      </xdr:nvCxnSpPr>
      <xdr:spPr>
        <a:xfrm>
          <a:off x="9154160" y="1315288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74446</xdr:rowOff>
    </xdr:from>
    <xdr:ext cx="469744" cy="259045"/>
    <xdr:sp macro="" textlink="">
      <xdr:nvSpPr>
        <xdr:cNvPr id="351" name="【公営住宅】&#10;一人当たり面積平均値テキスト">
          <a:extLst>
            <a:ext uri="{FF2B5EF4-FFF2-40B4-BE49-F238E27FC236}">
              <a16:creationId xmlns:a16="http://schemas.microsoft.com/office/drawing/2014/main" id="{3AC957A0-3D38-47D6-8DA4-4F492D34E3F3}"/>
            </a:ext>
          </a:extLst>
        </xdr:cNvPr>
        <xdr:cNvSpPr txBox="1"/>
      </xdr:nvSpPr>
      <xdr:spPr>
        <a:xfrm>
          <a:off x="9258300" y="143238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51569</xdr:rowOff>
    </xdr:from>
    <xdr:to>
      <xdr:col>55</xdr:col>
      <xdr:colOff>50800</xdr:colOff>
      <xdr:row>86</xdr:row>
      <xdr:rowOff>153169</xdr:rowOff>
    </xdr:to>
    <xdr:sp macro="" textlink="">
      <xdr:nvSpPr>
        <xdr:cNvPr id="352" name="フローチャート: 判断 351">
          <a:extLst>
            <a:ext uri="{FF2B5EF4-FFF2-40B4-BE49-F238E27FC236}">
              <a16:creationId xmlns:a16="http://schemas.microsoft.com/office/drawing/2014/main" id="{241D711C-8C51-42A8-8758-4AE81B2545CB}"/>
            </a:ext>
          </a:extLst>
        </xdr:cNvPr>
        <xdr:cNvSpPr/>
      </xdr:nvSpPr>
      <xdr:spPr>
        <a:xfrm>
          <a:off x="9192260" y="1446860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86</xdr:row>
      <xdr:rowOff>54835</xdr:rowOff>
    </xdr:from>
    <xdr:to>
      <xdr:col>50</xdr:col>
      <xdr:colOff>165100</xdr:colOff>
      <xdr:row>86</xdr:row>
      <xdr:rowOff>156435</xdr:rowOff>
    </xdr:to>
    <xdr:sp macro="" textlink="">
      <xdr:nvSpPr>
        <xdr:cNvPr id="353" name="フローチャート: 判断 352">
          <a:extLst>
            <a:ext uri="{FF2B5EF4-FFF2-40B4-BE49-F238E27FC236}">
              <a16:creationId xmlns:a16="http://schemas.microsoft.com/office/drawing/2014/main" id="{3C9392BD-21FC-4A06-8B4B-348483824207}"/>
            </a:ext>
          </a:extLst>
        </xdr:cNvPr>
        <xdr:cNvSpPr/>
      </xdr:nvSpPr>
      <xdr:spPr>
        <a:xfrm>
          <a:off x="8445500" y="14471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86</xdr:row>
      <xdr:rowOff>53561</xdr:rowOff>
    </xdr:from>
    <xdr:to>
      <xdr:col>46</xdr:col>
      <xdr:colOff>38100</xdr:colOff>
      <xdr:row>86</xdr:row>
      <xdr:rowOff>155161</xdr:rowOff>
    </xdr:to>
    <xdr:sp macro="" textlink="">
      <xdr:nvSpPr>
        <xdr:cNvPr id="354" name="フローチャート: 判断 353">
          <a:extLst>
            <a:ext uri="{FF2B5EF4-FFF2-40B4-BE49-F238E27FC236}">
              <a16:creationId xmlns:a16="http://schemas.microsoft.com/office/drawing/2014/main" id="{09E7148E-BCFA-4C31-A20B-2DD119C882E8}"/>
            </a:ext>
          </a:extLst>
        </xdr:cNvPr>
        <xdr:cNvSpPr/>
      </xdr:nvSpPr>
      <xdr:spPr>
        <a:xfrm>
          <a:off x="7670800" y="1447060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86</xdr:row>
      <xdr:rowOff>24171</xdr:rowOff>
    </xdr:from>
    <xdr:to>
      <xdr:col>41</xdr:col>
      <xdr:colOff>101600</xdr:colOff>
      <xdr:row>86</xdr:row>
      <xdr:rowOff>125771</xdr:rowOff>
    </xdr:to>
    <xdr:sp macro="" textlink="">
      <xdr:nvSpPr>
        <xdr:cNvPr id="355" name="フローチャート: 判断 354">
          <a:extLst>
            <a:ext uri="{FF2B5EF4-FFF2-40B4-BE49-F238E27FC236}">
              <a16:creationId xmlns:a16="http://schemas.microsoft.com/office/drawing/2014/main" id="{0E7F4E46-5FE4-4621-AA90-B79092E85113}"/>
            </a:ext>
          </a:extLst>
        </xdr:cNvPr>
        <xdr:cNvSpPr/>
      </xdr:nvSpPr>
      <xdr:spPr>
        <a:xfrm>
          <a:off x="6873240" y="14441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86</xdr:row>
      <xdr:rowOff>22211</xdr:rowOff>
    </xdr:from>
    <xdr:to>
      <xdr:col>36</xdr:col>
      <xdr:colOff>165100</xdr:colOff>
      <xdr:row>86</xdr:row>
      <xdr:rowOff>123811</xdr:rowOff>
    </xdr:to>
    <xdr:sp macro="" textlink="">
      <xdr:nvSpPr>
        <xdr:cNvPr id="356" name="フローチャート: 判断 355">
          <a:extLst>
            <a:ext uri="{FF2B5EF4-FFF2-40B4-BE49-F238E27FC236}">
              <a16:creationId xmlns:a16="http://schemas.microsoft.com/office/drawing/2014/main" id="{147742EF-9F6E-422A-8F34-C333097F57A6}"/>
            </a:ext>
          </a:extLst>
        </xdr:cNvPr>
        <xdr:cNvSpPr/>
      </xdr:nvSpPr>
      <xdr:spPr>
        <a:xfrm>
          <a:off x="6098540" y="14439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A8D26272-0B03-41D2-9B46-2C4C5F8F6322}"/>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588B6BA9-3411-40E8-AF27-E638EDF4B0B9}"/>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586295D4-8440-438E-966A-572CF4BC3CAE}"/>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B6EBB071-1617-4A8F-9D2F-A8BD7DF462F1}"/>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7105C18F-E92E-4FBB-9C07-EDAB886006CD}"/>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107544</xdr:rowOff>
    </xdr:from>
    <xdr:to>
      <xdr:col>55</xdr:col>
      <xdr:colOff>50800</xdr:colOff>
      <xdr:row>87</xdr:row>
      <xdr:rowOff>37694</xdr:rowOff>
    </xdr:to>
    <xdr:sp macro="" textlink="">
      <xdr:nvSpPr>
        <xdr:cNvPr id="362" name="楕円 361">
          <a:extLst>
            <a:ext uri="{FF2B5EF4-FFF2-40B4-BE49-F238E27FC236}">
              <a16:creationId xmlns:a16="http://schemas.microsoft.com/office/drawing/2014/main" id="{E6F59A5B-E3D8-4C1E-AFF1-FD8B823A6AF6}"/>
            </a:ext>
          </a:extLst>
        </xdr:cNvPr>
        <xdr:cNvSpPr/>
      </xdr:nvSpPr>
      <xdr:spPr>
        <a:xfrm>
          <a:off x="9192260" y="1452458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86</xdr:row>
      <xdr:rowOff>29997</xdr:rowOff>
    </xdr:from>
    <xdr:ext cx="469744" cy="259045"/>
    <xdr:sp macro="" textlink="">
      <xdr:nvSpPr>
        <xdr:cNvPr id="363" name="【公営住宅】&#10;一人当たり面積該当値テキスト">
          <a:extLst>
            <a:ext uri="{FF2B5EF4-FFF2-40B4-BE49-F238E27FC236}">
              <a16:creationId xmlns:a16="http://schemas.microsoft.com/office/drawing/2014/main" id="{FFD0DCAE-B5E6-49C7-8622-EF45B788BA2F}"/>
            </a:ext>
          </a:extLst>
        </xdr:cNvPr>
        <xdr:cNvSpPr txBox="1"/>
      </xdr:nvSpPr>
      <xdr:spPr>
        <a:xfrm>
          <a:off x="9258300" y="14447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107674</xdr:rowOff>
    </xdr:from>
    <xdr:to>
      <xdr:col>50</xdr:col>
      <xdr:colOff>165100</xdr:colOff>
      <xdr:row>87</xdr:row>
      <xdr:rowOff>37824</xdr:rowOff>
    </xdr:to>
    <xdr:sp macro="" textlink="">
      <xdr:nvSpPr>
        <xdr:cNvPr id="364" name="楕円 363">
          <a:extLst>
            <a:ext uri="{FF2B5EF4-FFF2-40B4-BE49-F238E27FC236}">
              <a16:creationId xmlns:a16="http://schemas.microsoft.com/office/drawing/2014/main" id="{E1D6A1D1-67D0-4A99-976C-D23A2C4A893E}"/>
            </a:ext>
          </a:extLst>
        </xdr:cNvPr>
        <xdr:cNvSpPr/>
      </xdr:nvSpPr>
      <xdr:spPr>
        <a:xfrm>
          <a:off x="8445500" y="1452471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158344</xdr:rowOff>
    </xdr:from>
    <xdr:to>
      <xdr:col>55</xdr:col>
      <xdr:colOff>0</xdr:colOff>
      <xdr:row>86</xdr:row>
      <xdr:rowOff>158474</xdr:rowOff>
    </xdr:to>
    <xdr:cxnSp macro="">
      <xdr:nvCxnSpPr>
        <xdr:cNvPr id="365" name="直線コネクタ 364">
          <a:extLst>
            <a:ext uri="{FF2B5EF4-FFF2-40B4-BE49-F238E27FC236}">
              <a16:creationId xmlns:a16="http://schemas.microsoft.com/office/drawing/2014/main" id="{4074D7CD-78AF-45A2-8A63-FC54B88FF173}"/>
            </a:ext>
          </a:extLst>
        </xdr:cNvPr>
        <xdr:cNvCxnSpPr/>
      </xdr:nvCxnSpPr>
      <xdr:spPr>
        <a:xfrm flipV="1">
          <a:off x="8496300" y="14575384"/>
          <a:ext cx="723900" cy="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107772</xdr:rowOff>
    </xdr:from>
    <xdr:to>
      <xdr:col>46</xdr:col>
      <xdr:colOff>38100</xdr:colOff>
      <xdr:row>87</xdr:row>
      <xdr:rowOff>37922</xdr:rowOff>
    </xdr:to>
    <xdr:sp macro="" textlink="">
      <xdr:nvSpPr>
        <xdr:cNvPr id="366" name="楕円 365">
          <a:extLst>
            <a:ext uri="{FF2B5EF4-FFF2-40B4-BE49-F238E27FC236}">
              <a16:creationId xmlns:a16="http://schemas.microsoft.com/office/drawing/2014/main" id="{06018C41-FF99-455D-8842-61921242F7C8}"/>
            </a:ext>
          </a:extLst>
        </xdr:cNvPr>
        <xdr:cNvSpPr/>
      </xdr:nvSpPr>
      <xdr:spPr>
        <a:xfrm>
          <a:off x="7670800" y="1452481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158474</xdr:rowOff>
    </xdr:from>
    <xdr:to>
      <xdr:col>50</xdr:col>
      <xdr:colOff>114300</xdr:colOff>
      <xdr:row>86</xdr:row>
      <xdr:rowOff>158572</xdr:rowOff>
    </xdr:to>
    <xdr:cxnSp macro="">
      <xdr:nvCxnSpPr>
        <xdr:cNvPr id="367" name="直線コネクタ 366">
          <a:extLst>
            <a:ext uri="{FF2B5EF4-FFF2-40B4-BE49-F238E27FC236}">
              <a16:creationId xmlns:a16="http://schemas.microsoft.com/office/drawing/2014/main" id="{87EBDB45-567C-4E6F-9F29-2FA8CAE39CB8}"/>
            </a:ext>
          </a:extLst>
        </xdr:cNvPr>
        <xdr:cNvCxnSpPr/>
      </xdr:nvCxnSpPr>
      <xdr:spPr>
        <a:xfrm flipV="1">
          <a:off x="7713980" y="14575514"/>
          <a:ext cx="782320" cy="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107837</xdr:rowOff>
    </xdr:from>
    <xdr:to>
      <xdr:col>41</xdr:col>
      <xdr:colOff>101600</xdr:colOff>
      <xdr:row>87</xdr:row>
      <xdr:rowOff>37987</xdr:rowOff>
    </xdr:to>
    <xdr:sp macro="" textlink="">
      <xdr:nvSpPr>
        <xdr:cNvPr id="368" name="楕円 367">
          <a:extLst>
            <a:ext uri="{FF2B5EF4-FFF2-40B4-BE49-F238E27FC236}">
              <a16:creationId xmlns:a16="http://schemas.microsoft.com/office/drawing/2014/main" id="{BA31055D-EE29-41DE-BEE9-7D37C6A4707F}"/>
            </a:ext>
          </a:extLst>
        </xdr:cNvPr>
        <xdr:cNvSpPr/>
      </xdr:nvSpPr>
      <xdr:spPr>
        <a:xfrm>
          <a:off x="6873240" y="1452487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158572</xdr:rowOff>
    </xdr:from>
    <xdr:to>
      <xdr:col>45</xdr:col>
      <xdr:colOff>177800</xdr:colOff>
      <xdr:row>86</xdr:row>
      <xdr:rowOff>158637</xdr:rowOff>
    </xdr:to>
    <xdr:cxnSp macro="">
      <xdr:nvCxnSpPr>
        <xdr:cNvPr id="369" name="直線コネクタ 368">
          <a:extLst>
            <a:ext uri="{FF2B5EF4-FFF2-40B4-BE49-F238E27FC236}">
              <a16:creationId xmlns:a16="http://schemas.microsoft.com/office/drawing/2014/main" id="{5BE84060-0392-46B3-A7EC-55DDE3D61539}"/>
            </a:ext>
          </a:extLst>
        </xdr:cNvPr>
        <xdr:cNvCxnSpPr/>
      </xdr:nvCxnSpPr>
      <xdr:spPr>
        <a:xfrm flipV="1">
          <a:off x="6924040" y="14575612"/>
          <a:ext cx="789940" cy="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107936</xdr:rowOff>
    </xdr:from>
    <xdr:to>
      <xdr:col>36</xdr:col>
      <xdr:colOff>165100</xdr:colOff>
      <xdr:row>87</xdr:row>
      <xdr:rowOff>38086</xdr:rowOff>
    </xdr:to>
    <xdr:sp macro="" textlink="">
      <xdr:nvSpPr>
        <xdr:cNvPr id="370" name="楕円 369">
          <a:extLst>
            <a:ext uri="{FF2B5EF4-FFF2-40B4-BE49-F238E27FC236}">
              <a16:creationId xmlns:a16="http://schemas.microsoft.com/office/drawing/2014/main" id="{77FB4AC2-CB14-4FB3-9D99-832A31C42696}"/>
            </a:ext>
          </a:extLst>
        </xdr:cNvPr>
        <xdr:cNvSpPr/>
      </xdr:nvSpPr>
      <xdr:spPr>
        <a:xfrm>
          <a:off x="6098540" y="1452497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158637</xdr:rowOff>
    </xdr:from>
    <xdr:to>
      <xdr:col>41</xdr:col>
      <xdr:colOff>50800</xdr:colOff>
      <xdr:row>86</xdr:row>
      <xdr:rowOff>158736</xdr:rowOff>
    </xdr:to>
    <xdr:cxnSp macro="">
      <xdr:nvCxnSpPr>
        <xdr:cNvPr id="371" name="直線コネクタ 370">
          <a:extLst>
            <a:ext uri="{FF2B5EF4-FFF2-40B4-BE49-F238E27FC236}">
              <a16:creationId xmlns:a16="http://schemas.microsoft.com/office/drawing/2014/main" id="{2110DED8-2A77-4009-9B67-F58E39959B98}"/>
            </a:ext>
          </a:extLst>
        </xdr:cNvPr>
        <xdr:cNvCxnSpPr/>
      </xdr:nvCxnSpPr>
      <xdr:spPr>
        <a:xfrm flipV="1">
          <a:off x="6149340" y="14575677"/>
          <a:ext cx="774700" cy="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1512</xdr:rowOff>
    </xdr:from>
    <xdr:ext cx="469744" cy="259045"/>
    <xdr:sp macro="" textlink="">
      <xdr:nvSpPr>
        <xdr:cNvPr id="372" name="n_1aveValue【公営住宅】&#10;一人当たり面積">
          <a:extLst>
            <a:ext uri="{FF2B5EF4-FFF2-40B4-BE49-F238E27FC236}">
              <a16:creationId xmlns:a16="http://schemas.microsoft.com/office/drawing/2014/main" id="{49A1A9D1-B4CC-4476-8063-58DCDE91925F}"/>
            </a:ext>
          </a:extLst>
        </xdr:cNvPr>
        <xdr:cNvSpPr txBox="1"/>
      </xdr:nvSpPr>
      <xdr:spPr>
        <a:xfrm>
          <a:off x="8271587" y="14250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238</xdr:rowOff>
    </xdr:from>
    <xdr:ext cx="469744" cy="259045"/>
    <xdr:sp macro="" textlink="">
      <xdr:nvSpPr>
        <xdr:cNvPr id="373" name="n_2aveValue【公営住宅】&#10;一人当たり面積">
          <a:extLst>
            <a:ext uri="{FF2B5EF4-FFF2-40B4-BE49-F238E27FC236}">
              <a16:creationId xmlns:a16="http://schemas.microsoft.com/office/drawing/2014/main" id="{665809AD-6856-4D26-86FB-5D795084F7BE}"/>
            </a:ext>
          </a:extLst>
        </xdr:cNvPr>
        <xdr:cNvSpPr txBox="1"/>
      </xdr:nvSpPr>
      <xdr:spPr>
        <a:xfrm>
          <a:off x="7509587" y="14249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142298</xdr:rowOff>
    </xdr:from>
    <xdr:ext cx="469744" cy="259045"/>
    <xdr:sp macro="" textlink="">
      <xdr:nvSpPr>
        <xdr:cNvPr id="374" name="n_3aveValue【公営住宅】&#10;一人当たり面積">
          <a:extLst>
            <a:ext uri="{FF2B5EF4-FFF2-40B4-BE49-F238E27FC236}">
              <a16:creationId xmlns:a16="http://schemas.microsoft.com/office/drawing/2014/main" id="{60E40FF3-3C5F-4FB7-9E99-7797B760275D}"/>
            </a:ext>
          </a:extLst>
        </xdr:cNvPr>
        <xdr:cNvSpPr txBox="1"/>
      </xdr:nvSpPr>
      <xdr:spPr>
        <a:xfrm>
          <a:off x="6712027" y="14224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140338</xdr:rowOff>
    </xdr:from>
    <xdr:ext cx="469744" cy="259045"/>
    <xdr:sp macro="" textlink="">
      <xdr:nvSpPr>
        <xdr:cNvPr id="375" name="n_4aveValue【公営住宅】&#10;一人当たり面積">
          <a:extLst>
            <a:ext uri="{FF2B5EF4-FFF2-40B4-BE49-F238E27FC236}">
              <a16:creationId xmlns:a16="http://schemas.microsoft.com/office/drawing/2014/main" id="{6344D4B5-403C-41F6-9DF5-DE0ED85CD32C}"/>
            </a:ext>
          </a:extLst>
        </xdr:cNvPr>
        <xdr:cNvSpPr txBox="1"/>
      </xdr:nvSpPr>
      <xdr:spPr>
        <a:xfrm>
          <a:off x="5937327" y="14222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87</xdr:row>
      <xdr:rowOff>28951</xdr:rowOff>
    </xdr:from>
    <xdr:ext cx="469744" cy="259045"/>
    <xdr:sp macro="" textlink="">
      <xdr:nvSpPr>
        <xdr:cNvPr id="376" name="n_1mainValue【公営住宅】&#10;一人当たり面積">
          <a:extLst>
            <a:ext uri="{FF2B5EF4-FFF2-40B4-BE49-F238E27FC236}">
              <a16:creationId xmlns:a16="http://schemas.microsoft.com/office/drawing/2014/main" id="{E11F2575-189E-48D1-9D7E-964C3C9B35D2}"/>
            </a:ext>
          </a:extLst>
        </xdr:cNvPr>
        <xdr:cNvSpPr txBox="1"/>
      </xdr:nvSpPr>
      <xdr:spPr>
        <a:xfrm>
          <a:off x="8271587" y="14613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87</xdr:row>
      <xdr:rowOff>29049</xdr:rowOff>
    </xdr:from>
    <xdr:ext cx="469744" cy="259045"/>
    <xdr:sp macro="" textlink="">
      <xdr:nvSpPr>
        <xdr:cNvPr id="377" name="n_2mainValue【公営住宅】&#10;一人当たり面積">
          <a:extLst>
            <a:ext uri="{FF2B5EF4-FFF2-40B4-BE49-F238E27FC236}">
              <a16:creationId xmlns:a16="http://schemas.microsoft.com/office/drawing/2014/main" id="{D0A645EE-D061-4DE1-829D-8811E6D8ABD9}"/>
            </a:ext>
          </a:extLst>
        </xdr:cNvPr>
        <xdr:cNvSpPr txBox="1"/>
      </xdr:nvSpPr>
      <xdr:spPr>
        <a:xfrm>
          <a:off x="7509587" y="14613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87</xdr:row>
      <xdr:rowOff>29114</xdr:rowOff>
    </xdr:from>
    <xdr:ext cx="469744" cy="259045"/>
    <xdr:sp macro="" textlink="">
      <xdr:nvSpPr>
        <xdr:cNvPr id="378" name="n_3mainValue【公営住宅】&#10;一人当たり面積">
          <a:extLst>
            <a:ext uri="{FF2B5EF4-FFF2-40B4-BE49-F238E27FC236}">
              <a16:creationId xmlns:a16="http://schemas.microsoft.com/office/drawing/2014/main" id="{DAEC6D6E-935E-46C7-89E3-67FE53E3E89B}"/>
            </a:ext>
          </a:extLst>
        </xdr:cNvPr>
        <xdr:cNvSpPr txBox="1"/>
      </xdr:nvSpPr>
      <xdr:spPr>
        <a:xfrm>
          <a:off x="6712027" y="14613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87</xdr:row>
      <xdr:rowOff>29213</xdr:rowOff>
    </xdr:from>
    <xdr:ext cx="469744" cy="259045"/>
    <xdr:sp macro="" textlink="">
      <xdr:nvSpPr>
        <xdr:cNvPr id="379" name="n_4mainValue【公営住宅】&#10;一人当たり面積">
          <a:extLst>
            <a:ext uri="{FF2B5EF4-FFF2-40B4-BE49-F238E27FC236}">
              <a16:creationId xmlns:a16="http://schemas.microsoft.com/office/drawing/2014/main" id="{A6637062-9DA8-42CC-B200-898CBE1BCDA4}"/>
            </a:ext>
          </a:extLst>
        </xdr:cNvPr>
        <xdr:cNvSpPr txBox="1"/>
      </xdr:nvSpPr>
      <xdr:spPr>
        <a:xfrm>
          <a:off x="5937327" y="14613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0" name="正方形/長方形 379">
          <a:extLst>
            <a:ext uri="{FF2B5EF4-FFF2-40B4-BE49-F238E27FC236}">
              <a16:creationId xmlns:a16="http://schemas.microsoft.com/office/drawing/2014/main" id="{2E443B4E-EEA6-4433-B2B7-F4A40FFCF515}"/>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1" name="正方形/長方形 380">
          <a:extLst>
            <a:ext uri="{FF2B5EF4-FFF2-40B4-BE49-F238E27FC236}">
              <a16:creationId xmlns:a16="http://schemas.microsoft.com/office/drawing/2014/main" id="{A2074FDC-9C3F-4B65-BD42-BF36B2A6BA81}"/>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2" name="正方形/長方形 381">
          <a:extLst>
            <a:ext uri="{FF2B5EF4-FFF2-40B4-BE49-F238E27FC236}">
              <a16:creationId xmlns:a16="http://schemas.microsoft.com/office/drawing/2014/main" id="{E9197C2C-5834-4E6B-BA62-1F49D659687C}"/>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3" name="正方形/長方形 382">
          <a:extLst>
            <a:ext uri="{FF2B5EF4-FFF2-40B4-BE49-F238E27FC236}">
              <a16:creationId xmlns:a16="http://schemas.microsoft.com/office/drawing/2014/main" id="{9915E210-43B5-42CC-89FE-25BC69460BCC}"/>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4" name="正方形/長方形 383">
          <a:extLst>
            <a:ext uri="{FF2B5EF4-FFF2-40B4-BE49-F238E27FC236}">
              <a16:creationId xmlns:a16="http://schemas.microsoft.com/office/drawing/2014/main" id="{29EBDD74-34F9-47FD-827D-8D7C2BBAA870}"/>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5" name="正方形/長方形 384">
          <a:extLst>
            <a:ext uri="{FF2B5EF4-FFF2-40B4-BE49-F238E27FC236}">
              <a16:creationId xmlns:a16="http://schemas.microsoft.com/office/drawing/2014/main" id="{A0E5B2E9-7203-4997-A079-64FD1AD53A85}"/>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6" name="正方形/長方形 385">
          <a:extLst>
            <a:ext uri="{FF2B5EF4-FFF2-40B4-BE49-F238E27FC236}">
              <a16:creationId xmlns:a16="http://schemas.microsoft.com/office/drawing/2014/main" id="{E27C25AC-6A37-4FA0-A7B3-00E8796F698D}"/>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7" name="正方形/長方形 386">
          <a:extLst>
            <a:ext uri="{FF2B5EF4-FFF2-40B4-BE49-F238E27FC236}">
              <a16:creationId xmlns:a16="http://schemas.microsoft.com/office/drawing/2014/main" id="{B60986A6-0F93-43B0-97CA-9B6A91C725FB}"/>
            </a:ext>
          </a:extLst>
        </xdr:cNvPr>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8" name="正方形/長方形 387">
          <a:extLst>
            <a:ext uri="{FF2B5EF4-FFF2-40B4-BE49-F238E27FC236}">
              <a16:creationId xmlns:a16="http://schemas.microsoft.com/office/drawing/2014/main" id="{188C523D-8426-42A8-8FB9-D3A8DDE414CA}"/>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9" name="正方形/長方形 388">
          <a:extLst>
            <a:ext uri="{FF2B5EF4-FFF2-40B4-BE49-F238E27FC236}">
              <a16:creationId xmlns:a16="http://schemas.microsoft.com/office/drawing/2014/main" id="{F9374E11-6925-468D-B7D7-B18AABEB090B}"/>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0" name="正方形/長方形 389">
          <a:extLst>
            <a:ext uri="{FF2B5EF4-FFF2-40B4-BE49-F238E27FC236}">
              <a16:creationId xmlns:a16="http://schemas.microsoft.com/office/drawing/2014/main" id="{C71D2618-AC89-4277-A34E-D2DE890E517B}"/>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1" name="正方形/長方形 390">
          <a:extLst>
            <a:ext uri="{FF2B5EF4-FFF2-40B4-BE49-F238E27FC236}">
              <a16:creationId xmlns:a16="http://schemas.microsoft.com/office/drawing/2014/main" id="{E4E03F88-04AC-4034-8A1F-4FCFEE5587D5}"/>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2" name="正方形/長方形 391">
          <a:extLst>
            <a:ext uri="{FF2B5EF4-FFF2-40B4-BE49-F238E27FC236}">
              <a16:creationId xmlns:a16="http://schemas.microsoft.com/office/drawing/2014/main" id="{27FD1099-0521-4BC1-A579-4DDFC6B1CA13}"/>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3" name="正方形/長方形 392">
          <a:extLst>
            <a:ext uri="{FF2B5EF4-FFF2-40B4-BE49-F238E27FC236}">
              <a16:creationId xmlns:a16="http://schemas.microsoft.com/office/drawing/2014/main" id="{8D8BAEF7-6C83-4626-962F-7B1D9312E2D8}"/>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4" name="正方形/長方形 393">
          <a:extLst>
            <a:ext uri="{FF2B5EF4-FFF2-40B4-BE49-F238E27FC236}">
              <a16:creationId xmlns:a16="http://schemas.microsoft.com/office/drawing/2014/main" id="{79C9601B-E8C3-4A1B-BC19-44E75B370AC4}"/>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5" name="正方形/長方形 394">
          <a:extLst>
            <a:ext uri="{FF2B5EF4-FFF2-40B4-BE49-F238E27FC236}">
              <a16:creationId xmlns:a16="http://schemas.microsoft.com/office/drawing/2014/main" id="{75151682-F18D-4445-AA74-92AD88B7CA6D}"/>
            </a:ext>
          </a:extLst>
        </xdr:cNvPr>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6" name="正方形/長方形 395">
          <a:extLst>
            <a:ext uri="{FF2B5EF4-FFF2-40B4-BE49-F238E27FC236}">
              <a16:creationId xmlns:a16="http://schemas.microsoft.com/office/drawing/2014/main" id="{7163DCF8-6600-4C37-93F2-45E2E3078800}"/>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7" name="正方形/長方形 396">
          <a:extLst>
            <a:ext uri="{FF2B5EF4-FFF2-40B4-BE49-F238E27FC236}">
              <a16:creationId xmlns:a16="http://schemas.microsoft.com/office/drawing/2014/main" id="{84264827-227B-48EB-A0F7-D4FEFE98575D}"/>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8" name="正方形/長方形 397">
          <a:extLst>
            <a:ext uri="{FF2B5EF4-FFF2-40B4-BE49-F238E27FC236}">
              <a16:creationId xmlns:a16="http://schemas.microsoft.com/office/drawing/2014/main" id="{8530884B-A21E-43C1-B833-A02E3105C797}"/>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9" name="正方形/長方形 398">
          <a:extLst>
            <a:ext uri="{FF2B5EF4-FFF2-40B4-BE49-F238E27FC236}">
              <a16:creationId xmlns:a16="http://schemas.microsoft.com/office/drawing/2014/main" id="{3B1ED470-3BBB-496A-8B96-CAA46439D87C}"/>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0" name="正方形/長方形 399">
          <a:extLst>
            <a:ext uri="{FF2B5EF4-FFF2-40B4-BE49-F238E27FC236}">
              <a16:creationId xmlns:a16="http://schemas.microsoft.com/office/drawing/2014/main" id="{D995BC07-8BDF-47BC-BD39-27BF6BC1F4B1}"/>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1" name="正方形/長方形 400">
          <a:extLst>
            <a:ext uri="{FF2B5EF4-FFF2-40B4-BE49-F238E27FC236}">
              <a16:creationId xmlns:a16="http://schemas.microsoft.com/office/drawing/2014/main" id="{2A447B72-08C4-4DC8-8EC9-C934C45D9E3E}"/>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2" name="正方形/長方形 401">
          <a:extLst>
            <a:ext uri="{FF2B5EF4-FFF2-40B4-BE49-F238E27FC236}">
              <a16:creationId xmlns:a16="http://schemas.microsoft.com/office/drawing/2014/main" id="{16C8663A-D856-4945-9471-3BF7253C1FE4}"/>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3" name="正方形/長方形 402">
          <a:extLst>
            <a:ext uri="{FF2B5EF4-FFF2-40B4-BE49-F238E27FC236}">
              <a16:creationId xmlns:a16="http://schemas.microsoft.com/office/drawing/2014/main" id="{6F64E0F7-7027-4789-91E5-CA9455DEEC5C}"/>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4" name="テキスト ボックス 403">
          <a:extLst>
            <a:ext uri="{FF2B5EF4-FFF2-40B4-BE49-F238E27FC236}">
              <a16:creationId xmlns:a16="http://schemas.microsoft.com/office/drawing/2014/main" id="{DD568364-4D58-48A8-AFEF-CA13ADE89E10}"/>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5" name="直線コネクタ 404">
          <a:extLst>
            <a:ext uri="{FF2B5EF4-FFF2-40B4-BE49-F238E27FC236}">
              <a16:creationId xmlns:a16="http://schemas.microsoft.com/office/drawing/2014/main" id="{A0EC1CCD-4F16-4D1F-A1E5-C4C179699459}"/>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6" name="テキスト ボックス 405">
          <a:extLst>
            <a:ext uri="{FF2B5EF4-FFF2-40B4-BE49-F238E27FC236}">
              <a16:creationId xmlns:a16="http://schemas.microsoft.com/office/drawing/2014/main" id="{5605D089-80C6-4443-8E36-282B2047C78E}"/>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7" name="直線コネクタ 406">
          <a:extLst>
            <a:ext uri="{FF2B5EF4-FFF2-40B4-BE49-F238E27FC236}">
              <a16:creationId xmlns:a16="http://schemas.microsoft.com/office/drawing/2014/main" id="{8CECD8E3-3862-4640-B6EB-0E6D2CD5105A}"/>
            </a:ext>
          </a:extLst>
        </xdr:cNvPr>
        <xdr:cNvCxnSpPr/>
      </xdr:nvCxnSpPr>
      <xdr:spPr>
        <a:xfrm>
          <a:off x="10960100" y="713340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8" name="テキスト ボックス 407">
          <a:extLst>
            <a:ext uri="{FF2B5EF4-FFF2-40B4-BE49-F238E27FC236}">
              <a16:creationId xmlns:a16="http://schemas.microsoft.com/office/drawing/2014/main" id="{30A29901-476B-4F02-9D0F-7144CD379A07}"/>
            </a:ext>
          </a:extLst>
        </xdr:cNvPr>
        <xdr:cNvSpPr txBox="1"/>
      </xdr:nvSpPr>
      <xdr:spPr>
        <a:xfrm>
          <a:off x="1056150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9" name="直線コネクタ 408">
          <a:extLst>
            <a:ext uri="{FF2B5EF4-FFF2-40B4-BE49-F238E27FC236}">
              <a16:creationId xmlns:a16="http://schemas.microsoft.com/office/drawing/2014/main" id="{E8591DBD-F544-4669-862E-9F4F43FF30DB}"/>
            </a:ext>
          </a:extLst>
        </xdr:cNvPr>
        <xdr:cNvCxnSpPr/>
      </xdr:nvCxnSpPr>
      <xdr:spPr>
        <a:xfrm>
          <a:off x="10960100" y="681445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10" name="テキスト ボックス 409">
          <a:extLst>
            <a:ext uri="{FF2B5EF4-FFF2-40B4-BE49-F238E27FC236}">
              <a16:creationId xmlns:a16="http://schemas.microsoft.com/office/drawing/2014/main" id="{8CC7F26B-3237-45F6-BE87-E6F552F27357}"/>
            </a:ext>
          </a:extLst>
        </xdr:cNvPr>
        <xdr:cNvSpPr txBox="1"/>
      </xdr:nvSpPr>
      <xdr:spPr>
        <a:xfrm>
          <a:off x="1060276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11" name="直線コネクタ 410">
          <a:extLst>
            <a:ext uri="{FF2B5EF4-FFF2-40B4-BE49-F238E27FC236}">
              <a16:creationId xmlns:a16="http://schemas.microsoft.com/office/drawing/2014/main" id="{C08EA8CB-5786-4F80-8BAB-7FF1E1D7EF2D}"/>
            </a:ext>
          </a:extLst>
        </xdr:cNvPr>
        <xdr:cNvCxnSpPr/>
      </xdr:nvCxnSpPr>
      <xdr:spPr>
        <a:xfrm>
          <a:off x="10960100" y="649550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2" name="テキスト ボックス 411">
          <a:extLst>
            <a:ext uri="{FF2B5EF4-FFF2-40B4-BE49-F238E27FC236}">
              <a16:creationId xmlns:a16="http://schemas.microsoft.com/office/drawing/2014/main" id="{4A2EAF88-9D09-46FA-B794-D46E1B8F3211}"/>
            </a:ext>
          </a:extLst>
        </xdr:cNvPr>
        <xdr:cNvSpPr txBox="1"/>
      </xdr:nvSpPr>
      <xdr:spPr>
        <a:xfrm>
          <a:off x="1060276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3" name="直線コネクタ 412">
          <a:extLst>
            <a:ext uri="{FF2B5EF4-FFF2-40B4-BE49-F238E27FC236}">
              <a16:creationId xmlns:a16="http://schemas.microsoft.com/office/drawing/2014/main" id="{D2B68C56-43B7-4F5F-B1F8-A2ECACF6168E}"/>
            </a:ext>
          </a:extLst>
        </xdr:cNvPr>
        <xdr:cNvCxnSpPr/>
      </xdr:nvCxnSpPr>
      <xdr:spPr>
        <a:xfrm>
          <a:off x="10960100" y="617655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4" name="テキスト ボックス 413">
          <a:extLst>
            <a:ext uri="{FF2B5EF4-FFF2-40B4-BE49-F238E27FC236}">
              <a16:creationId xmlns:a16="http://schemas.microsoft.com/office/drawing/2014/main" id="{D3A6F479-8A51-4E62-9170-8B1990B85168}"/>
            </a:ext>
          </a:extLst>
        </xdr:cNvPr>
        <xdr:cNvSpPr txBox="1"/>
      </xdr:nvSpPr>
      <xdr:spPr>
        <a:xfrm>
          <a:off x="1060276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5" name="直線コネクタ 414">
          <a:extLst>
            <a:ext uri="{FF2B5EF4-FFF2-40B4-BE49-F238E27FC236}">
              <a16:creationId xmlns:a16="http://schemas.microsoft.com/office/drawing/2014/main" id="{4308D9AD-E356-4195-A75C-CBD9469972F3}"/>
            </a:ext>
          </a:extLst>
        </xdr:cNvPr>
        <xdr:cNvCxnSpPr/>
      </xdr:nvCxnSpPr>
      <xdr:spPr>
        <a:xfrm>
          <a:off x="10960100" y="585760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6" name="テキスト ボックス 415">
          <a:extLst>
            <a:ext uri="{FF2B5EF4-FFF2-40B4-BE49-F238E27FC236}">
              <a16:creationId xmlns:a16="http://schemas.microsoft.com/office/drawing/2014/main" id="{BF58E755-ACEB-44C9-A75F-AD402CF1022A}"/>
            </a:ext>
          </a:extLst>
        </xdr:cNvPr>
        <xdr:cNvSpPr txBox="1"/>
      </xdr:nvSpPr>
      <xdr:spPr>
        <a:xfrm>
          <a:off x="1060276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7" name="直線コネクタ 416">
          <a:extLst>
            <a:ext uri="{FF2B5EF4-FFF2-40B4-BE49-F238E27FC236}">
              <a16:creationId xmlns:a16="http://schemas.microsoft.com/office/drawing/2014/main" id="{AC25CEFB-8EA1-40AB-A93A-8C26EA6D4675}"/>
            </a:ext>
          </a:extLst>
        </xdr:cNvPr>
        <xdr:cNvCxnSpPr/>
      </xdr:nvCxnSpPr>
      <xdr:spPr>
        <a:xfrm>
          <a:off x="10960100" y="553484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8" name="テキスト ボックス 417">
          <a:extLst>
            <a:ext uri="{FF2B5EF4-FFF2-40B4-BE49-F238E27FC236}">
              <a16:creationId xmlns:a16="http://schemas.microsoft.com/office/drawing/2014/main" id="{9B85C295-0100-4BCF-9253-9CCACCBDC57A}"/>
            </a:ext>
          </a:extLst>
        </xdr:cNvPr>
        <xdr:cNvSpPr txBox="1"/>
      </xdr:nvSpPr>
      <xdr:spPr>
        <a:xfrm>
          <a:off x="1066688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9" name="直線コネクタ 418">
          <a:extLst>
            <a:ext uri="{FF2B5EF4-FFF2-40B4-BE49-F238E27FC236}">
              <a16:creationId xmlns:a16="http://schemas.microsoft.com/office/drawing/2014/main" id="{A7075B4B-D15E-46B2-B108-5F7F494C9850}"/>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20" name="【認定こども園・幼稚園・保育所】&#10;有形固定資産減価償却率グラフ枠">
          <a:extLst>
            <a:ext uri="{FF2B5EF4-FFF2-40B4-BE49-F238E27FC236}">
              <a16:creationId xmlns:a16="http://schemas.microsoft.com/office/drawing/2014/main" id="{5F6DE6B5-00AE-4CC3-A163-51D9EEC66A23}"/>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46808</xdr:rowOff>
    </xdr:from>
    <xdr:to>
      <xdr:col>85</xdr:col>
      <xdr:colOff>126364</xdr:colOff>
      <xdr:row>42</xdr:row>
      <xdr:rowOff>92528</xdr:rowOff>
    </xdr:to>
    <xdr:cxnSp macro="">
      <xdr:nvCxnSpPr>
        <xdr:cNvPr id="421" name="直線コネクタ 420">
          <a:extLst>
            <a:ext uri="{FF2B5EF4-FFF2-40B4-BE49-F238E27FC236}">
              <a16:creationId xmlns:a16="http://schemas.microsoft.com/office/drawing/2014/main" id="{D048E83F-7348-4AC7-AD22-4EF5D8619578}"/>
            </a:ext>
          </a:extLst>
        </xdr:cNvPr>
        <xdr:cNvCxnSpPr/>
      </xdr:nvCxnSpPr>
      <xdr:spPr>
        <a:xfrm flipV="1">
          <a:off x="14375764" y="5746568"/>
          <a:ext cx="0" cy="1386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22" name="【認定こども園・幼稚園・保育所】&#10;有形固定資産減価償却率最小値テキスト">
          <a:extLst>
            <a:ext uri="{FF2B5EF4-FFF2-40B4-BE49-F238E27FC236}">
              <a16:creationId xmlns:a16="http://schemas.microsoft.com/office/drawing/2014/main" id="{7C1CC6ED-C817-47F0-B6DF-CE4A19C060A0}"/>
            </a:ext>
          </a:extLst>
        </xdr:cNvPr>
        <xdr:cNvSpPr txBox="1"/>
      </xdr:nvSpPr>
      <xdr:spPr>
        <a:xfrm>
          <a:off x="14414500" y="7137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3" name="直線コネクタ 422">
          <a:extLst>
            <a:ext uri="{FF2B5EF4-FFF2-40B4-BE49-F238E27FC236}">
              <a16:creationId xmlns:a16="http://schemas.microsoft.com/office/drawing/2014/main" id="{855D2F55-B10C-4256-906D-FE02D2C7184C}"/>
            </a:ext>
          </a:extLst>
        </xdr:cNvPr>
        <xdr:cNvCxnSpPr/>
      </xdr:nvCxnSpPr>
      <xdr:spPr>
        <a:xfrm>
          <a:off x="14287500" y="713340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164935</xdr:rowOff>
    </xdr:from>
    <xdr:ext cx="405111" cy="259045"/>
    <xdr:sp macro="" textlink="">
      <xdr:nvSpPr>
        <xdr:cNvPr id="424" name="【認定こども園・幼稚園・保育所】&#10;有形固定資産減価償却率最大値テキスト">
          <a:extLst>
            <a:ext uri="{FF2B5EF4-FFF2-40B4-BE49-F238E27FC236}">
              <a16:creationId xmlns:a16="http://schemas.microsoft.com/office/drawing/2014/main" id="{D4A4F3DC-3355-467B-8678-AF7E7AE53C11}"/>
            </a:ext>
          </a:extLst>
        </xdr:cNvPr>
        <xdr:cNvSpPr txBox="1"/>
      </xdr:nvSpPr>
      <xdr:spPr>
        <a:xfrm>
          <a:off x="14414500" y="5529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46808</xdr:rowOff>
    </xdr:from>
    <xdr:to>
      <xdr:col>86</xdr:col>
      <xdr:colOff>25400</xdr:colOff>
      <xdr:row>34</xdr:row>
      <xdr:rowOff>46808</xdr:rowOff>
    </xdr:to>
    <xdr:cxnSp macro="">
      <xdr:nvCxnSpPr>
        <xdr:cNvPr id="425" name="直線コネクタ 424">
          <a:extLst>
            <a:ext uri="{FF2B5EF4-FFF2-40B4-BE49-F238E27FC236}">
              <a16:creationId xmlns:a16="http://schemas.microsoft.com/office/drawing/2014/main" id="{07CF0945-EC59-424F-A76E-2445908F6513}"/>
            </a:ext>
          </a:extLst>
        </xdr:cNvPr>
        <xdr:cNvCxnSpPr/>
      </xdr:nvCxnSpPr>
      <xdr:spPr>
        <a:xfrm>
          <a:off x="14287500" y="574656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31586</xdr:rowOff>
    </xdr:from>
    <xdr:ext cx="405111" cy="259045"/>
    <xdr:sp macro="" textlink="">
      <xdr:nvSpPr>
        <xdr:cNvPr id="426" name="【認定こども園・幼稚園・保育所】&#10;有形固定資産減価償却率平均値テキスト">
          <a:extLst>
            <a:ext uri="{FF2B5EF4-FFF2-40B4-BE49-F238E27FC236}">
              <a16:creationId xmlns:a16="http://schemas.microsoft.com/office/drawing/2014/main" id="{8A6D4168-B0B9-4A22-9EBD-93684B0E46A0}"/>
            </a:ext>
          </a:extLst>
        </xdr:cNvPr>
        <xdr:cNvSpPr txBox="1"/>
      </xdr:nvSpPr>
      <xdr:spPr>
        <a:xfrm>
          <a:off x="14414500" y="640190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53159</xdr:rowOff>
    </xdr:from>
    <xdr:to>
      <xdr:col>85</xdr:col>
      <xdr:colOff>177800</xdr:colOff>
      <xdr:row>38</xdr:row>
      <xdr:rowOff>154759</xdr:rowOff>
    </xdr:to>
    <xdr:sp macro="" textlink="">
      <xdr:nvSpPr>
        <xdr:cNvPr id="427" name="フローチャート: 判断 426">
          <a:extLst>
            <a:ext uri="{FF2B5EF4-FFF2-40B4-BE49-F238E27FC236}">
              <a16:creationId xmlns:a16="http://schemas.microsoft.com/office/drawing/2014/main" id="{81ADDCC5-65D1-46A0-8B86-F20D659F6B8B}"/>
            </a:ext>
          </a:extLst>
        </xdr:cNvPr>
        <xdr:cNvSpPr/>
      </xdr:nvSpPr>
      <xdr:spPr>
        <a:xfrm>
          <a:off x="14325600" y="6423479"/>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25400</xdr:rowOff>
    </xdr:from>
    <xdr:to>
      <xdr:col>81</xdr:col>
      <xdr:colOff>101600</xdr:colOff>
      <xdr:row>38</xdr:row>
      <xdr:rowOff>127000</xdr:rowOff>
    </xdr:to>
    <xdr:sp macro="" textlink="">
      <xdr:nvSpPr>
        <xdr:cNvPr id="428" name="フローチャート: 判断 427">
          <a:extLst>
            <a:ext uri="{FF2B5EF4-FFF2-40B4-BE49-F238E27FC236}">
              <a16:creationId xmlns:a16="http://schemas.microsoft.com/office/drawing/2014/main" id="{BDEC0C7B-9868-411C-B9B0-73ACFFB88C4F}"/>
            </a:ext>
          </a:extLst>
        </xdr:cNvPr>
        <xdr:cNvSpPr/>
      </xdr:nvSpPr>
      <xdr:spPr>
        <a:xfrm>
          <a:off x="13578840" y="639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15603</xdr:rowOff>
    </xdr:from>
    <xdr:to>
      <xdr:col>76</xdr:col>
      <xdr:colOff>165100</xdr:colOff>
      <xdr:row>38</xdr:row>
      <xdr:rowOff>117203</xdr:rowOff>
    </xdr:to>
    <xdr:sp macro="" textlink="">
      <xdr:nvSpPr>
        <xdr:cNvPr id="429" name="フローチャート: 判断 428">
          <a:extLst>
            <a:ext uri="{FF2B5EF4-FFF2-40B4-BE49-F238E27FC236}">
              <a16:creationId xmlns:a16="http://schemas.microsoft.com/office/drawing/2014/main" id="{3F21FE45-6DFB-4B42-B298-5206A6C7A5F8}"/>
            </a:ext>
          </a:extLst>
        </xdr:cNvPr>
        <xdr:cNvSpPr/>
      </xdr:nvSpPr>
      <xdr:spPr>
        <a:xfrm>
          <a:off x="12804140" y="6385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129903</xdr:rowOff>
    </xdr:from>
    <xdr:to>
      <xdr:col>72</xdr:col>
      <xdr:colOff>38100</xdr:colOff>
      <xdr:row>38</xdr:row>
      <xdr:rowOff>60053</xdr:rowOff>
    </xdr:to>
    <xdr:sp macro="" textlink="">
      <xdr:nvSpPr>
        <xdr:cNvPr id="430" name="フローチャート: 判断 429">
          <a:extLst>
            <a:ext uri="{FF2B5EF4-FFF2-40B4-BE49-F238E27FC236}">
              <a16:creationId xmlns:a16="http://schemas.microsoft.com/office/drawing/2014/main" id="{B3D9569B-B909-4FAE-BD88-719FDE8667DF}"/>
            </a:ext>
          </a:extLst>
        </xdr:cNvPr>
        <xdr:cNvSpPr/>
      </xdr:nvSpPr>
      <xdr:spPr>
        <a:xfrm>
          <a:off x="12029440" y="633258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147864</xdr:rowOff>
    </xdr:from>
    <xdr:to>
      <xdr:col>67</xdr:col>
      <xdr:colOff>101600</xdr:colOff>
      <xdr:row>38</xdr:row>
      <xdr:rowOff>78014</xdr:rowOff>
    </xdr:to>
    <xdr:sp macro="" textlink="">
      <xdr:nvSpPr>
        <xdr:cNvPr id="431" name="フローチャート: 判断 430">
          <a:extLst>
            <a:ext uri="{FF2B5EF4-FFF2-40B4-BE49-F238E27FC236}">
              <a16:creationId xmlns:a16="http://schemas.microsoft.com/office/drawing/2014/main" id="{399AD164-2646-44B6-8943-E40071E90773}"/>
            </a:ext>
          </a:extLst>
        </xdr:cNvPr>
        <xdr:cNvSpPr/>
      </xdr:nvSpPr>
      <xdr:spPr>
        <a:xfrm>
          <a:off x="11231880" y="635054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FCED5A43-FE8B-45AB-B5FA-9F5BEA81AC34}"/>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3C0DBC5F-F158-4B37-B24A-168D724B0A35}"/>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E7B3299D-4378-4C71-AFAA-8229D4ECC73F}"/>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DA1F48A8-DD2E-4086-AF8A-5790626AEAAE}"/>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6" name="テキスト ボックス 435">
          <a:extLst>
            <a:ext uri="{FF2B5EF4-FFF2-40B4-BE49-F238E27FC236}">
              <a16:creationId xmlns:a16="http://schemas.microsoft.com/office/drawing/2014/main" id="{F1B1D52F-527B-4D51-B0BF-8A4520277455}"/>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82550</xdr:rowOff>
    </xdr:from>
    <xdr:to>
      <xdr:col>85</xdr:col>
      <xdr:colOff>177800</xdr:colOff>
      <xdr:row>38</xdr:row>
      <xdr:rowOff>12700</xdr:rowOff>
    </xdr:to>
    <xdr:sp macro="" textlink="">
      <xdr:nvSpPr>
        <xdr:cNvPr id="437" name="楕円 436">
          <a:extLst>
            <a:ext uri="{FF2B5EF4-FFF2-40B4-BE49-F238E27FC236}">
              <a16:creationId xmlns:a16="http://schemas.microsoft.com/office/drawing/2014/main" id="{A168BCD7-C768-4063-898C-9EA0BD02C687}"/>
            </a:ext>
          </a:extLst>
        </xdr:cNvPr>
        <xdr:cNvSpPr/>
      </xdr:nvSpPr>
      <xdr:spPr>
        <a:xfrm>
          <a:off x="14325600" y="628523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105427</xdr:rowOff>
    </xdr:from>
    <xdr:ext cx="405111" cy="259045"/>
    <xdr:sp macro="" textlink="">
      <xdr:nvSpPr>
        <xdr:cNvPr id="438" name="【認定こども園・幼稚園・保育所】&#10;有形固定資産減価償却率該当値テキスト">
          <a:extLst>
            <a:ext uri="{FF2B5EF4-FFF2-40B4-BE49-F238E27FC236}">
              <a16:creationId xmlns:a16="http://schemas.microsoft.com/office/drawing/2014/main" id="{8963D6A9-6F72-4C0F-824F-4AC2B3C0AE1F}"/>
            </a:ext>
          </a:extLst>
        </xdr:cNvPr>
        <xdr:cNvSpPr txBox="1"/>
      </xdr:nvSpPr>
      <xdr:spPr>
        <a:xfrm>
          <a:off x="14414500" y="6140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115207</xdr:rowOff>
    </xdr:from>
    <xdr:to>
      <xdr:col>81</xdr:col>
      <xdr:colOff>101600</xdr:colOff>
      <xdr:row>38</xdr:row>
      <xdr:rowOff>45357</xdr:rowOff>
    </xdr:to>
    <xdr:sp macro="" textlink="">
      <xdr:nvSpPr>
        <xdr:cNvPr id="439" name="楕円 438">
          <a:extLst>
            <a:ext uri="{FF2B5EF4-FFF2-40B4-BE49-F238E27FC236}">
              <a16:creationId xmlns:a16="http://schemas.microsoft.com/office/drawing/2014/main" id="{AAD99E02-6629-4A33-AF03-00180142C20A}"/>
            </a:ext>
          </a:extLst>
        </xdr:cNvPr>
        <xdr:cNvSpPr/>
      </xdr:nvSpPr>
      <xdr:spPr>
        <a:xfrm>
          <a:off x="13578840" y="631788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133350</xdr:rowOff>
    </xdr:from>
    <xdr:to>
      <xdr:col>85</xdr:col>
      <xdr:colOff>127000</xdr:colOff>
      <xdr:row>37</xdr:row>
      <xdr:rowOff>166007</xdr:rowOff>
    </xdr:to>
    <xdr:cxnSp macro="">
      <xdr:nvCxnSpPr>
        <xdr:cNvPr id="440" name="直線コネクタ 439">
          <a:extLst>
            <a:ext uri="{FF2B5EF4-FFF2-40B4-BE49-F238E27FC236}">
              <a16:creationId xmlns:a16="http://schemas.microsoft.com/office/drawing/2014/main" id="{D5A11524-FAB9-4311-968A-A89A422A978F}"/>
            </a:ext>
          </a:extLst>
        </xdr:cNvPr>
        <xdr:cNvCxnSpPr/>
      </xdr:nvCxnSpPr>
      <xdr:spPr>
        <a:xfrm flipV="1">
          <a:off x="13629640" y="6336030"/>
          <a:ext cx="74676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59690</xdr:rowOff>
    </xdr:from>
    <xdr:to>
      <xdr:col>76</xdr:col>
      <xdr:colOff>165100</xdr:colOff>
      <xdr:row>37</xdr:row>
      <xdr:rowOff>161290</xdr:rowOff>
    </xdr:to>
    <xdr:sp macro="" textlink="">
      <xdr:nvSpPr>
        <xdr:cNvPr id="441" name="楕円 440">
          <a:extLst>
            <a:ext uri="{FF2B5EF4-FFF2-40B4-BE49-F238E27FC236}">
              <a16:creationId xmlns:a16="http://schemas.microsoft.com/office/drawing/2014/main" id="{5913EFEA-9403-484C-AE41-45FC5BC1C0F4}"/>
            </a:ext>
          </a:extLst>
        </xdr:cNvPr>
        <xdr:cNvSpPr/>
      </xdr:nvSpPr>
      <xdr:spPr>
        <a:xfrm>
          <a:off x="12804140" y="6262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110490</xdr:rowOff>
    </xdr:from>
    <xdr:to>
      <xdr:col>81</xdr:col>
      <xdr:colOff>50800</xdr:colOff>
      <xdr:row>37</xdr:row>
      <xdr:rowOff>166007</xdr:rowOff>
    </xdr:to>
    <xdr:cxnSp macro="">
      <xdr:nvCxnSpPr>
        <xdr:cNvPr id="442" name="直線コネクタ 441">
          <a:extLst>
            <a:ext uri="{FF2B5EF4-FFF2-40B4-BE49-F238E27FC236}">
              <a16:creationId xmlns:a16="http://schemas.microsoft.com/office/drawing/2014/main" id="{86782C10-6C52-4340-A44B-E918822B1B67}"/>
            </a:ext>
          </a:extLst>
        </xdr:cNvPr>
        <xdr:cNvCxnSpPr/>
      </xdr:nvCxnSpPr>
      <xdr:spPr>
        <a:xfrm>
          <a:off x="12854940" y="6313170"/>
          <a:ext cx="7747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22134</xdr:rowOff>
    </xdr:from>
    <xdr:to>
      <xdr:col>72</xdr:col>
      <xdr:colOff>38100</xdr:colOff>
      <xdr:row>37</xdr:row>
      <xdr:rowOff>123734</xdr:rowOff>
    </xdr:to>
    <xdr:sp macro="" textlink="">
      <xdr:nvSpPr>
        <xdr:cNvPr id="443" name="楕円 442">
          <a:extLst>
            <a:ext uri="{FF2B5EF4-FFF2-40B4-BE49-F238E27FC236}">
              <a16:creationId xmlns:a16="http://schemas.microsoft.com/office/drawing/2014/main" id="{2130BDBD-5301-4EBF-92EB-52C833AD0389}"/>
            </a:ext>
          </a:extLst>
        </xdr:cNvPr>
        <xdr:cNvSpPr/>
      </xdr:nvSpPr>
      <xdr:spPr>
        <a:xfrm>
          <a:off x="12029440" y="622481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72934</xdr:rowOff>
    </xdr:from>
    <xdr:to>
      <xdr:col>76</xdr:col>
      <xdr:colOff>114300</xdr:colOff>
      <xdr:row>37</xdr:row>
      <xdr:rowOff>110490</xdr:rowOff>
    </xdr:to>
    <xdr:cxnSp macro="">
      <xdr:nvCxnSpPr>
        <xdr:cNvPr id="444" name="直線コネクタ 443">
          <a:extLst>
            <a:ext uri="{FF2B5EF4-FFF2-40B4-BE49-F238E27FC236}">
              <a16:creationId xmlns:a16="http://schemas.microsoft.com/office/drawing/2014/main" id="{5734E0E0-5DD9-4C54-B270-9B414128E306}"/>
            </a:ext>
          </a:extLst>
        </xdr:cNvPr>
        <xdr:cNvCxnSpPr/>
      </xdr:nvCxnSpPr>
      <xdr:spPr>
        <a:xfrm>
          <a:off x="12072620" y="6275614"/>
          <a:ext cx="78232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147864</xdr:rowOff>
    </xdr:from>
    <xdr:to>
      <xdr:col>67</xdr:col>
      <xdr:colOff>101600</xdr:colOff>
      <xdr:row>37</xdr:row>
      <xdr:rowOff>78014</xdr:rowOff>
    </xdr:to>
    <xdr:sp macro="" textlink="">
      <xdr:nvSpPr>
        <xdr:cNvPr id="445" name="楕円 444">
          <a:extLst>
            <a:ext uri="{FF2B5EF4-FFF2-40B4-BE49-F238E27FC236}">
              <a16:creationId xmlns:a16="http://schemas.microsoft.com/office/drawing/2014/main" id="{59D09DB6-12D1-44AE-B331-9D40F5A0A62D}"/>
            </a:ext>
          </a:extLst>
        </xdr:cNvPr>
        <xdr:cNvSpPr/>
      </xdr:nvSpPr>
      <xdr:spPr>
        <a:xfrm>
          <a:off x="11231880" y="618290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27214</xdr:rowOff>
    </xdr:from>
    <xdr:to>
      <xdr:col>71</xdr:col>
      <xdr:colOff>177800</xdr:colOff>
      <xdr:row>37</xdr:row>
      <xdr:rowOff>72934</xdr:rowOff>
    </xdr:to>
    <xdr:cxnSp macro="">
      <xdr:nvCxnSpPr>
        <xdr:cNvPr id="446" name="直線コネクタ 445">
          <a:extLst>
            <a:ext uri="{FF2B5EF4-FFF2-40B4-BE49-F238E27FC236}">
              <a16:creationId xmlns:a16="http://schemas.microsoft.com/office/drawing/2014/main" id="{6AED0FA6-430F-43D7-9032-8B0C2197B7A1}"/>
            </a:ext>
          </a:extLst>
        </xdr:cNvPr>
        <xdr:cNvCxnSpPr/>
      </xdr:nvCxnSpPr>
      <xdr:spPr>
        <a:xfrm>
          <a:off x="11282680" y="6229894"/>
          <a:ext cx="78994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118127</xdr:rowOff>
    </xdr:from>
    <xdr:ext cx="405111" cy="259045"/>
    <xdr:sp macro="" textlink="">
      <xdr:nvSpPr>
        <xdr:cNvPr id="447" name="n_1aveValue【認定こども園・幼稚園・保育所】&#10;有形固定資産減価償却率">
          <a:extLst>
            <a:ext uri="{FF2B5EF4-FFF2-40B4-BE49-F238E27FC236}">
              <a16:creationId xmlns:a16="http://schemas.microsoft.com/office/drawing/2014/main" id="{466DBF9C-9870-4E8E-AB38-B26CC86B6BC7}"/>
            </a:ext>
          </a:extLst>
        </xdr:cNvPr>
        <xdr:cNvSpPr txBox="1"/>
      </xdr:nvSpPr>
      <xdr:spPr>
        <a:xfrm>
          <a:off x="13437244" y="6488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108330</xdr:rowOff>
    </xdr:from>
    <xdr:ext cx="405111" cy="259045"/>
    <xdr:sp macro="" textlink="">
      <xdr:nvSpPr>
        <xdr:cNvPr id="448" name="n_2aveValue【認定こども園・幼稚園・保育所】&#10;有形固定資産減価償却率">
          <a:extLst>
            <a:ext uri="{FF2B5EF4-FFF2-40B4-BE49-F238E27FC236}">
              <a16:creationId xmlns:a16="http://schemas.microsoft.com/office/drawing/2014/main" id="{776BA3DC-0C81-42F6-82A8-DA2F610DB2E5}"/>
            </a:ext>
          </a:extLst>
        </xdr:cNvPr>
        <xdr:cNvSpPr txBox="1"/>
      </xdr:nvSpPr>
      <xdr:spPr>
        <a:xfrm>
          <a:off x="12675244" y="64786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51180</xdr:rowOff>
    </xdr:from>
    <xdr:ext cx="405111" cy="259045"/>
    <xdr:sp macro="" textlink="">
      <xdr:nvSpPr>
        <xdr:cNvPr id="449" name="n_3aveValue【認定こども園・幼稚園・保育所】&#10;有形固定資産減価償却率">
          <a:extLst>
            <a:ext uri="{FF2B5EF4-FFF2-40B4-BE49-F238E27FC236}">
              <a16:creationId xmlns:a16="http://schemas.microsoft.com/office/drawing/2014/main" id="{971949B1-2768-49E6-8004-0D5FC01D4218}"/>
            </a:ext>
          </a:extLst>
        </xdr:cNvPr>
        <xdr:cNvSpPr txBox="1"/>
      </xdr:nvSpPr>
      <xdr:spPr>
        <a:xfrm>
          <a:off x="11900544" y="64215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69142</xdr:rowOff>
    </xdr:from>
    <xdr:ext cx="405111" cy="259045"/>
    <xdr:sp macro="" textlink="">
      <xdr:nvSpPr>
        <xdr:cNvPr id="450" name="n_4aveValue【認定こども園・幼稚園・保育所】&#10;有形固定資産減価償却率">
          <a:extLst>
            <a:ext uri="{FF2B5EF4-FFF2-40B4-BE49-F238E27FC236}">
              <a16:creationId xmlns:a16="http://schemas.microsoft.com/office/drawing/2014/main" id="{EBA6746D-B9B3-4354-9836-7FF88449A38D}"/>
            </a:ext>
          </a:extLst>
        </xdr:cNvPr>
        <xdr:cNvSpPr txBox="1"/>
      </xdr:nvSpPr>
      <xdr:spPr>
        <a:xfrm>
          <a:off x="11102984" y="6439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61884</xdr:rowOff>
    </xdr:from>
    <xdr:ext cx="405111" cy="259045"/>
    <xdr:sp macro="" textlink="">
      <xdr:nvSpPr>
        <xdr:cNvPr id="451" name="n_1mainValue【認定こども園・幼稚園・保育所】&#10;有形固定資産減価償却率">
          <a:extLst>
            <a:ext uri="{FF2B5EF4-FFF2-40B4-BE49-F238E27FC236}">
              <a16:creationId xmlns:a16="http://schemas.microsoft.com/office/drawing/2014/main" id="{C07E8815-CBE5-496F-83BF-1A266DF301CF}"/>
            </a:ext>
          </a:extLst>
        </xdr:cNvPr>
        <xdr:cNvSpPr txBox="1"/>
      </xdr:nvSpPr>
      <xdr:spPr>
        <a:xfrm>
          <a:off x="13437244" y="60969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6367</xdr:rowOff>
    </xdr:from>
    <xdr:ext cx="405111" cy="259045"/>
    <xdr:sp macro="" textlink="">
      <xdr:nvSpPr>
        <xdr:cNvPr id="452" name="n_2mainValue【認定こども園・幼稚園・保育所】&#10;有形固定資産減価償却率">
          <a:extLst>
            <a:ext uri="{FF2B5EF4-FFF2-40B4-BE49-F238E27FC236}">
              <a16:creationId xmlns:a16="http://schemas.microsoft.com/office/drawing/2014/main" id="{7D5CB85F-2D60-490A-9EBF-29643086C994}"/>
            </a:ext>
          </a:extLst>
        </xdr:cNvPr>
        <xdr:cNvSpPr txBox="1"/>
      </xdr:nvSpPr>
      <xdr:spPr>
        <a:xfrm>
          <a:off x="12675244" y="604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140261</xdr:rowOff>
    </xdr:from>
    <xdr:ext cx="405111" cy="259045"/>
    <xdr:sp macro="" textlink="">
      <xdr:nvSpPr>
        <xdr:cNvPr id="453" name="n_3mainValue【認定こども園・幼稚園・保育所】&#10;有形固定資産減価償却率">
          <a:extLst>
            <a:ext uri="{FF2B5EF4-FFF2-40B4-BE49-F238E27FC236}">
              <a16:creationId xmlns:a16="http://schemas.microsoft.com/office/drawing/2014/main" id="{9C341B12-B8BE-48FF-A2C2-61C8EBB8727C}"/>
            </a:ext>
          </a:extLst>
        </xdr:cNvPr>
        <xdr:cNvSpPr txBox="1"/>
      </xdr:nvSpPr>
      <xdr:spPr>
        <a:xfrm>
          <a:off x="11900544" y="60076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94541</xdr:rowOff>
    </xdr:from>
    <xdr:ext cx="405111" cy="259045"/>
    <xdr:sp macro="" textlink="">
      <xdr:nvSpPr>
        <xdr:cNvPr id="454" name="n_4mainValue【認定こども園・幼稚園・保育所】&#10;有形固定資産減価償却率">
          <a:extLst>
            <a:ext uri="{FF2B5EF4-FFF2-40B4-BE49-F238E27FC236}">
              <a16:creationId xmlns:a16="http://schemas.microsoft.com/office/drawing/2014/main" id="{60D2060B-F587-4EE9-9E88-466922BD48F6}"/>
            </a:ext>
          </a:extLst>
        </xdr:cNvPr>
        <xdr:cNvSpPr txBox="1"/>
      </xdr:nvSpPr>
      <xdr:spPr>
        <a:xfrm>
          <a:off x="11102984" y="5961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5" name="正方形/長方形 454">
          <a:extLst>
            <a:ext uri="{FF2B5EF4-FFF2-40B4-BE49-F238E27FC236}">
              <a16:creationId xmlns:a16="http://schemas.microsoft.com/office/drawing/2014/main" id="{90706270-4146-4091-8801-76B726611D6A}"/>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6" name="正方形/長方形 455">
          <a:extLst>
            <a:ext uri="{FF2B5EF4-FFF2-40B4-BE49-F238E27FC236}">
              <a16:creationId xmlns:a16="http://schemas.microsoft.com/office/drawing/2014/main" id="{9129D7D5-B820-438F-8A09-82436C20BA17}"/>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7" name="正方形/長方形 456">
          <a:extLst>
            <a:ext uri="{FF2B5EF4-FFF2-40B4-BE49-F238E27FC236}">
              <a16:creationId xmlns:a16="http://schemas.microsoft.com/office/drawing/2014/main" id="{08D60A7E-8E23-4B49-A24C-05F7029CD5C3}"/>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8" name="正方形/長方形 457">
          <a:extLst>
            <a:ext uri="{FF2B5EF4-FFF2-40B4-BE49-F238E27FC236}">
              <a16:creationId xmlns:a16="http://schemas.microsoft.com/office/drawing/2014/main" id="{950CE5B9-0A50-4D68-856F-41A3FC303D91}"/>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9" name="正方形/長方形 458">
          <a:extLst>
            <a:ext uri="{FF2B5EF4-FFF2-40B4-BE49-F238E27FC236}">
              <a16:creationId xmlns:a16="http://schemas.microsoft.com/office/drawing/2014/main" id="{3056CE83-18E3-42D9-8E7E-CD476B1FD9A1}"/>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0" name="正方形/長方形 459">
          <a:extLst>
            <a:ext uri="{FF2B5EF4-FFF2-40B4-BE49-F238E27FC236}">
              <a16:creationId xmlns:a16="http://schemas.microsoft.com/office/drawing/2014/main" id="{28DF1B86-A8B9-4CA7-867D-6C780D53A8AA}"/>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1" name="正方形/長方形 460">
          <a:extLst>
            <a:ext uri="{FF2B5EF4-FFF2-40B4-BE49-F238E27FC236}">
              <a16:creationId xmlns:a16="http://schemas.microsoft.com/office/drawing/2014/main" id="{A13E6866-6687-4859-8BE6-CE4E174AF21B}"/>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2" name="正方形/長方形 461">
          <a:extLst>
            <a:ext uri="{FF2B5EF4-FFF2-40B4-BE49-F238E27FC236}">
              <a16:creationId xmlns:a16="http://schemas.microsoft.com/office/drawing/2014/main" id="{9B38BAAD-FEBA-4E74-B42B-3462AD2E04A2}"/>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3" name="テキスト ボックス 462">
          <a:extLst>
            <a:ext uri="{FF2B5EF4-FFF2-40B4-BE49-F238E27FC236}">
              <a16:creationId xmlns:a16="http://schemas.microsoft.com/office/drawing/2014/main" id="{347A8FF3-3DF0-484E-AB57-5BE9CFDB29F8}"/>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4" name="直線コネクタ 463">
          <a:extLst>
            <a:ext uri="{FF2B5EF4-FFF2-40B4-BE49-F238E27FC236}">
              <a16:creationId xmlns:a16="http://schemas.microsoft.com/office/drawing/2014/main" id="{006B7F47-58AD-4DE4-A960-2AB0C0A8070C}"/>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5" name="直線コネクタ 464">
          <a:extLst>
            <a:ext uri="{FF2B5EF4-FFF2-40B4-BE49-F238E27FC236}">
              <a16:creationId xmlns:a16="http://schemas.microsoft.com/office/drawing/2014/main" id="{690A1081-C680-46DE-9A61-82E7B829ABEE}"/>
            </a:ext>
          </a:extLst>
        </xdr:cNvPr>
        <xdr:cNvCxnSpPr/>
      </xdr:nvCxnSpPr>
      <xdr:spPr>
        <a:xfrm>
          <a:off x="16093440" y="7006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6" name="テキスト ボックス 465">
          <a:extLst>
            <a:ext uri="{FF2B5EF4-FFF2-40B4-BE49-F238E27FC236}">
              <a16:creationId xmlns:a16="http://schemas.microsoft.com/office/drawing/2014/main" id="{D3AB4E50-1B0B-4428-B5FA-CF8398BEF534}"/>
            </a:ext>
          </a:extLst>
        </xdr:cNvPr>
        <xdr:cNvSpPr txBox="1"/>
      </xdr:nvSpPr>
      <xdr:spPr>
        <a:xfrm>
          <a:off x="15694841" y="686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7" name="直線コネクタ 466">
          <a:extLst>
            <a:ext uri="{FF2B5EF4-FFF2-40B4-BE49-F238E27FC236}">
              <a16:creationId xmlns:a16="http://schemas.microsoft.com/office/drawing/2014/main" id="{AD0D81D4-5FA0-4596-B5DD-3148D00D7BE4}"/>
            </a:ext>
          </a:extLst>
        </xdr:cNvPr>
        <xdr:cNvCxnSpPr/>
      </xdr:nvCxnSpPr>
      <xdr:spPr>
        <a:xfrm>
          <a:off x="16093440" y="65570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8" name="テキスト ボックス 467">
          <a:extLst>
            <a:ext uri="{FF2B5EF4-FFF2-40B4-BE49-F238E27FC236}">
              <a16:creationId xmlns:a16="http://schemas.microsoft.com/office/drawing/2014/main" id="{6F9C1A5B-ADB4-45D7-9696-1D6F960E0611}"/>
            </a:ext>
          </a:extLst>
        </xdr:cNvPr>
        <xdr:cNvSpPr txBox="1"/>
      </xdr:nvSpPr>
      <xdr:spPr>
        <a:xfrm>
          <a:off x="15694841" y="64185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9" name="直線コネクタ 468">
          <a:extLst>
            <a:ext uri="{FF2B5EF4-FFF2-40B4-BE49-F238E27FC236}">
              <a16:creationId xmlns:a16="http://schemas.microsoft.com/office/drawing/2014/main" id="{C34D9849-F999-449A-B850-809A4246B80E}"/>
            </a:ext>
          </a:extLst>
        </xdr:cNvPr>
        <xdr:cNvCxnSpPr/>
      </xdr:nvCxnSpPr>
      <xdr:spPr>
        <a:xfrm>
          <a:off x="16093440" y="61112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70" name="テキスト ボックス 469">
          <a:extLst>
            <a:ext uri="{FF2B5EF4-FFF2-40B4-BE49-F238E27FC236}">
              <a16:creationId xmlns:a16="http://schemas.microsoft.com/office/drawing/2014/main" id="{DD8A3C25-2427-44A8-85EC-0478876F1875}"/>
            </a:ext>
          </a:extLst>
        </xdr:cNvPr>
        <xdr:cNvSpPr txBox="1"/>
      </xdr:nvSpPr>
      <xdr:spPr>
        <a:xfrm>
          <a:off x="15694841" y="597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71" name="直線コネクタ 470">
          <a:extLst>
            <a:ext uri="{FF2B5EF4-FFF2-40B4-BE49-F238E27FC236}">
              <a16:creationId xmlns:a16="http://schemas.microsoft.com/office/drawing/2014/main" id="{B0865D3F-DEED-4883-BBBE-0AB6A8E68A20}"/>
            </a:ext>
          </a:extLst>
        </xdr:cNvPr>
        <xdr:cNvCxnSpPr/>
      </xdr:nvCxnSpPr>
      <xdr:spPr>
        <a:xfrm>
          <a:off x="16093440" y="5665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72" name="テキスト ボックス 471">
          <a:extLst>
            <a:ext uri="{FF2B5EF4-FFF2-40B4-BE49-F238E27FC236}">
              <a16:creationId xmlns:a16="http://schemas.microsoft.com/office/drawing/2014/main" id="{C104CC1E-48CA-4AF1-8888-956B3B562BF8}"/>
            </a:ext>
          </a:extLst>
        </xdr:cNvPr>
        <xdr:cNvSpPr txBox="1"/>
      </xdr:nvSpPr>
      <xdr:spPr>
        <a:xfrm>
          <a:off x="15694841" y="55270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3" name="直線コネクタ 472">
          <a:extLst>
            <a:ext uri="{FF2B5EF4-FFF2-40B4-BE49-F238E27FC236}">
              <a16:creationId xmlns:a16="http://schemas.microsoft.com/office/drawing/2014/main" id="{052929FA-D4D7-41C6-BCF9-01A90A395E05}"/>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4" name="テキスト ボックス 473">
          <a:extLst>
            <a:ext uri="{FF2B5EF4-FFF2-40B4-BE49-F238E27FC236}">
              <a16:creationId xmlns:a16="http://schemas.microsoft.com/office/drawing/2014/main" id="{ED15BDC6-4AF7-47C0-919E-8BF34E41499A}"/>
            </a:ext>
          </a:extLst>
        </xdr:cNvPr>
        <xdr:cNvSpPr txBox="1"/>
      </xdr:nvSpPr>
      <xdr:spPr>
        <a:xfrm>
          <a:off x="1569484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5" name="【認定こども園・幼稚園・保育所】&#10;一人当たり面積グラフ枠">
          <a:extLst>
            <a:ext uri="{FF2B5EF4-FFF2-40B4-BE49-F238E27FC236}">
              <a16:creationId xmlns:a16="http://schemas.microsoft.com/office/drawing/2014/main" id="{71EC77F2-B4BA-4DAD-B2C4-60F8B737FD62}"/>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119634</xdr:rowOff>
    </xdr:from>
    <xdr:to>
      <xdr:col>116</xdr:col>
      <xdr:colOff>62864</xdr:colOff>
      <xdr:row>41</xdr:row>
      <xdr:rowOff>115062</xdr:rowOff>
    </xdr:to>
    <xdr:cxnSp macro="">
      <xdr:nvCxnSpPr>
        <xdr:cNvPr id="476" name="直線コネクタ 475">
          <a:extLst>
            <a:ext uri="{FF2B5EF4-FFF2-40B4-BE49-F238E27FC236}">
              <a16:creationId xmlns:a16="http://schemas.microsoft.com/office/drawing/2014/main" id="{E7F82D66-8F1F-4484-B153-3810A691F28A}"/>
            </a:ext>
          </a:extLst>
        </xdr:cNvPr>
        <xdr:cNvCxnSpPr/>
      </xdr:nvCxnSpPr>
      <xdr:spPr>
        <a:xfrm flipV="1">
          <a:off x="19509104" y="5819394"/>
          <a:ext cx="0" cy="11689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118889</xdr:rowOff>
    </xdr:from>
    <xdr:ext cx="469744" cy="259045"/>
    <xdr:sp macro="" textlink="">
      <xdr:nvSpPr>
        <xdr:cNvPr id="477" name="【認定こども園・幼稚園・保育所】&#10;一人当たり面積最小値テキスト">
          <a:extLst>
            <a:ext uri="{FF2B5EF4-FFF2-40B4-BE49-F238E27FC236}">
              <a16:creationId xmlns:a16="http://schemas.microsoft.com/office/drawing/2014/main" id="{FEEC3F36-9600-4F4F-8B16-C1F05E25635E}"/>
            </a:ext>
          </a:extLst>
        </xdr:cNvPr>
        <xdr:cNvSpPr txBox="1"/>
      </xdr:nvSpPr>
      <xdr:spPr>
        <a:xfrm>
          <a:off x="19547840" y="6992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115062</xdr:rowOff>
    </xdr:from>
    <xdr:to>
      <xdr:col>116</xdr:col>
      <xdr:colOff>152400</xdr:colOff>
      <xdr:row>41</xdr:row>
      <xdr:rowOff>115062</xdr:rowOff>
    </xdr:to>
    <xdr:cxnSp macro="">
      <xdr:nvCxnSpPr>
        <xdr:cNvPr id="478" name="直線コネクタ 477">
          <a:extLst>
            <a:ext uri="{FF2B5EF4-FFF2-40B4-BE49-F238E27FC236}">
              <a16:creationId xmlns:a16="http://schemas.microsoft.com/office/drawing/2014/main" id="{FEE31227-62BD-4D59-BBC0-E5EB6B263802}"/>
            </a:ext>
          </a:extLst>
        </xdr:cNvPr>
        <xdr:cNvCxnSpPr/>
      </xdr:nvCxnSpPr>
      <xdr:spPr>
        <a:xfrm>
          <a:off x="19443700" y="698830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66311</xdr:rowOff>
    </xdr:from>
    <xdr:ext cx="469744" cy="259045"/>
    <xdr:sp macro="" textlink="">
      <xdr:nvSpPr>
        <xdr:cNvPr id="479" name="【認定こども園・幼稚園・保育所】&#10;一人当たり面積最大値テキスト">
          <a:extLst>
            <a:ext uri="{FF2B5EF4-FFF2-40B4-BE49-F238E27FC236}">
              <a16:creationId xmlns:a16="http://schemas.microsoft.com/office/drawing/2014/main" id="{5494EA7F-3831-41CD-AB47-8396625DD88A}"/>
            </a:ext>
          </a:extLst>
        </xdr:cNvPr>
        <xdr:cNvSpPr txBox="1"/>
      </xdr:nvSpPr>
      <xdr:spPr>
        <a:xfrm>
          <a:off x="19547840" y="5598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119634</xdr:rowOff>
    </xdr:from>
    <xdr:to>
      <xdr:col>116</xdr:col>
      <xdr:colOff>152400</xdr:colOff>
      <xdr:row>34</xdr:row>
      <xdr:rowOff>119634</xdr:rowOff>
    </xdr:to>
    <xdr:cxnSp macro="">
      <xdr:nvCxnSpPr>
        <xdr:cNvPr id="480" name="直線コネクタ 479">
          <a:extLst>
            <a:ext uri="{FF2B5EF4-FFF2-40B4-BE49-F238E27FC236}">
              <a16:creationId xmlns:a16="http://schemas.microsoft.com/office/drawing/2014/main" id="{3D317B99-8721-406C-A113-D07081D09816}"/>
            </a:ext>
          </a:extLst>
        </xdr:cNvPr>
        <xdr:cNvCxnSpPr/>
      </xdr:nvCxnSpPr>
      <xdr:spPr>
        <a:xfrm>
          <a:off x="19443700" y="581939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54119</xdr:rowOff>
    </xdr:from>
    <xdr:ext cx="469744" cy="259045"/>
    <xdr:sp macro="" textlink="">
      <xdr:nvSpPr>
        <xdr:cNvPr id="481" name="【認定こども園・幼稚園・保育所】&#10;一人当たり面積平均値テキスト">
          <a:extLst>
            <a:ext uri="{FF2B5EF4-FFF2-40B4-BE49-F238E27FC236}">
              <a16:creationId xmlns:a16="http://schemas.microsoft.com/office/drawing/2014/main" id="{DD1EB830-45B9-474D-878C-3228A1720E29}"/>
            </a:ext>
          </a:extLst>
        </xdr:cNvPr>
        <xdr:cNvSpPr txBox="1"/>
      </xdr:nvSpPr>
      <xdr:spPr>
        <a:xfrm>
          <a:off x="19547840" y="65920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75692</xdr:rowOff>
    </xdr:from>
    <xdr:to>
      <xdr:col>116</xdr:col>
      <xdr:colOff>114300</xdr:colOff>
      <xdr:row>40</xdr:row>
      <xdr:rowOff>5842</xdr:rowOff>
    </xdr:to>
    <xdr:sp macro="" textlink="">
      <xdr:nvSpPr>
        <xdr:cNvPr id="482" name="フローチャート: 判断 481">
          <a:extLst>
            <a:ext uri="{FF2B5EF4-FFF2-40B4-BE49-F238E27FC236}">
              <a16:creationId xmlns:a16="http://schemas.microsoft.com/office/drawing/2014/main" id="{CE436EBE-10B2-4966-BC88-FDDCCE62280B}"/>
            </a:ext>
          </a:extLst>
        </xdr:cNvPr>
        <xdr:cNvSpPr/>
      </xdr:nvSpPr>
      <xdr:spPr>
        <a:xfrm>
          <a:off x="19458940" y="661365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61976</xdr:rowOff>
    </xdr:from>
    <xdr:to>
      <xdr:col>112</xdr:col>
      <xdr:colOff>38100</xdr:colOff>
      <xdr:row>39</xdr:row>
      <xdr:rowOff>163576</xdr:rowOff>
    </xdr:to>
    <xdr:sp macro="" textlink="">
      <xdr:nvSpPr>
        <xdr:cNvPr id="483" name="フローチャート: 判断 482">
          <a:extLst>
            <a:ext uri="{FF2B5EF4-FFF2-40B4-BE49-F238E27FC236}">
              <a16:creationId xmlns:a16="http://schemas.microsoft.com/office/drawing/2014/main" id="{FE6C83E0-CBFB-46F9-BE42-E5670DFCE44D}"/>
            </a:ext>
          </a:extLst>
        </xdr:cNvPr>
        <xdr:cNvSpPr/>
      </xdr:nvSpPr>
      <xdr:spPr>
        <a:xfrm>
          <a:off x="18735040" y="659993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75692</xdr:rowOff>
    </xdr:from>
    <xdr:to>
      <xdr:col>107</xdr:col>
      <xdr:colOff>101600</xdr:colOff>
      <xdr:row>40</xdr:row>
      <xdr:rowOff>5842</xdr:rowOff>
    </xdr:to>
    <xdr:sp macro="" textlink="">
      <xdr:nvSpPr>
        <xdr:cNvPr id="484" name="フローチャート: 判断 483">
          <a:extLst>
            <a:ext uri="{FF2B5EF4-FFF2-40B4-BE49-F238E27FC236}">
              <a16:creationId xmlns:a16="http://schemas.microsoft.com/office/drawing/2014/main" id="{5F2F36D1-EBE9-4F08-974A-DCAD7DD593FD}"/>
            </a:ext>
          </a:extLst>
        </xdr:cNvPr>
        <xdr:cNvSpPr/>
      </xdr:nvSpPr>
      <xdr:spPr>
        <a:xfrm>
          <a:off x="17937480" y="661365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45974</xdr:rowOff>
    </xdr:from>
    <xdr:to>
      <xdr:col>102</xdr:col>
      <xdr:colOff>165100</xdr:colOff>
      <xdr:row>39</xdr:row>
      <xdr:rowOff>147574</xdr:rowOff>
    </xdr:to>
    <xdr:sp macro="" textlink="">
      <xdr:nvSpPr>
        <xdr:cNvPr id="485" name="フローチャート: 判断 484">
          <a:extLst>
            <a:ext uri="{FF2B5EF4-FFF2-40B4-BE49-F238E27FC236}">
              <a16:creationId xmlns:a16="http://schemas.microsoft.com/office/drawing/2014/main" id="{5D348D63-BD50-4704-B718-5845C60799AB}"/>
            </a:ext>
          </a:extLst>
        </xdr:cNvPr>
        <xdr:cNvSpPr/>
      </xdr:nvSpPr>
      <xdr:spPr>
        <a:xfrm>
          <a:off x="17162780" y="6583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89408</xdr:rowOff>
    </xdr:from>
    <xdr:to>
      <xdr:col>98</xdr:col>
      <xdr:colOff>38100</xdr:colOff>
      <xdr:row>40</xdr:row>
      <xdr:rowOff>19558</xdr:rowOff>
    </xdr:to>
    <xdr:sp macro="" textlink="">
      <xdr:nvSpPr>
        <xdr:cNvPr id="486" name="フローチャート: 判断 485">
          <a:extLst>
            <a:ext uri="{FF2B5EF4-FFF2-40B4-BE49-F238E27FC236}">
              <a16:creationId xmlns:a16="http://schemas.microsoft.com/office/drawing/2014/main" id="{BBB73988-0F5C-466B-A9B3-D6D399817197}"/>
            </a:ext>
          </a:extLst>
        </xdr:cNvPr>
        <xdr:cNvSpPr/>
      </xdr:nvSpPr>
      <xdr:spPr>
        <a:xfrm>
          <a:off x="16388080" y="662736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0F624E17-E3CF-4785-AC3D-E527D21F2E31}"/>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6D100948-8A20-4CE0-9A69-52CE21174205}"/>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754C4C9D-E6C2-43F6-B4BA-DA8502544F34}"/>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60EC4D4A-92B2-4AD9-B6CF-4A8D4D96E30B}"/>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F1F1B3C6-97F2-45B6-83CF-A42747DA1AD9}"/>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254</xdr:rowOff>
    </xdr:from>
    <xdr:to>
      <xdr:col>116</xdr:col>
      <xdr:colOff>114300</xdr:colOff>
      <xdr:row>38</xdr:row>
      <xdr:rowOff>101854</xdr:rowOff>
    </xdr:to>
    <xdr:sp macro="" textlink="">
      <xdr:nvSpPr>
        <xdr:cNvPr id="492" name="楕円 491">
          <a:extLst>
            <a:ext uri="{FF2B5EF4-FFF2-40B4-BE49-F238E27FC236}">
              <a16:creationId xmlns:a16="http://schemas.microsoft.com/office/drawing/2014/main" id="{C45939C7-8363-4C06-BC26-DCC47467D1F2}"/>
            </a:ext>
          </a:extLst>
        </xdr:cNvPr>
        <xdr:cNvSpPr/>
      </xdr:nvSpPr>
      <xdr:spPr>
        <a:xfrm>
          <a:off x="19458940" y="6370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23131</xdr:rowOff>
    </xdr:from>
    <xdr:ext cx="469744" cy="259045"/>
    <xdr:sp macro="" textlink="">
      <xdr:nvSpPr>
        <xdr:cNvPr id="493" name="【認定こども園・幼稚園・保育所】&#10;一人当たり面積該当値テキスト">
          <a:extLst>
            <a:ext uri="{FF2B5EF4-FFF2-40B4-BE49-F238E27FC236}">
              <a16:creationId xmlns:a16="http://schemas.microsoft.com/office/drawing/2014/main" id="{45CEBE69-19B2-4D52-86D1-98160AA7D140}"/>
            </a:ext>
          </a:extLst>
        </xdr:cNvPr>
        <xdr:cNvSpPr txBox="1"/>
      </xdr:nvSpPr>
      <xdr:spPr>
        <a:xfrm>
          <a:off x="19547840" y="62258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27686</xdr:rowOff>
    </xdr:from>
    <xdr:to>
      <xdr:col>112</xdr:col>
      <xdr:colOff>38100</xdr:colOff>
      <xdr:row>38</xdr:row>
      <xdr:rowOff>129286</xdr:rowOff>
    </xdr:to>
    <xdr:sp macro="" textlink="">
      <xdr:nvSpPr>
        <xdr:cNvPr id="494" name="楕円 493">
          <a:extLst>
            <a:ext uri="{FF2B5EF4-FFF2-40B4-BE49-F238E27FC236}">
              <a16:creationId xmlns:a16="http://schemas.microsoft.com/office/drawing/2014/main" id="{07783FD6-6064-4979-A340-B764D302C9E6}"/>
            </a:ext>
          </a:extLst>
        </xdr:cNvPr>
        <xdr:cNvSpPr/>
      </xdr:nvSpPr>
      <xdr:spPr>
        <a:xfrm>
          <a:off x="18735040" y="639800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51054</xdr:rowOff>
    </xdr:from>
    <xdr:to>
      <xdr:col>116</xdr:col>
      <xdr:colOff>63500</xdr:colOff>
      <xdr:row>38</xdr:row>
      <xdr:rowOff>78486</xdr:rowOff>
    </xdr:to>
    <xdr:cxnSp macro="">
      <xdr:nvCxnSpPr>
        <xdr:cNvPr id="495" name="直線コネクタ 494">
          <a:extLst>
            <a:ext uri="{FF2B5EF4-FFF2-40B4-BE49-F238E27FC236}">
              <a16:creationId xmlns:a16="http://schemas.microsoft.com/office/drawing/2014/main" id="{75AE3F6A-3F5D-47EA-A513-675985E17F6F}"/>
            </a:ext>
          </a:extLst>
        </xdr:cNvPr>
        <xdr:cNvCxnSpPr/>
      </xdr:nvCxnSpPr>
      <xdr:spPr>
        <a:xfrm flipV="1">
          <a:off x="18778220" y="6421374"/>
          <a:ext cx="73152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29972</xdr:rowOff>
    </xdr:from>
    <xdr:to>
      <xdr:col>107</xdr:col>
      <xdr:colOff>101600</xdr:colOff>
      <xdr:row>38</xdr:row>
      <xdr:rowOff>131572</xdr:rowOff>
    </xdr:to>
    <xdr:sp macro="" textlink="">
      <xdr:nvSpPr>
        <xdr:cNvPr id="496" name="楕円 495">
          <a:extLst>
            <a:ext uri="{FF2B5EF4-FFF2-40B4-BE49-F238E27FC236}">
              <a16:creationId xmlns:a16="http://schemas.microsoft.com/office/drawing/2014/main" id="{9B40D3AF-28ED-46BB-B85D-81BB3438AF68}"/>
            </a:ext>
          </a:extLst>
        </xdr:cNvPr>
        <xdr:cNvSpPr/>
      </xdr:nvSpPr>
      <xdr:spPr>
        <a:xfrm>
          <a:off x="17937480" y="6400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78486</xdr:rowOff>
    </xdr:from>
    <xdr:to>
      <xdr:col>111</xdr:col>
      <xdr:colOff>177800</xdr:colOff>
      <xdr:row>38</xdr:row>
      <xdr:rowOff>80772</xdr:rowOff>
    </xdr:to>
    <xdr:cxnSp macro="">
      <xdr:nvCxnSpPr>
        <xdr:cNvPr id="497" name="直線コネクタ 496">
          <a:extLst>
            <a:ext uri="{FF2B5EF4-FFF2-40B4-BE49-F238E27FC236}">
              <a16:creationId xmlns:a16="http://schemas.microsoft.com/office/drawing/2014/main" id="{CC062026-7EC0-48B6-9831-2A97EBC0BBF1}"/>
            </a:ext>
          </a:extLst>
        </xdr:cNvPr>
        <xdr:cNvCxnSpPr/>
      </xdr:nvCxnSpPr>
      <xdr:spPr>
        <a:xfrm flipV="1">
          <a:off x="17988280" y="6448806"/>
          <a:ext cx="78994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36830</xdr:rowOff>
    </xdr:from>
    <xdr:to>
      <xdr:col>102</xdr:col>
      <xdr:colOff>165100</xdr:colOff>
      <xdr:row>38</xdr:row>
      <xdr:rowOff>138430</xdr:rowOff>
    </xdr:to>
    <xdr:sp macro="" textlink="">
      <xdr:nvSpPr>
        <xdr:cNvPr id="498" name="楕円 497">
          <a:extLst>
            <a:ext uri="{FF2B5EF4-FFF2-40B4-BE49-F238E27FC236}">
              <a16:creationId xmlns:a16="http://schemas.microsoft.com/office/drawing/2014/main" id="{56828C24-DAD5-4C8F-962D-0689CB4CF086}"/>
            </a:ext>
          </a:extLst>
        </xdr:cNvPr>
        <xdr:cNvSpPr/>
      </xdr:nvSpPr>
      <xdr:spPr>
        <a:xfrm>
          <a:off x="17162780" y="6407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80772</xdr:rowOff>
    </xdr:from>
    <xdr:to>
      <xdr:col>107</xdr:col>
      <xdr:colOff>50800</xdr:colOff>
      <xdr:row>38</xdr:row>
      <xdr:rowOff>87630</xdr:rowOff>
    </xdr:to>
    <xdr:cxnSp macro="">
      <xdr:nvCxnSpPr>
        <xdr:cNvPr id="499" name="直線コネクタ 498">
          <a:extLst>
            <a:ext uri="{FF2B5EF4-FFF2-40B4-BE49-F238E27FC236}">
              <a16:creationId xmlns:a16="http://schemas.microsoft.com/office/drawing/2014/main" id="{56CF2539-891C-4CA5-A568-F7AE136750C7}"/>
            </a:ext>
          </a:extLst>
        </xdr:cNvPr>
        <xdr:cNvCxnSpPr/>
      </xdr:nvCxnSpPr>
      <xdr:spPr>
        <a:xfrm flipV="1">
          <a:off x="17213580" y="6451092"/>
          <a:ext cx="7747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41402</xdr:rowOff>
    </xdr:from>
    <xdr:to>
      <xdr:col>98</xdr:col>
      <xdr:colOff>38100</xdr:colOff>
      <xdr:row>38</xdr:row>
      <xdr:rowOff>143002</xdr:rowOff>
    </xdr:to>
    <xdr:sp macro="" textlink="">
      <xdr:nvSpPr>
        <xdr:cNvPr id="500" name="楕円 499">
          <a:extLst>
            <a:ext uri="{FF2B5EF4-FFF2-40B4-BE49-F238E27FC236}">
              <a16:creationId xmlns:a16="http://schemas.microsoft.com/office/drawing/2014/main" id="{EFFBE751-FDE5-4EB5-BAF1-95C6161F46C6}"/>
            </a:ext>
          </a:extLst>
        </xdr:cNvPr>
        <xdr:cNvSpPr/>
      </xdr:nvSpPr>
      <xdr:spPr>
        <a:xfrm>
          <a:off x="16388080" y="641172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87630</xdr:rowOff>
    </xdr:from>
    <xdr:to>
      <xdr:col>102</xdr:col>
      <xdr:colOff>114300</xdr:colOff>
      <xdr:row>38</xdr:row>
      <xdr:rowOff>92202</xdr:rowOff>
    </xdr:to>
    <xdr:cxnSp macro="">
      <xdr:nvCxnSpPr>
        <xdr:cNvPr id="501" name="直線コネクタ 500">
          <a:extLst>
            <a:ext uri="{FF2B5EF4-FFF2-40B4-BE49-F238E27FC236}">
              <a16:creationId xmlns:a16="http://schemas.microsoft.com/office/drawing/2014/main" id="{4C7B241E-67B9-4E54-8A58-4660F8238766}"/>
            </a:ext>
          </a:extLst>
        </xdr:cNvPr>
        <xdr:cNvCxnSpPr/>
      </xdr:nvCxnSpPr>
      <xdr:spPr>
        <a:xfrm flipV="1">
          <a:off x="16431260" y="6457950"/>
          <a:ext cx="78232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154703</xdr:rowOff>
    </xdr:from>
    <xdr:ext cx="469744" cy="259045"/>
    <xdr:sp macro="" textlink="">
      <xdr:nvSpPr>
        <xdr:cNvPr id="502" name="n_1aveValue【認定こども園・幼稚園・保育所】&#10;一人当たり面積">
          <a:extLst>
            <a:ext uri="{FF2B5EF4-FFF2-40B4-BE49-F238E27FC236}">
              <a16:creationId xmlns:a16="http://schemas.microsoft.com/office/drawing/2014/main" id="{253D2E2B-F01C-4069-A7D0-ABE608EEA731}"/>
            </a:ext>
          </a:extLst>
        </xdr:cNvPr>
        <xdr:cNvSpPr txBox="1"/>
      </xdr:nvSpPr>
      <xdr:spPr>
        <a:xfrm>
          <a:off x="18561127" y="6692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168419</xdr:rowOff>
    </xdr:from>
    <xdr:ext cx="469744" cy="259045"/>
    <xdr:sp macro="" textlink="">
      <xdr:nvSpPr>
        <xdr:cNvPr id="503" name="n_2aveValue【認定こども園・幼稚園・保育所】&#10;一人当たり面積">
          <a:extLst>
            <a:ext uri="{FF2B5EF4-FFF2-40B4-BE49-F238E27FC236}">
              <a16:creationId xmlns:a16="http://schemas.microsoft.com/office/drawing/2014/main" id="{288C3F7E-DE06-4AD5-99E2-2A61CB0F0E30}"/>
            </a:ext>
          </a:extLst>
        </xdr:cNvPr>
        <xdr:cNvSpPr txBox="1"/>
      </xdr:nvSpPr>
      <xdr:spPr>
        <a:xfrm>
          <a:off x="17776267" y="6706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138701</xdr:rowOff>
    </xdr:from>
    <xdr:ext cx="469744" cy="259045"/>
    <xdr:sp macro="" textlink="">
      <xdr:nvSpPr>
        <xdr:cNvPr id="504" name="n_3aveValue【認定こども園・幼稚園・保育所】&#10;一人当たり面積">
          <a:extLst>
            <a:ext uri="{FF2B5EF4-FFF2-40B4-BE49-F238E27FC236}">
              <a16:creationId xmlns:a16="http://schemas.microsoft.com/office/drawing/2014/main" id="{76F572E5-63F0-4E30-92CA-23AD28B8E84A}"/>
            </a:ext>
          </a:extLst>
        </xdr:cNvPr>
        <xdr:cNvSpPr txBox="1"/>
      </xdr:nvSpPr>
      <xdr:spPr>
        <a:xfrm>
          <a:off x="17001567" y="6676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10685</xdr:rowOff>
    </xdr:from>
    <xdr:ext cx="469744" cy="259045"/>
    <xdr:sp macro="" textlink="">
      <xdr:nvSpPr>
        <xdr:cNvPr id="505" name="n_4aveValue【認定こども園・幼稚園・保育所】&#10;一人当たり面積">
          <a:extLst>
            <a:ext uri="{FF2B5EF4-FFF2-40B4-BE49-F238E27FC236}">
              <a16:creationId xmlns:a16="http://schemas.microsoft.com/office/drawing/2014/main" id="{9153AC4D-AD03-46A2-87BB-6A33BF0C1A02}"/>
            </a:ext>
          </a:extLst>
        </xdr:cNvPr>
        <xdr:cNvSpPr txBox="1"/>
      </xdr:nvSpPr>
      <xdr:spPr>
        <a:xfrm>
          <a:off x="16226867" y="6716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36</xdr:row>
      <xdr:rowOff>145813</xdr:rowOff>
    </xdr:from>
    <xdr:ext cx="469744" cy="259045"/>
    <xdr:sp macro="" textlink="">
      <xdr:nvSpPr>
        <xdr:cNvPr id="506" name="n_1mainValue【認定こども園・幼稚園・保育所】&#10;一人当たり面積">
          <a:extLst>
            <a:ext uri="{FF2B5EF4-FFF2-40B4-BE49-F238E27FC236}">
              <a16:creationId xmlns:a16="http://schemas.microsoft.com/office/drawing/2014/main" id="{E7A88D09-5B67-468D-A761-F57264A084CB}"/>
            </a:ext>
          </a:extLst>
        </xdr:cNvPr>
        <xdr:cNvSpPr txBox="1"/>
      </xdr:nvSpPr>
      <xdr:spPr>
        <a:xfrm>
          <a:off x="18561127" y="6180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148099</xdr:rowOff>
    </xdr:from>
    <xdr:ext cx="469744" cy="259045"/>
    <xdr:sp macro="" textlink="">
      <xdr:nvSpPr>
        <xdr:cNvPr id="507" name="n_2mainValue【認定こども園・幼稚園・保育所】&#10;一人当たり面積">
          <a:extLst>
            <a:ext uri="{FF2B5EF4-FFF2-40B4-BE49-F238E27FC236}">
              <a16:creationId xmlns:a16="http://schemas.microsoft.com/office/drawing/2014/main" id="{CA96AB06-8F10-4552-836D-C8FE0DAEBE51}"/>
            </a:ext>
          </a:extLst>
        </xdr:cNvPr>
        <xdr:cNvSpPr txBox="1"/>
      </xdr:nvSpPr>
      <xdr:spPr>
        <a:xfrm>
          <a:off x="17776267" y="6183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154957</xdr:rowOff>
    </xdr:from>
    <xdr:ext cx="469744" cy="259045"/>
    <xdr:sp macro="" textlink="">
      <xdr:nvSpPr>
        <xdr:cNvPr id="508" name="n_3mainValue【認定こども園・幼稚園・保育所】&#10;一人当たり面積">
          <a:extLst>
            <a:ext uri="{FF2B5EF4-FFF2-40B4-BE49-F238E27FC236}">
              <a16:creationId xmlns:a16="http://schemas.microsoft.com/office/drawing/2014/main" id="{82C064A3-E5DE-40F9-BB42-A6065DCD3C8E}"/>
            </a:ext>
          </a:extLst>
        </xdr:cNvPr>
        <xdr:cNvSpPr txBox="1"/>
      </xdr:nvSpPr>
      <xdr:spPr>
        <a:xfrm>
          <a:off x="17001567" y="6189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36</xdr:row>
      <xdr:rowOff>159529</xdr:rowOff>
    </xdr:from>
    <xdr:ext cx="469744" cy="259045"/>
    <xdr:sp macro="" textlink="">
      <xdr:nvSpPr>
        <xdr:cNvPr id="509" name="n_4mainValue【認定こども園・幼稚園・保育所】&#10;一人当たり面積">
          <a:extLst>
            <a:ext uri="{FF2B5EF4-FFF2-40B4-BE49-F238E27FC236}">
              <a16:creationId xmlns:a16="http://schemas.microsoft.com/office/drawing/2014/main" id="{7C94BC7B-8DBC-4FA6-8765-A08BFA08476D}"/>
            </a:ext>
          </a:extLst>
        </xdr:cNvPr>
        <xdr:cNvSpPr txBox="1"/>
      </xdr:nvSpPr>
      <xdr:spPr>
        <a:xfrm>
          <a:off x="16226867" y="6194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0" name="正方形/長方形 509">
          <a:extLst>
            <a:ext uri="{FF2B5EF4-FFF2-40B4-BE49-F238E27FC236}">
              <a16:creationId xmlns:a16="http://schemas.microsoft.com/office/drawing/2014/main" id="{79436D45-A6A2-4E36-B82B-E0E4165F3DCC}"/>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1" name="正方形/長方形 510">
          <a:extLst>
            <a:ext uri="{FF2B5EF4-FFF2-40B4-BE49-F238E27FC236}">
              <a16:creationId xmlns:a16="http://schemas.microsoft.com/office/drawing/2014/main" id="{F0F83658-3912-42D9-952D-C64426DDCAE9}"/>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2" name="正方形/長方形 511">
          <a:extLst>
            <a:ext uri="{FF2B5EF4-FFF2-40B4-BE49-F238E27FC236}">
              <a16:creationId xmlns:a16="http://schemas.microsoft.com/office/drawing/2014/main" id="{B17838D9-1751-481B-AF78-08486B36410E}"/>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3" name="正方形/長方形 512">
          <a:extLst>
            <a:ext uri="{FF2B5EF4-FFF2-40B4-BE49-F238E27FC236}">
              <a16:creationId xmlns:a16="http://schemas.microsoft.com/office/drawing/2014/main" id="{BE4FCDAB-640D-447F-9717-EBD93C37D642}"/>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4" name="正方形/長方形 513">
          <a:extLst>
            <a:ext uri="{FF2B5EF4-FFF2-40B4-BE49-F238E27FC236}">
              <a16:creationId xmlns:a16="http://schemas.microsoft.com/office/drawing/2014/main" id="{8384503E-362B-4222-8EE0-73B0C13EDADE}"/>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5" name="正方形/長方形 514">
          <a:extLst>
            <a:ext uri="{FF2B5EF4-FFF2-40B4-BE49-F238E27FC236}">
              <a16:creationId xmlns:a16="http://schemas.microsoft.com/office/drawing/2014/main" id="{8FB1A289-2075-47D0-9972-0E4F945B38E8}"/>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6" name="正方形/長方形 515">
          <a:extLst>
            <a:ext uri="{FF2B5EF4-FFF2-40B4-BE49-F238E27FC236}">
              <a16:creationId xmlns:a16="http://schemas.microsoft.com/office/drawing/2014/main" id="{D3D59934-06CE-4AB8-A27B-4142A3053A11}"/>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7" name="正方形/長方形 516">
          <a:extLst>
            <a:ext uri="{FF2B5EF4-FFF2-40B4-BE49-F238E27FC236}">
              <a16:creationId xmlns:a16="http://schemas.microsoft.com/office/drawing/2014/main" id="{5047CD36-C9A7-40B5-B549-EAABD9264D82}"/>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8" name="テキスト ボックス 517">
          <a:extLst>
            <a:ext uri="{FF2B5EF4-FFF2-40B4-BE49-F238E27FC236}">
              <a16:creationId xmlns:a16="http://schemas.microsoft.com/office/drawing/2014/main" id="{D621262C-354E-498C-9A91-FAB39A80911C}"/>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9" name="直線コネクタ 518">
          <a:extLst>
            <a:ext uri="{FF2B5EF4-FFF2-40B4-BE49-F238E27FC236}">
              <a16:creationId xmlns:a16="http://schemas.microsoft.com/office/drawing/2014/main" id="{F8C17249-CFD3-4256-8500-D81A6241E044}"/>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0" name="テキスト ボックス 519">
          <a:extLst>
            <a:ext uri="{FF2B5EF4-FFF2-40B4-BE49-F238E27FC236}">
              <a16:creationId xmlns:a16="http://schemas.microsoft.com/office/drawing/2014/main" id="{DE597A57-705C-4CB8-BCCA-D456180E5601}"/>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1" name="直線コネクタ 520">
          <a:extLst>
            <a:ext uri="{FF2B5EF4-FFF2-40B4-BE49-F238E27FC236}">
              <a16:creationId xmlns:a16="http://schemas.microsoft.com/office/drawing/2014/main" id="{03AF6B9C-2A9B-4AA9-B7A9-70468B182E26}"/>
            </a:ext>
          </a:extLst>
        </xdr:cNvPr>
        <xdr:cNvCxnSpPr/>
      </xdr:nvCxnSpPr>
      <xdr:spPr>
        <a:xfrm>
          <a:off x="10960100" y="108051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2" name="テキスト ボックス 521">
          <a:extLst>
            <a:ext uri="{FF2B5EF4-FFF2-40B4-BE49-F238E27FC236}">
              <a16:creationId xmlns:a16="http://schemas.microsoft.com/office/drawing/2014/main" id="{A15B3ADC-6293-48EF-AEDD-BFE818258E66}"/>
            </a:ext>
          </a:extLst>
        </xdr:cNvPr>
        <xdr:cNvSpPr txBox="1"/>
      </xdr:nvSpPr>
      <xdr:spPr>
        <a:xfrm>
          <a:off x="105615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3" name="直線コネクタ 522">
          <a:extLst>
            <a:ext uri="{FF2B5EF4-FFF2-40B4-BE49-F238E27FC236}">
              <a16:creationId xmlns:a16="http://schemas.microsoft.com/office/drawing/2014/main" id="{8D0479AB-71D9-49AD-AF8C-D6D233DF7619}"/>
            </a:ext>
          </a:extLst>
        </xdr:cNvPr>
        <xdr:cNvCxnSpPr/>
      </xdr:nvCxnSpPr>
      <xdr:spPr>
        <a:xfrm>
          <a:off x="10960100" y="104317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4" name="テキスト ボックス 523">
          <a:extLst>
            <a:ext uri="{FF2B5EF4-FFF2-40B4-BE49-F238E27FC236}">
              <a16:creationId xmlns:a16="http://schemas.microsoft.com/office/drawing/2014/main" id="{C88B0E6A-D38E-46DB-88CE-962419173C2B}"/>
            </a:ext>
          </a:extLst>
        </xdr:cNvPr>
        <xdr:cNvSpPr txBox="1"/>
      </xdr:nvSpPr>
      <xdr:spPr>
        <a:xfrm>
          <a:off x="1060276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5" name="直線コネクタ 524">
          <a:extLst>
            <a:ext uri="{FF2B5EF4-FFF2-40B4-BE49-F238E27FC236}">
              <a16:creationId xmlns:a16="http://schemas.microsoft.com/office/drawing/2014/main" id="{3F42CA1C-EA84-459B-9EAB-43434BFE94B2}"/>
            </a:ext>
          </a:extLst>
        </xdr:cNvPr>
        <xdr:cNvCxnSpPr/>
      </xdr:nvCxnSpPr>
      <xdr:spPr>
        <a:xfrm>
          <a:off x="10960100" y="100584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6" name="テキスト ボックス 525">
          <a:extLst>
            <a:ext uri="{FF2B5EF4-FFF2-40B4-BE49-F238E27FC236}">
              <a16:creationId xmlns:a16="http://schemas.microsoft.com/office/drawing/2014/main" id="{A78C675E-9108-499F-ABD5-6C6BDB8CB435}"/>
            </a:ext>
          </a:extLst>
        </xdr:cNvPr>
        <xdr:cNvSpPr txBox="1"/>
      </xdr:nvSpPr>
      <xdr:spPr>
        <a:xfrm>
          <a:off x="1060276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7" name="直線コネクタ 526">
          <a:extLst>
            <a:ext uri="{FF2B5EF4-FFF2-40B4-BE49-F238E27FC236}">
              <a16:creationId xmlns:a16="http://schemas.microsoft.com/office/drawing/2014/main" id="{8907762F-2D44-4B02-8B95-4755CC7F6463}"/>
            </a:ext>
          </a:extLst>
        </xdr:cNvPr>
        <xdr:cNvCxnSpPr/>
      </xdr:nvCxnSpPr>
      <xdr:spPr>
        <a:xfrm>
          <a:off x="10960100" y="96888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8" name="テキスト ボックス 527">
          <a:extLst>
            <a:ext uri="{FF2B5EF4-FFF2-40B4-BE49-F238E27FC236}">
              <a16:creationId xmlns:a16="http://schemas.microsoft.com/office/drawing/2014/main" id="{F4C049DB-3370-495F-8740-C0E307282727}"/>
            </a:ext>
          </a:extLst>
        </xdr:cNvPr>
        <xdr:cNvSpPr txBox="1"/>
      </xdr:nvSpPr>
      <xdr:spPr>
        <a:xfrm>
          <a:off x="1060276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9" name="直線コネクタ 528">
          <a:extLst>
            <a:ext uri="{FF2B5EF4-FFF2-40B4-BE49-F238E27FC236}">
              <a16:creationId xmlns:a16="http://schemas.microsoft.com/office/drawing/2014/main" id="{E6B0EA6A-637F-4F01-8EF2-EA4450AFBFF8}"/>
            </a:ext>
          </a:extLst>
        </xdr:cNvPr>
        <xdr:cNvCxnSpPr/>
      </xdr:nvCxnSpPr>
      <xdr:spPr>
        <a:xfrm>
          <a:off x="10960100" y="93154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0" name="テキスト ボックス 529">
          <a:extLst>
            <a:ext uri="{FF2B5EF4-FFF2-40B4-BE49-F238E27FC236}">
              <a16:creationId xmlns:a16="http://schemas.microsoft.com/office/drawing/2014/main" id="{283BC985-A764-462D-8ED2-783A2E6354D4}"/>
            </a:ext>
          </a:extLst>
        </xdr:cNvPr>
        <xdr:cNvSpPr txBox="1"/>
      </xdr:nvSpPr>
      <xdr:spPr>
        <a:xfrm>
          <a:off x="1060276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1" name="直線コネクタ 530">
          <a:extLst>
            <a:ext uri="{FF2B5EF4-FFF2-40B4-BE49-F238E27FC236}">
              <a16:creationId xmlns:a16="http://schemas.microsoft.com/office/drawing/2014/main" id="{7949DB3F-49B7-4F9D-BF7A-288205BB9EB5}"/>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2" name="テキスト ボックス 531">
          <a:extLst>
            <a:ext uri="{FF2B5EF4-FFF2-40B4-BE49-F238E27FC236}">
              <a16:creationId xmlns:a16="http://schemas.microsoft.com/office/drawing/2014/main" id="{02C35DBE-F6CA-4791-8EB2-15C435655362}"/>
            </a:ext>
          </a:extLst>
        </xdr:cNvPr>
        <xdr:cNvSpPr txBox="1"/>
      </xdr:nvSpPr>
      <xdr:spPr>
        <a:xfrm>
          <a:off x="1066688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3" name="【学校施設】&#10;有形固定資産減価償却率グラフ枠">
          <a:extLst>
            <a:ext uri="{FF2B5EF4-FFF2-40B4-BE49-F238E27FC236}">
              <a16:creationId xmlns:a16="http://schemas.microsoft.com/office/drawing/2014/main" id="{25D80222-BCDF-4F3B-8341-ECDAE8323B54}"/>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45720</xdr:rowOff>
    </xdr:from>
    <xdr:to>
      <xdr:col>85</xdr:col>
      <xdr:colOff>126364</xdr:colOff>
      <xdr:row>63</xdr:row>
      <xdr:rowOff>59055</xdr:rowOff>
    </xdr:to>
    <xdr:cxnSp macro="">
      <xdr:nvCxnSpPr>
        <xdr:cNvPr id="534" name="直線コネクタ 533">
          <a:extLst>
            <a:ext uri="{FF2B5EF4-FFF2-40B4-BE49-F238E27FC236}">
              <a16:creationId xmlns:a16="http://schemas.microsoft.com/office/drawing/2014/main" id="{2A664ABB-59BB-40DC-B1E1-A9A77A2DEBBE}"/>
            </a:ext>
          </a:extLst>
        </xdr:cNvPr>
        <xdr:cNvCxnSpPr/>
      </xdr:nvCxnSpPr>
      <xdr:spPr>
        <a:xfrm flipV="1">
          <a:off x="14375764" y="9433560"/>
          <a:ext cx="0" cy="11868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62882</xdr:rowOff>
    </xdr:from>
    <xdr:ext cx="405111" cy="259045"/>
    <xdr:sp macro="" textlink="">
      <xdr:nvSpPr>
        <xdr:cNvPr id="535" name="【学校施設】&#10;有形固定資産減価償却率最小値テキスト">
          <a:extLst>
            <a:ext uri="{FF2B5EF4-FFF2-40B4-BE49-F238E27FC236}">
              <a16:creationId xmlns:a16="http://schemas.microsoft.com/office/drawing/2014/main" id="{254B246E-9F0C-4C13-95FE-15A04DC81AE2}"/>
            </a:ext>
          </a:extLst>
        </xdr:cNvPr>
        <xdr:cNvSpPr txBox="1"/>
      </xdr:nvSpPr>
      <xdr:spPr>
        <a:xfrm>
          <a:off x="14414500" y="10624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59055</xdr:rowOff>
    </xdr:from>
    <xdr:to>
      <xdr:col>86</xdr:col>
      <xdr:colOff>25400</xdr:colOff>
      <xdr:row>63</xdr:row>
      <xdr:rowOff>59055</xdr:rowOff>
    </xdr:to>
    <xdr:cxnSp macro="">
      <xdr:nvCxnSpPr>
        <xdr:cNvPr id="536" name="直線コネクタ 535">
          <a:extLst>
            <a:ext uri="{FF2B5EF4-FFF2-40B4-BE49-F238E27FC236}">
              <a16:creationId xmlns:a16="http://schemas.microsoft.com/office/drawing/2014/main" id="{55B738BC-2614-4935-8813-EB63177968BD}"/>
            </a:ext>
          </a:extLst>
        </xdr:cNvPr>
        <xdr:cNvCxnSpPr/>
      </xdr:nvCxnSpPr>
      <xdr:spPr>
        <a:xfrm>
          <a:off x="14287500" y="1062037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163847</xdr:rowOff>
    </xdr:from>
    <xdr:ext cx="405111" cy="259045"/>
    <xdr:sp macro="" textlink="">
      <xdr:nvSpPr>
        <xdr:cNvPr id="537" name="【学校施設】&#10;有形固定資産減価償却率最大値テキスト">
          <a:extLst>
            <a:ext uri="{FF2B5EF4-FFF2-40B4-BE49-F238E27FC236}">
              <a16:creationId xmlns:a16="http://schemas.microsoft.com/office/drawing/2014/main" id="{61CA61B9-303E-4D8D-8682-B9F94D17A732}"/>
            </a:ext>
          </a:extLst>
        </xdr:cNvPr>
        <xdr:cNvSpPr txBox="1"/>
      </xdr:nvSpPr>
      <xdr:spPr>
        <a:xfrm>
          <a:off x="14414500" y="9216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45720</xdr:rowOff>
    </xdr:from>
    <xdr:to>
      <xdr:col>86</xdr:col>
      <xdr:colOff>25400</xdr:colOff>
      <xdr:row>56</xdr:row>
      <xdr:rowOff>45720</xdr:rowOff>
    </xdr:to>
    <xdr:cxnSp macro="">
      <xdr:nvCxnSpPr>
        <xdr:cNvPr id="538" name="直線コネクタ 537">
          <a:extLst>
            <a:ext uri="{FF2B5EF4-FFF2-40B4-BE49-F238E27FC236}">
              <a16:creationId xmlns:a16="http://schemas.microsoft.com/office/drawing/2014/main" id="{33460011-0FE3-4630-B180-6D790AF56ACF}"/>
            </a:ext>
          </a:extLst>
        </xdr:cNvPr>
        <xdr:cNvCxnSpPr/>
      </xdr:nvCxnSpPr>
      <xdr:spPr>
        <a:xfrm>
          <a:off x="14287500" y="94335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25417</xdr:rowOff>
    </xdr:from>
    <xdr:ext cx="405111" cy="259045"/>
    <xdr:sp macro="" textlink="">
      <xdr:nvSpPr>
        <xdr:cNvPr id="539" name="【学校施設】&#10;有形固定資産減価償却率平均値テキスト">
          <a:extLst>
            <a:ext uri="{FF2B5EF4-FFF2-40B4-BE49-F238E27FC236}">
              <a16:creationId xmlns:a16="http://schemas.microsoft.com/office/drawing/2014/main" id="{BD50BC4E-EDCD-408B-BDF5-842AB5EB80ED}"/>
            </a:ext>
          </a:extLst>
        </xdr:cNvPr>
        <xdr:cNvSpPr txBox="1"/>
      </xdr:nvSpPr>
      <xdr:spPr>
        <a:xfrm>
          <a:off x="14414500" y="99161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2540</xdr:rowOff>
    </xdr:from>
    <xdr:to>
      <xdr:col>85</xdr:col>
      <xdr:colOff>177800</xdr:colOff>
      <xdr:row>60</xdr:row>
      <xdr:rowOff>104140</xdr:rowOff>
    </xdr:to>
    <xdr:sp macro="" textlink="">
      <xdr:nvSpPr>
        <xdr:cNvPr id="540" name="フローチャート: 判断 539">
          <a:extLst>
            <a:ext uri="{FF2B5EF4-FFF2-40B4-BE49-F238E27FC236}">
              <a16:creationId xmlns:a16="http://schemas.microsoft.com/office/drawing/2014/main" id="{DE31DECC-F46F-4C50-A487-DBEDAE609F15}"/>
            </a:ext>
          </a:extLst>
        </xdr:cNvPr>
        <xdr:cNvSpPr/>
      </xdr:nvSpPr>
      <xdr:spPr>
        <a:xfrm>
          <a:off x="14325600" y="10060940"/>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149225</xdr:rowOff>
    </xdr:from>
    <xdr:to>
      <xdr:col>81</xdr:col>
      <xdr:colOff>101600</xdr:colOff>
      <xdr:row>60</xdr:row>
      <xdr:rowOff>79375</xdr:rowOff>
    </xdr:to>
    <xdr:sp macro="" textlink="">
      <xdr:nvSpPr>
        <xdr:cNvPr id="541" name="フローチャート: 判断 540">
          <a:extLst>
            <a:ext uri="{FF2B5EF4-FFF2-40B4-BE49-F238E27FC236}">
              <a16:creationId xmlns:a16="http://schemas.microsoft.com/office/drawing/2014/main" id="{E334D5AE-11CE-4A86-BCA8-1A5EF2816D96}"/>
            </a:ext>
          </a:extLst>
        </xdr:cNvPr>
        <xdr:cNvSpPr/>
      </xdr:nvSpPr>
      <xdr:spPr>
        <a:xfrm>
          <a:off x="13578840" y="100399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162560</xdr:rowOff>
    </xdr:from>
    <xdr:to>
      <xdr:col>76</xdr:col>
      <xdr:colOff>165100</xdr:colOff>
      <xdr:row>60</xdr:row>
      <xdr:rowOff>92710</xdr:rowOff>
    </xdr:to>
    <xdr:sp macro="" textlink="">
      <xdr:nvSpPr>
        <xdr:cNvPr id="542" name="フローチャート: 判断 541">
          <a:extLst>
            <a:ext uri="{FF2B5EF4-FFF2-40B4-BE49-F238E27FC236}">
              <a16:creationId xmlns:a16="http://schemas.microsoft.com/office/drawing/2014/main" id="{30CFC8DF-6827-41A9-8756-5DC21380A458}"/>
            </a:ext>
          </a:extLst>
        </xdr:cNvPr>
        <xdr:cNvSpPr/>
      </xdr:nvSpPr>
      <xdr:spPr>
        <a:xfrm>
          <a:off x="12804140" y="100533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19685</xdr:rowOff>
    </xdr:from>
    <xdr:to>
      <xdr:col>72</xdr:col>
      <xdr:colOff>38100</xdr:colOff>
      <xdr:row>60</xdr:row>
      <xdr:rowOff>121285</xdr:rowOff>
    </xdr:to>
    <xdr:sp macro="" textlink="">
      <xdr:nvSpPr>
        <xdr:cNvPr id="543" name="フローチャート: 判断 542">
          <a:extLst>
            <a:ext uri="{FF2B5EF4-FFF2-40B4-BE49-F238E27FC236}">
              <a16:creationId xmlns:a16="http://schemas.microsoft.com/office/drawing/2014/main" id="{18F48691-28BC-40A7-8A36-FDD784CA8198}"/>
            </a:ext>
          </a:extLst>
        </xdr:cNvPr>
        <xdr:cNvSpPr/>
      </xdr:nvSpPr>
      <xdr:spPr>
        <a:xfrm>
          <a:off x="12029440" y="1007808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635</xdr:rowOff>
    </xdr:from>
    <xdr:to>
      <xdr:col>67</xdr:col>
      <xdr:colOff>101600</xdr:colOff>
      <xdr:row>60</xdr:row>
      <xdr:rowOff>102235</xdr:rowOff>
    </xdr:to>
    <xdr:sp macro="" textlink="">
      <xdr:nvSpPr>
        <xdr:cNvPr id="544" name="フローチャート: 判断 543">
          <a:extLst>
            <a:ext uri="{FF2B5EF4-FFF2-40B4-BE49-F238E27FC236}">
              <a16:creationId xmlns:a16="http://schemas.microsoft.com/office/drawing/2014/main" id="{DC882545-E45D-43AF-ABE6-9C07D5337F87}"/>
            </a:ext>
          </a:extLst>
        </xdr:cNvPr>
        <xdr:cNvSpPr/>
      </xdr:nvSpPr>
      <xdr:spPr>
        <a:xfrm>
          <a:off x="11231880" y="10059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447A66EC-FF4C-4A55-80E5-1E130B359DBF}"/>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F9965A51-0EDE-40A4-A22F-3B30604E9CED}"/>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4124972E-606E-4867-AF93-E2A4040A1775}"/>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9F8DD0CF-B966-45AF-8A10-67B5B3697CC7}"/>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BBCDCBBD-424D-4B96-B401-94220166BD3B}"/>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114935</xdr:rowOff>
    </xdr:from>
    <xdr:to>
      <xdr:col>85</xdr:col>
      <xdr:colOff>177800</xdr:colOff>
      <xdr:row>62</xdr:row>
      <xdr:rowOff>45085</xdr:rowOff>
    </xdr:to>
    <xdr:sp macro="" textlink="">
      <xdr:nvSpPr>
        <xdr:cNvPr id="550" name="楕円 549">
          <a:extLst>
            <a:ext uri="{FF2B5EF4-FFF2-40B4-BE49-F238E27FC236}">
              <a16:creationId xmlns:a16="http://schemas.microsoft.com/office/drawing/2014/main" id="{F7BAECF9-F506-48FB-B261-5C859660857C}"/>
            </a:ext>
          </a:extLst>
        </xdr:cNvPr>
        <xdr:cNvSpPr/>
      </xdr:nvSpPr>
      <xdr:spPr>
        <a:xfrm>
          <a:off x="14325600" y="10340975"/>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93362</xdr:rowOff>
    </xdr:from>
    <xdr:ext cx="405111" cy="259045"/>
    <xdr:sp macro="" textlink="">
      <xdr:nvSpPr>
        <xdr:cNvPr id="551" name="【学校施設】&#10;有形固定資産減価償却率該当値テキスト">
          <a:extLst>
            <a:ext uri="{FF2B5EF4-FFF2-40B4-BE49-F238E27FC236}">
              <a16:creationId xmlns:a16="http://schemas.microsoft.com/office/drawing/2014/main" id="{4D06F2E4-5878-43DD-9FCE-BBD089B7E8E6}"/>
            </a:ext>
          </a:extLst>
        </xdr:cNvPr>
        <xdr:cNvSpPr txBox="1"/>
      </xdr:nvSpPr>
      <xdr:spPr>
        <a:xfrm>
          <a:off x="14414500" y="10319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90170</xdr:rowOff>
    </xdr:from>
    <xdr:to>
      <xdr:col>81</xdr:col>
      <xdr:colOff>101600</xdr:colOff>
      <xdr:row>62</xdr:row>
      <xdr:rowOff>20320</xdr:rowOff>
    </xdr:to>
    <xdr:sp macro="" textlink="">
      <xdr:nvSpPr>
        <xdr:cNvPr id="552" name="楕円 551">
          <a:extLst>
            <a:ext uri="{FF2B5EF4-FFF2-40B4-BE49-F238E27FC236}">
              <a16:creationId xmlns:a16="http://schemas.microsoft.com/office/drawing/2014/main" id="{86296694-1F0D-45B3-B35D-CD91DABE92AE}"/>
            </a:ext>
          </a:extLst>
        </xdr:cNvPr>
        <xdr:cNvSpPr/>
      </xdr:nvSpPr>
      <xdr:spPr>
        <a:xfrm>
          <a:off x="13578840" y="103162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140970</xdr:rowOff>
    </xdr:from>
    <xdr:to>
      <xdr:col>85</xdr:col>
      <xdr:colOff>127000</xdr:colOff>
      <xdr:row>61</xdr:row>
      <xdr:rowOff>165735</xdr:rowOff>
    </xdr:to>
    <xdr:cxnSp macro="">
      <xdr:nvCxnSpPr>
        <xdr:cNvPr id="553" name="直線コネクタ 552">
          <a:extLst>
            <a:ext uri="{FF2B5EF4-FFF2-40B4-BE49-F238E27FC236}">
              <a16:creationId xmlns:a16="http://schemas.microsoft.com/office/drawing/2014/main" id="{139A7EE6-D8B4-4B85-8921-64A07178E84C}"/>
            </a:ext>
          </a:extLst>
        </xdr:cNvPr>
        <xdr:cNvCxnSpPr/>
      </xdr:nvCxnSpPr>
      <xdr:spPr>
        <a:xfrm>
          <a:off x="13629640" y="10367010"/>
          <a:ext cx="74676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74930</xdr:rowOff>
    </xdr:from>
    <xdr:to>
      <xdr:col>76</xdr:col>
      <xdr:colOff>165100</xdr:colOff>
      <xdr:row>62</xdr:row>
      <xdr:rowOff>5080</xdr:rowOff>
    </xdr:to>
    <xdr:sp macro="" textlink="">
      <xdr:nvSpPr>
        <xdr:cNvPr id="554" name="楕円 553">
          <a:extLst>
            <a:ext uri="{FF2B5EF4-FFF2-40B4-BE49-F238E27FC236}">
              <a16:creationId xmlns:a16="http://schemas.microsoft.com/office/drawing/2014/main" id="{56B4E576-2BAB-4CAC-950B-7AE5250778F4}"/>
            </a:ext>
          </a:extLst>
        </xdr:cNvPr>
        <xdr:cNvSpPr/>
      </xdr:nvSpPr>
      <xdr:spPr>
        <a:xfrm>
          <a:off x="12804140" y="103009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125730</xdr:rowOff>
    </xdr:from>
    <xdr:to>
      <xdr:col>81</xdr:col>
      <xdr:colOff>50800</xdr:colOff>
      <xdr:row>61</xdr:row>
      <xdr:rowOff>140970</xdr:rowOff>
    </xdr:to>
    <xdr:cxnSp macro="">
      <xdr:nvCxnSpPr>
        <xdr:cNvPr id="555" name="直線コネクタ 554">
          <a:extLst>
            <a:ext uri="{FF2B5EF4-FFF2-40B4-BE49-F238E27FC236}">
              <a16:creationId xmlns:a16="http://schemas.microsoft.com/office/drawing/2014/main" id="{AE77281F-4CC0-4B5F-8869-3CEED6341D11}"/>
            </a:ext>
          </a:extLst>
        </xdr:cNvPr>
        <xdr:cNvCxnSpPr/>
      </xdr:nvCxnSpPr>
      <xdr:spPr>
        <a:xfrm>
          <a:off x="12854940" y="10351770"/>
          <a:ext cx="7747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48260</xdr:rowOff>
    </xdr:from>
    <xdr:to>
      <xdr:col>72</xdr:col>
      <xdr:colOff>38100</xdr:colOff>
      <xdr:row>61</xdr:row>
      <xdr:rowOff>149860</xdr:rowOff>
    </xdr:to>
    <xdr:sp macro="" textlink="">
      <xdr:nvSpPr>
        <xdr:cNvPr id="556" name="楕円 555">
          <a:extLst>
            <a:ext uri="{FF2B5EF4-FFF2-40B4-BE49-F238E27FC236}">
              <a16:creationId xmlns:a16="http://schemas.microsoft.com/office/drawing/2014/main" id="{AA0BB1BA-E6B9-4635-A494-29D7B603274D}"/>
            </a:ext>
          </a:extLst>
        </xdr:cNvPr>
        <xdr:cNvSpPr/>
      </xdr:nvSpPr>
      <xdr:spPr>
        <a:xfrm>
          <a:off x="12029440" y="1027430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99060</xdr:rowOff>
    </xdr:from>
    <xdr:to>
      <xdr:col>76</xdr:col>
      <xdr:colOff>114300</xdr:colOff>
      <xdr:row>61</xdr:row>
      <xdr:rowOff>125730</xdr:rowOff>
    </xdr:to>
    <xdr:cxnSp macro="">
      <xdr:nvCxnSpPr>
        <xdr:cNvPr id="557" name="直線コネクタ 556">
          <a:extLst>
            <a:ext uri="{FF2B5EF4-FFF2-40B4-BE49-F238E27FC236}">
              <a16:creationId xmlns:a16="http://schemas.microsoft.com/office/drawing/2014/main" id="{0EACE4BA-0474-4BAD-B4B2-7D31FA5B4334}"/>
            </a:ext>
          </a:extLst>
        </xdr:cNvPr>
        <xdr:cNvCxnSpPr/>
      </xdr:nvCxnSpPr>
      <xdr:spPr>
        <a:xfrm>
          <a:off x="12072620" y="10325100"/>
          <a:ext cx="78232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53975</xdr:rowOff>
    </xdr:from>
    <xdr:to>
      <xdr:col>67</xdr:col>
      <xdr:colOff>101600</xdr:colOff>
      <xdr:row>61</xdr:row>
      <xdr:rowOff>155575</xdr:rowOff>
    </xdr:to>
    <xdr:sp macro="" textlink="">
      <xdr:nvSpPr>
        <xdr:cNvPr id="558" name="楕円 557">
          <a:extLst>
            <a:ext uri="{FF2B5EF4-FFF2-40B4-BE49-F238E27FC236}">
              <a16:creationId xmlns:a16="http://schemas.microsoft.com/office/drawing/2014/main" id="{07DAD1AE-3881-41EE-A9BE-315C072A3640}"/>
            </a:ext>
          </a:extLst>
        </xdr:cNvPr>
        <xdr:cNvSpPr/>
      </xdr:nvSpPr>
      <xdr:spPr>
        <a:xfrm>
          <a:off x="11231880" y="10280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99060</xdr:rowOff>
    </xdr:from>
    <xdr:to>
      <xdr:col>71</xdr:col>
      <xdr:colOff>177800</xdr:colOff>
      <xdr:row>61</xdr:row>
      <xdr:rowOff>104775</xdr:rowOff>
    </xdr:to>
    <xdr:cxnSp macro="">
      <xdr:nvCxnSpPr>
        <xdr:cNvPr id="559" name="直線コネクタ 558">
          <a:extLst>
            <a:ext uri="{FF2B5EF4-FFF2-40B4-BE49-F238E27FC236}">
              <a16:creationId xmlns:a16="http://schemas.microsoft.com/office/drawing/2014/main" id="{C766FD8A-E620-4501-B730-F7AD115BDCD7}"/>
            </a:ext>
          </a:extLst>
        </xdr:cNvPr>
        <xdr:cNvCxnSpPr/>
      </xdr:nvCxnSpPr>
      <xdr:spPr>
        <a:xfrm flipV="1">
          <a:off x="11282680" y="10325100"/>
          <a:ext cx="78994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95902</xdr:rowOff>
    </xdr:from>
    <xdr:ext cx="405111" cy="259045"/>
    <xdr:sp macro="" textlink="">
      <xdr:nvSpPr>
        <xdr:cNvPr id="560" name="n_1aveValue【学校施設】&#10;有形固定資産減価償却率">
          <a:extLst>
            <a:ext uri="{FF2B5EF4-FFF2-40B4-BE49-F238E27FC236}">
              <a16:creationId xmlns:a16="http://schemas.microsoft.com/office/drawing/2014/main" id="{4C4F2FC5-8E59-4096-A6A1-A78D989AECA2}"/>
            </a:ext>
          </a:extLst>
        </xdr:cNvPr>
        <xdr:cNvSpPr txBox="1"/>
      </xdr:nvSpPr>
      <xdr:spPr>
        <a:xfrm>
          <a:off x="13437244" y="9819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109237</xdr:rowOff>
    </xdr:from>
    <xdr:ext cx="405111" cy="259045"/>
    <xdr:sp macro="" textlink="">
      <xdr:nvSpPr>
        <xdr:cNvPr id="561" name="n_2aveValue【学校施設】&#10;有形固定資産減価償却率">
          <a:extLst>
            <a:ext uri="{FF2B5EF4-FFF2-40B4-BE49-F238E27FC236}">
              <a16:creationId xmlns:a16="http://schemas.microsoft.com/office/drawing/2014/main" id="{0B757657-71FC-4B58-9834-A73A93C40AF4}"/>
            </a:ext>
          </a:extLst>
        </xdr:cNvPr>
        <xdr:cNvSpPr txBox="1"/>
      </xdr:nvSpPr>
      <xdr:spPr>
        <a:xfrm>
          <a:off x="12675244" y="983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137812</xdr:rowOff>
    </xdr:from>
    <xdr:ext cx="405111" cy="259045"/>
    <xdr:sp macro="" textlink="">
      <xdr:nvSpPr>
        <xdr:cNvPr id="562" name="n_3aveValue【学校施設】&#10;有形固定資産減価償却率">
          <a:extLst>
            <a:ext uri="{FF2B5EF4-FFF2-40B4-BE49-F238E27FC236}">
              <a16:creationId xmlns:a16="http://schemas.microsoft.com/office/drawing/2014/main" id="{82F5741F-C182-47F4-B7C8-7274FDCB2B1B}"/>
            </a:ext>
          </a:extLst>
        </xdr:cNvPr>
        <xdr:cNvSpPr txBox="1"/>
      </xdr:nvSpPr>
      <xdr:spPr>
        <a:xfrm>
          <a:off x="11900544" y="9860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118762</xdr:rowOff>
    </xdr:from>
    <xdr:ext cx="405111" cy="259045"/>
    <xdr:sp macro="" textlink="">
      <xdr:nvSpPr>
        <xdr:cNvPr id="563" name="n_4aveValue【学校施設】&#10;有形固定資産減価償却率">
          <a:extLst>
            <a:ext uri="{FF2B5EF4-FFF2-40B4-BE49-F238E27FC236}">
              <a16:creationId xmlns:a16="http://schemas.microsoft.com/office/drawing/2014/main" id="{7FC100ED-FC09-49CD-BC33-DC00A982F369}"/>
            </a:ext>
          </a:extLst>
        </xdr:cNvPr>
        <xdr:cNvSpPr txBox="1"/>
      </xdr:nvSpPr>
      <xdr:spPr>
        <a:xfrm>
          <a:off x="11102984" y="9841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11447</xdr:rowOff>
    </xdr:from>
    <xdr:ext cx="405111" cy="259045"/>
    <xdr:sp macro="" textlink="">
      <xdr:nvSpPr>
        <xdr:cNvPr id="564" name="n_1mainValue【学校施設】&#10;有形固定資産減価償却率">
          <a:extLst>
            <a:ext uri="{FF2B5EF4-FFF2-40B4-BE49-F238E27FC236}">
              <a16:creationId xmlns:a16="http://schemas.microsoft.com/office/drawing/2014/main" id="{64823268-CA3C-4B5F-ABF7-14D6C89D44FD}"/>
            </a:ext>
          </a:extLst>
        </xdr:cNvPr>
        <xdr:cNvSpPr txBox="1"/>
      </xdr:nvSpPr>
      <xdr:spPr>
        <a:xfrm>
          <a:off x="13437244" y="10405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167657</xdr:rowOff>
    </xdr:from>
    <xdr:ext cx="405111" cy="259045"/>
    <xdr:sp macro="" textlink="">
      <xdr:nvSpPr>
        <xdr:cNvPr id="565" name="n_2mainValue【学校施設】&#10;有形固定資産減価償却率">
          <a:extLst>
            <a:ext uri="{FF2B5EF4-FFF2-40B4-BE49-F238E27FC236}">
              <a16:creationId xmlns:a16="http://schemas.microsoft.com/office/drawing/2014/main" id="{C7A5887F-5C14-4262-8491-BE936D9D1201}"/>
            </a:ext>
          </a:extLst>
        </xdr:cNvPr>
        <xdr:cNvSpPr txBox="1"/>
      </xdr:nvSpPr>
      <xdr:spPr>
        <a:xfrm>
          <a:off x="12675244" y="10393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140987</xdr:rowOff>
    </xdr:from>
    <xdr:ext cx="405111" cy="259045"/>
    <xdr:sp macro="" textlink="">
      <xdr:nvSpPr>
        <xdr:cNvPr id="566" name="n_3mainValue【学校施設】&#10;有形固定資産減価償却率">
          <a:extLst>
            <a:ext uri="{FF2B5EF4-FFF2-40B4-BE49-F238E27FC236}">
              <a16:creationId xmlns:a16="http://schemas.microsoft.com/office/drawing/2014/main" id="{C5C66074-A323-4DDB-8F3D-2CD2FDA87432}"/>
            </a:ext>
          </a:extLst>
        </xdr:cNvPr>
        <xdr:cNvSpPr txBox="1"/>
      </xdr:nvSpPr>
      <xdr:spPr>
        <a:xfrm>
          <a:off x="11900544" y="10367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146702</xdr:rowOff>
    </xdr:from>
    <xdr:ext cx="405111" cy="259045"/>
    <xdr:sp macro="" textlink="">
      <xdr:nvSpPr>
        <xdr:cNvPr id="567" name="n_4mainValue【学校施設】&#10;有形固定資産減価償却率">
          <a:extLst>
            <a:ext uri="{FF2B5EF4-FFF2-40B4-BE49-F238E27FC236}">
              <a16:creationId xmlns:a16="http://schemas.microsoft.com/office/drawing/2014/main" id="{20A445C1-964F-42FD-8306-6DC986AB30F6}"/>
            </a:ext>
          </a:extLst>
        </xdr:cNvPr>
        <xdr:cNvSpPr txBox="1"/>
      </xdr:nvSpPr>
      <xdr:spPr>
        <a:xfrm>
          <a:off x="11102984" y="10372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8" name="正方形/長方形 567">
          <a:extLst>
            <a:ext uri="{FF2B5EF4-FFF2-40B4-BE49-F238E27FC236}">
              <a16:creationId xmlns:a16="http://schemas.microsoft.com/office/drawing/2014/main" id="{0ACAE06F-B2A8-4999-89D0-2869070FE0A2}"/>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9" name="正方形/長方形 568">
          <a:extLst>
            <a:ext uri="{FF2B5EF4-FFF2-40B4-BE49-F238E27FC236}">
              <a16:creationId xmlns:a16="http://schemas.microsoft.com/office/drawing/2014/main" id="{775F6675-9BB1-49D0-B947-94DC763D99D3}"/>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0" name="正方形/長方形 569">
          <a:extLst>
            <a:ext uri="{FF2B5EF4-FFF2-40B4-BE49-F238E27FC236}">
              <a16:creationId xmlns:a16="http://schemas.microsoft.com/office/drawing/2014/main" id="{D076E4A5-2E55-4A5A-8178-B701C5D2F47D}"/>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1" name="正方形/長方形 570">
          <a:extLst>
            <a:ext uri="{FF2B5EF4-FFF2-40B4-BE49-F238E27FC236}">
              <a16:creationId xmlns:a16="http://schemas.microsoft.com/office/drawing/2014/main" id="{E08E73FE-122E-4052-97B7-A8110399C653}"/>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2" name="正方形/長方形 571">
          <a:extLst>
            <a:ext uri="{FF2B5EF4-FFF2-40B4-BE49-F238E27FC236}">
              <a16:creationId xmlns:a16="http://schemas.microsoft.com/office/drawing/2014/main" id="{9CFE11CA-33D9-498F-AB50-93305F1AFD16}"/>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3" name="正方形/長方形 572">
          <a:extLst>
            <a:ext uri="{FF2B5EF4-FFF2-40B4-BE49-F238E27FC236}">
              <a16:creationId xmlns:a16="http://schemas.microsoft.com/office/drawing/2014/main" id="{1E724278-CA70-4A40-AC14-1CC4E028CC95}"/>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4" name="正方形/長方形 573">
          <a:extLst>
            <a:ext uri="{FF2B5EF4-FFF2-40B4-BE49-F238E27FC236}">
              <a16:creationId xmlns:a16="http://schemas.microsoft.com/office/drawing/2014/main" id="{8898B337-68E1-444D-9D7F-0C1BF28D57F5}"/>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5" name="正方形/長方形 574">
          <a:extLst>
            <a:ext uri="{FF2B5EF4-FFF2-40B4-BE49-F238E27FC236}">
              <a16:creationId xmlns:a16="http://schemas.microsoft.com/office/drawing/2014/main" id="{9A5E879B-7A04-493D-97D7-DAA77F549FA4}"/>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6" name="テキスト ボックス 575">
          <a:extLst>
            <a:ext uri="{FF2B5EF4-FFF2-40B4-BE49-F238E27FC236}">
              <a16:creationId xmlns:a16="http://schemas.microsoft.com/office/drawing/2014/main" id="{0A219CD7-AB6B-469B-AFBC-ECB4BA419F93}"/>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7" name="直線コネクタ 576">
          <a:extLst>
            <a:ext uri="{FF2B5EF4-FFF2-40B4-BE49-F238E27FC236}">
              <a16:creationId xmlns:a16="http://schemas.microsoft.com/office/drawing/2014/main" id="{3FC6CE3A-3C46-4017-AFD3-F2334BAF73A8}"/>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78" name="直線コネクタ 577">
          <a:extLst>
            <a:ext uri="{FF2B5EF4-FFF2-40B4-BE49-F238E27FC236}">
              <a16:creationId xmlns:a16="http://schemas.microsoft.com/office/drawing/2014/main" id="{65FCCB4D-D85C-40EF-B26D-F2CE64BA86FE}"/>
            </a:ext>
          </a:extLst>
        </xdr:cNvPr>
        <xdr:cNvCxnSpPr/>
      </xdr:nvCxnSpPr>
      <xdr:spPr>
        <a:xfrm>
          <a:off x="16093440" y="10728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79" name="テキスト ボックス 578">
          <a:extLst>
            <a:ext uri="{FF2B5EF4-FFF2-40B4-BE49-F238E27FC236}">
              <a16:creationId xmlns:a16="http://schemas.microsoft.com/office/drawing/2014/main" id="{FA3B1EB7-05C1-4745-8230-238AFAEEFB02}"/>
            </a:ext>
          </a:extLst>
        </xdr:cNvPr>
        <xdr:cNvSpPr txBox="1"/>
      </xdr:nvSpPr>
      <xdr:spPr>
        <a:xfrm>
          <a:off x="15694841" y="10590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80" name="直線コネクタ 579">
          <a:extLst>
            <a:ext uri="{FF2B5EF4-FFF2-40B4-BE49-F238E27FC236}">
              <a16:creationId xmlns:a16="http://schemas.microsoft.com/office/drawing/2014/main" id="{B96BB423-B1F0-463C-89F3-6805574EC5C5}"/>
            </a:ext>
          </a:extLst>
        </xdr:cNvPr>
        <xdr:cNvCxnSpPr/>
      </xdr:nvCxnSpPr>
      <xdr:spPr>
        <a:xfrm>
          <a:off x="16093440" y="102831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81" name="テキスト ボックス 580">
          <a:extLst>
            <a:ext uri="{FF2B5EF4-FFF2-40B4-BE49-F238E27FC236}">
              <a16:creationId xmlns:a16="http://schemas.microsoft.com/office/drawing/2014/main" id="{EE093D17-F5CE-42EB-9E5B-13A4ABB17FDC}"/>
            </a:ext>
          </a:extLst>
        </xdr:cNvPr>
        <xdr:cNvSpPr txBox="1"/>
      </xdr:nvSpPr>
      <xdr:spPr>
        <a:xfrm>
          <a:off x="1569484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82" name="直線コネクタ 581">
          <a:extLst>
            <a:ext uri="{FF2B5EF4-FFF2-40B4-BE49-F238E27FC236}">
              <a16:creationId xmlns:a16="http://schemas.microsoft.com/office/drawing/2014/main" id="{E2E884E8-3DBB-46B9-8E15-CED6DD3EC674}"/>
            </a:ext>
          </a:extLst>
        </xdr:cNvPr>
        <xdr:cNvCxnSpPr/>
      </xdr:nvCxnSpPr>
      <xdr:spPr>
        <a:xfrm>
          <a:off x="16093440" y="98374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83" name="テキスト ボックス 582">
          <a:extLst>
            <a:ext uri="{FF2B5EF4-FFF2-40B4-BE49-F238E27FC236}">
              <a16:creationId xmlns:a16="http://schemas.microsoft.com/office/drawing/2014/main" id="{AF56209B-0748-4D63-B84A-2F196A88028B}"/>
            </a:ext>
          </a:extLst>
        </xdr:cNvPr>
        <xdr:cNvSpPr txBox="1"/>
      </xdr:nvSpPr>
      <xdr:spPr>
        <a:xfrm>
          <a:off x="15694841" y="96990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84" name="直線コネクタ 583">
          <a:extLst>
            <a:ext uri="{FF2B5EF4-FFF2-40B4-BE49-F238E27FC236}">
              <a16:creationId xmlns:a16="http://schemas.microsoft.com/office/drawing/2014/main" id="{F729A228-8C46-4EC6-AB08-FCB4EB29088A}"/>
            </a:ext>
          </a:extLst>
        </xdr:cNvPr>
        <xdr:cNvCxnSpPr/>
      </xdr:nvCxnSpPr>
      <xdr:spPr>
        <a:xfrm>
          <a:off x="16093440" y="93878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85" name="テキスト ボックス 584">
          <a:extLst>
            <a:ext uri="{FF2B5EF4-FFF2-40B4-BE49-F238E27FC236}">
              <a16:creationId xmlns:a16="http://schemas.microsoft.com/office/drawing/2014/main" id="{C2A73278-3662-4EC8-8515-44B28FC886FC}"/>
            </a:ext>
          </a:extLst>
        </xdr:cNvPr>
        <xdr:cNvSpPr txBox="1"/>
      </xdr:nvSpPr>
      <xdr:spPr>
        <a:xfrm>
          <a:off x="15694841" y="9249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6" name="直線コネクタ 585">
          <a:extLst>
            <a:ext uri="{FF2B5EF4-FFF2-40B4-BE49-F238E27FC236}">
              <a16:creationId xmlns:a16="http://schemas.microsoft.com/office/drawing/2014/main" id="{A33BCE53-1F02-4683-ABF0-9BC23BF7DDFE}"/>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7" name="テキスト ボックス 586">
          <a:extLst>
            <a:ext uri="{FF2B5EF4-FFF2-40B4-BE49-F238E27FC236}">
              <a16:creationId xmlns:a16="http://schemas.microsoft.com/office/drawing/2014/main" id="{524F6808-37E4-49C9-A7A1-43DFF6935453}"/>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8" name="【学校施設】&#10;一人当たり面積グラフ枠">
          <a:extLst>
            <a:ext uri="{FF2B5EF4-FFF2-40B4-BE49-F238E27FC236}">
              <a16:creationId xmlns:a16="http://schemas.microsoft.com/office/drawing/2014/main" id="{2ACFD9B6-C93B-4CAF-84D4-F31BE6CF5B0D}"/>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64008</xdr:rowOff>
    </xdr:from>
    <xdr:to>
      <xdr:col>116</xdr:col>
      <xdr:colOff>62864</xdr:colOff>
      <xdr:row>62</xdr:row>
      <xdr:rowOff>87554</xdr:rowOff>
    </xdr:to>
    <xdr:cxnSp macro="">
      <xdr:nvCxnSpPr>
        <xdr:cNvPr id="589" name="直線コネクタ 588">
          <a:extLst>
            <a:ext uri="{FF2B5EF4-FFF2-40B4-BE49-F238E27FC236}">
              <a16:creationId xmlns:a16="http://schemas.microsoft.com/office/drawing/2014/main" id="{DA2E8BE0-8C68-4A00-B8F9-ECBED54D8B03}"/>
            </a:ext>
          </a:extLst>
        </xdr:cNvPr>
        <xdr:cNvCxnSpPr/>
      </xdr:nvCxnSpPr>
      <xdr:spPr>
        <a:xfrm flipV="1">
          <a:off x="19509104" y="9284208"/>
          <a:ext cx="0" cy="11970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91381</xdr:rowOff>
    </xdr:from>
    <xdr:ext cx="469744" cy="259045"/>
    <xdr:sp macro="" textlink="">
      <xdr:nvSpPr>
        <xdr:cNvPr id="590" name="【学校施設】&#10;一人当たり面積最小値テキスト">
          <a:extLst>
            <a:ext uri="{FF2B5EF4-FFF2-40B4-BE49-F238E27FC236}">
              <a16:creationId xmlns:a16="http://schemas.microsoft.com/office/drawing/2014/main" id="{170E5659-1CCA-4264-BFAA-5700A905A680}"/>
            </a:ext>
          </a:extLst>
        </xdr:cNvPr>
        <xdr:cNvSpPr txBox="1"/>
      </xdr:nvSpPr>
      <xdr:spPr>
        <a:xfrm>
          <a:off x="19547840" y="10485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62</xdr:row>
      <xdr:rowOff>87554</xdr:rowOff>
    </xdr:from>
    <xdr:to>
      <xdr:col>116</xdr:col>
      <xdr:colOff>152400</xdr:colOff>
      <xdr:row>62</xdr:row>
      <xdr:rowOff>87554</xdr:rowOff>
    </xdr:to>
    <xdr:cxnSp macro="">
      <xdr:nvCxnSpPr>
        <xdr:cNvPr id="591" name="直線コネクタ 590">
          <a:extLst>
            <a:ext uri="{FF2B5EF4-FFF2-40B4-BE49-F238E27FC236}">
              <a16:creationId xmlns:a16="http://schemas.microsoft.com/office/drawing/2014/main" id="{1C3E39EB-7309-471E-9576-B68AB74B873A}"/>
            </a:ext>
          </a:extLst>
        </xdr:cNvPr>
        <xdr:cNvCxnSpPr/>
      </xdr:nvCxnSpPr>
      <xdr:spPr>
        <a:xfrm>
          <a:off x="19443700" y="1048123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10685</xdr:rowOff>
    </xdr:from>
    <xdr:ext cx="469744" cy="259045"/>
    <xdr:sp macro="" textlink="">
      <xdr:nvSpPr>
        <xdr:cNvPr id="592" name="【学校施設】&#10;一人当たり面積最大値テキスト">
          <a:extLst>
            <a:ext uri="{FF2B5EF4-FFF2-40B4-BE49-F238E27FC236}">
              <a16:creationId xmlns:a16="http://schemas.microsoft.com/office/drawing/2014/main" id="{A1701806-2862-4B12-8BCD-4C4FF0097895}"/>
            </a:ext>
          </a:extLst>
        </xdr:cNvPr>
        <xdr:cNvSpPr txBox="1"/>
      </xdr:nvSpPr>
      <xdr:spPr>
        <a:xfrm>
          <a:off x="19547840" y="9063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64008</xdr:rowOff>
    </xdr:from>
    <xdr:to>
      <xdr:col>116</xdr:col>
      <xdr:colOff>152400</xdr:colOff>
      <xdr:row>55</xdr:row>
      <xdr:rowOff>64008</xdr:rowOff>
    </xdr:to>
    <xdr:cxnSp macro="">
      <xdr:nvCxnSpPr>
        <xdr:cNvPr id="593" name="直線コネクタ 592">
          <a:extLst>
            <a:ext uri="{FF2B5EF4-FFF2-40B4-BE49-F238E27FC236}">
              <a16:creationId xmlns:a16="http://schemas.microsoft.com/office/drawing/2014/main" id="{9C84A3CD-9CEB-421D-A28C-19C0AADFF064}"/>
            </a:ext>
          </a:extLst>
        </xdr:cNvPr>
        <xdr:cNvCxnSpPr/>
      </xdr:nvCxnSpPr>
      <xdr:spPr>
        <a:xfrm>
          <a:off x="19443700" y="928420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38599</xdr:rowOff>
    </xdr:from>
    <xdr:ext cx="469744" cy="259045"/>
    <xdr:sp macro="" textlink="">
      <xdr:nvSpPr>
        <xdr:cNvPr id="594" name="【学校施設】&#10;一人当たり面積平均値テキスト">
          <a:extLst>
            <a:ext uri="{FF2B5EF4-FFF2-40B4-BE49-F238E27FC236}">
              <a16:creationId xmlns:a16="http://schemas.microsoft.com/office/drawing/2014/main" id="{BB0AEFF9-52E4-407F-8849-B5E34631D010}"/>
            </a:ext>
          </a:extLst>
        </xdr:cNvPr>
        <xdr:cNvSpPr txBox="1"/>
      </xdr:nvSpPr>
      <xdr:spPr>
        <a:xfrm>
          <a:off x="19547840" y="100969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15722</xdr:rowOff>
    </xdr:from>
    <xdr:to>
      <xdr:col>116</xdr:col>
      <xdr:colOff>114300</xdr:colOff>
      <xdr:row>61</xdr:row>
      <xdr:rowOff>117322</xdr:rowOff>
    </xdr:to>
    <xdr:sp macro="" textlink="">
      <xdr:nvSpPr>
        <xdr:cNvPr id="595" name="フローチャート: 判断 594">
          <a:extLst>
            <a:ext uri="{FF2B5EF4-FFF2-40B4-BE49-F238E27FC236}">
              <a16:creationId xmlns:a16="http://schemas.microsoft.com/office/drawing/2014/main" id="{55D3C3F4-5968-44AC-8772-9DC6C73B6AE0}"/>
            </a:ext>
          </a:extLst>
        </xdr:cNvPr>
        <xdr:cNvSpPr/>
      </xdr:nvSpPr>
      <xdr:spPr>
        <a:xfrm>
          <a:off x="19458940" y="10241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17323</xdr:rowOff>
    </xdr:from>
    <xdr:to>
      <xdr:col>112</xdr:col>
      <xdr:colOff>38100</xdr:colOff>
      <xdr:row>61</xdr:row>
      <xdr:rowOff>118923</xdr:rowOff>
    </xdr:to>
    <xdr:sp macro="" textlink="">
      <xdr:nvSpPr>
        <xdr:cNvPr id="596" name="フローチャート: 判断 595">
          <a:extLst>
            <a:ext uri="{FF2B5EF4-FFF2-40B4-BE49-F238E27FC236}">
              <a16:creationId xmlns:a16="http://schemas.microsoft.com/office/drawing/2014/main" id="{40046162-9B1F-40B4-9DC2-E40B43D8E223}"/>
            </a:ext>
          </a:extLst>
        </xdr:cNvPr>
        <xdr:cNvSpPr/>
      </xdr:nvSpPr>
      <xdr:spPr>
        <a:xfrm>
          <a:off x="18735040" y="1024336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28981</xdr:rowOff>
    </xdr:from>
    <xdr:to>
      <xdr:col>107</xdr:col>
      <xdr:colOff>101600</xdr:colOff>
      <xdr:row>61</xdr:row>
      <xdr:rowOff>130581</xdr:rowOff>
    </xdr:to>
    <xdr:sp macro="" textlink="">
      <xdr:nvSpPr>
        <xdr:cNvPr id="597" name="フローチャート: 判断 596">
          <a:extLst>
            <a:ext uri="{FF2B5EF4-FFF2-40B4-BE49-F238E27FC236}">
              <a16:creationId xmlns:a16="http://schemas.microsoft.com/office/drawing/2014/main" id="{826A7B27-25C5-4181-A129-B9DA355DBEF2}"/>
            </a:ext>
          </a:extLst>
        </xdr:cNvPr>
        <xdr:cNvSpPr/>
      </xdr:nvSpPr>
      <xdr:spPr>
        <a:xfrm>
          <a:off x="17937480" y="10255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7036</xdr:rowOff>
    </xdr:from>
    <xdr:to>
      <xdr:col>102</xdr:col>
      <xdr:colOff>165100</xdr:colOff>
      <xdr:row>61</xdr:row>
      <xdr:rowOff>108636</xdr:rowOff>
    </xdr:to>
    <xdr:sp macro="" textlink="">
      <xdr:nvSpPr>
        <xdr:cNvPr id="598" name="フローチャート: 判断 597">
          <a:extLst>
            <a:ext uri="{FF2B5EF4-FFF2-40B4-BE49-F238E27FC236}">
              <a16:creationId xmlns:a16="http://schemas.microsoft.com/office/drawing/2014/main" id="{1BF89AFF-498D-4C47-B7FF-431242DFCA96}"/>
            </a:ext>
          </a:extLst>
        </xdr:cNvPr>
        <xdr:cNvSpPr/>
      </xdr:nvSpPr>
      <xdr:spPr>
        <a:xfrm>
          <a:off x="17162780" y="10233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28981</xdr:rowOff>
    </xdr:from>
    <xdr:to>
      <xdr:col>98</xdr:col>
      <xdr:colOff>38100</xdr:colOff>
      <xdr:row>61</xdr:row>
      <xdr:rowOff>130581</xdr:rowOff>
    </xdr:to>
    <xdr:sp macro="" textlink="">
      <xdr:nvSpPr>
        <xdr:cNvPr id="599" name="フローチャート: 判断 598">
          <a:extLst>
            <a:ext uri="{FF2B5EF4-FFF2-40B4-BE49-F238E27FC236}">
              <a16:creationId xmlns:a16="http://schemas.microsoft.com/office/drawing/2014/main" id="{FF512848-44C1-4A85-8135-4988F5A2FEA6}"/>
            </a:ext>
          </a:extLst>
        </xdr:cNvPr>
        <xdr:cNvSpPr/>
      </xdr:nvSpPr>
      <xdr:spPr>
        <a:xfrm>
          <a:off x="16388080" y="1025502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0" name="テキスト ボックス 599">
          <a:extLst>
            <a:ext uri="{FF2B5EF4-FFF2-40B4-BE49-F238E27FC236}">
              <a16:creationId xmlns:a16="http://schemas.microsoft.com/office/drawing/2014/main" id="{2274A15D-31EE-4B8C-822F-DAA2D6C4D2CA}"/>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1" name="テキスト ボックス 600">
          <a:extLst>
            <a:ext uri="{FF2B5EF4-FFF2-40B4-BE49-F238E27FC236}">
              <a16:creationId xmlns:a16="http://schemas.microsoft.com/office/drawing/2014/main" id="{2BF6542D-9EC4-48EC-B293-3F925FD722E4}"/>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F79B7138-284D-4D57-91D4-181409B70434}"/>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C0F40509-01F8-4901-B750-8A589334D00F}"/>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D892F7E1-65A2-4482-88CC-1D40DA577DD0}"/>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118364</xdr:rowOff>
    </xdr:from>
    <xdr:to>
      <xdr:col>116</xdr:col>
      <xdr:colOff>114300</xdr:colOff>
      <xdr:row>62</xdr:row>
      <xdr:rowOff>48514</xdr:rowOff>
    </xdr:to>
    <xdr:sp macro="" textlink="">
      <xdr:nvSpPr>
        <xdr:cNvPr id="605" name="楕円 604">
          <a:extLst>
            <a:ext uri="{FF2B5EF4-FFF2-40B4-BE49-F238E27FC236}">
              <a16:creationId xmlns:a16="http://schemas.microsoft.com/office/drawing/2014/main" id="{174514D1-79BC-47BC-954B-9CD169246004}"/>
            </a:ext>
          </a:extLst>
        </xdr:cNvPr>
        <xdr:cNvSpPr/>
      </xdr:nvSpPr>
      <xdr:spPr>
        <a:xfrm>
          <a:off x="19458940" y="1034440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33291</xdr:rowOff>
    </xdr:from>
    <xdr:ext cx="469744" cy="259045"/>
    <xdr:sp macro="" textlink="">
      <xdr:nvSpPr>
        <xdr:cNvPr id="606" name="【学校施設】&#10;一人当たり面積該当値テキスト">
          <a:extLst>
            <a:ext uri="{FF2B5EF4-FFF2-40B4-BE49-F238E27FC236}">
              <a16:creationId xmlns:a16="http://schemas.microsoft.com/office/drawing/2014/main" id="{E7541A38-33A0-401F-B771-6682B64CE55A}"/>
            </a:ext>
          </a:extLst>
        </xdr:cNvPr>
        <xdr:cNvSpPr txBox="1"/>
      </xdr:nvSpPr>
      <xdr:spPr>
        <a:xfrm>
          <a:off x="19547840" y="10259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122707</xdr:rowOff>
    </xdr:from>
    <xdr:to>
      <xdr:col>112</xdr:col>
      <xdr:colOff>38100</xdr:colOff>
      <xdr:row>62</xdr:row>
      <xdr:rowOff>52857</xdr:rowOff>
    </xdr:to>
    <xdr:sp macro="" textlink="">
      <xdr:nvSpPr>
        <xdr:cNvPr id="607" name="楕円 606">
          <a:extLst>
            <a:ext uri="{FF2B5EF4-FFF2-40B4-BE49-F238E27FC236}">
              <a16:creationId xmlns:a16="http://schemas.microsoft.com/office/drawing/2014/main" id="{87AE85D9-2A6C-4509-B507-B3D3C6E78B5A}"/>
            </a:ext>
          </a:extLst>
        </xdr:cNvPr>
        <xdr:cNvSpPr/>
      </xdr:nvSpPr>
      <xdr:spPr>
        <a:xfrm>
          <a:off x="18735040" y="1034874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169164</xdr:rowOff>
    </xdr:from>
    <xdr:to>
      <xdr:col>116</xdr:col>
      <xdr:colOff>63500</xdr:colOff>
      <xdr:row>62</xdr:row>
      <xdr:rowOff>2057</xdr:rowOff>
    </xdr:to>
    <xdr:cxnSp macro="">
      <xdr:nvCxnSpPr>
        <xdr:cNvPr id="608" name="直線コネクタ 607">
          <a:extLst>
            <a:ext uri="{FF2B5EF4-FFF2-40B4-BE49-F238E27FC236}">
              <a16:creationId xmlns:a16="http://schemas.microsoft.com/office/drawing/2014/main" id="{65FC69C2-B9AC-40B1-82C8-A66199EB5DE8}"/>
            </a:ext>
          </a:extLst>
        </xdr:cNvPr>
        <xdr:cNvCxnSpPr/>
      </xdr:nvCxnSpPr>
      <xdr:spPr>
        <a:xfrm flipV="1">
          <a:off x="18778220" y="10395204"/>
          <a:ext cx="731520" cy="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124993</xdr:rowOff>
    </xdr:from>
    <xdr:to>
      <xdr:col>107</xdr:col>
      <xdr:colOff>101600</xdr:colOff>
      <xdr:row>62</xdr:row>
      <xdr:rowOff>55143</xdr:rowOff>
    </xdr:to>
    <xdr:sp macro="" textlink="">
      <xdr:nvSpPr>
        <xdr:cNvPr id="609" name="楕円 608">
          <a:extLst>
            <a:ext uri="{FF2B5EF4-FFF2-40B4-BE49-F238E27FC236}">
              <a16:creationId xmlns:a16="http://schemas.microsoft.com/office/drawing/2014/main" id="{B99C8035-0B44-4175-8900-C05EC60313B1}"/>
            </a:ext>
          </a:extLst>
        </xdr:cNvPr>
        <xdr:cNvSpPr/>
      </xdr:nvSpPr>
      <xdr:spPr>
        <a:xfrm>
          <a:off x="17937480" y="1035103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2057</xdr:rowOff>
    </xdr:from>
    <xdr:to>
      <xdr:col>111</xdr:col>
      <xdr:colOff>177800</xdr:colOff>
      <xdr:row>62</xdr:row>
      <xdr:rowOff>4343</xdr:rowOff>
    </xdr:to>
    <xdr:cxnSp macro="">
      <xdr:nvCxnSpPr>
        <xdr:cNvPr id="610" name="直線コネクタ 609">
          <a:extLst>
            <a:ext uri="{FF2B5EF4-FFF2-40B4-BE49-F238E27FC236}">
              <a16:creationId xmlns:a16="http://schemas.microsoft.com/office/drawing/2014/main" id="{4A55240D-47C8-4460-9560-E4322E6B31C2}"/>
            </a:ext>
          </a:extLst>
        </xdr:cNvPr>
        <xdr:cNvCxnSpPr/>
      </xdr:nvCxnSpPr>
      <xdr:spPr>
        <a:xfrm flipV="1">
          <a:off x="17988280" y="10395737"/>
          <a:ext cx="78994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127965</xdr:rowOff>
    </xdr:from>
    <xdr:to>
      <xdr:col>102</xdr:col>
      <xdr:colOff>165100</xdr:colOff>
      <xdr:row>62</xdr:row>
      <xdr:rowOff>58115</xdr:rowOff>
    </xdr:to>
    <xdr:sp macro="" textlink="">
      <xdr:nvSpPr>
        <xdr:cNvPr id="611" name="楕円 610">
          <a:extLst>
            <a:ext uri="{FF2B5EF4-FFF2-40B4-BE49-F238E27FC236}">
              <a16:creationId xmlns:a16="http://schemas.microsoft.com/office/drawing/2014/main" id="{3A663860-5F27-47EF-BFBE-DF94E4D89312}"/>
            </a:ext>
          </a:extLst>
        </xdr:cNvPr>
        <xdr:cNvSpPr/>
      </xdr:nvSpPr>
      <xdr:spPr>
        <a:xfrm>
          <a:off x="17162780" y="103540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4343</xdr:rowOff>
    </xdr:from>
    <xdr:to>
      <xdr:col>107</xdr:col>
      <xdr:colOff>50800</xdr:colOff>
      <xdr:row>62</xdr:row>
      <xdr:rowOff>7315</xdr:rowOff>
    </xdr:to>
    <xdr:cxnSp macro="">
      <xdr:nvCxnSpPr>
        <xdr:cNvPr id="612" name="直線コネクタ 611">
          <a:extLst>
            <a:ext uri="{FF2B5EF4-FFF2-40B4-BE49-F238E27FC236}">
              <a16:creationId xmlns:a16="http://schemas.microsoft.com/office/drawing/2014/main" id="{C221BCB6-94C9-4A17-B169-E3F66CD87319}"/>
            </a:ext>
          </a:extLst>
        </xdr:cNvPr>
        <xdr:cNvCxnSpPr/>
      </xdr:nvCxnSpPr>
      <xdr:spPr>
        <a:xfrm flipV="1">
          <a:off x="17213580" y="10398023"/>
          <a:ext cx="774700" cy="2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131166</xdr:rowOff>
    </xdr:from>
    <xdr:to>
      <xdr:col>98</xdr:col>
      <xdr:colOff>38100</xdr:colOff>
      <xdr:row>62</xdr:row>
      <xdr:rowOff>61316</xdr:rowOff>
    </xdr:to>
    <xdr:sp macro="" textlink="">
      <xdr:nvSpPr>
        <xdr:cNvPr id="613" name="楕円 612">
          <a:extLst>
            <a:ext uri="{FF2B5EF4-FFF2-40B4-BE49-F238E27FC236}">
              <a16:creationId xmlns:a16="http://schemas.microsoft.com/office/drawing/2014/main" id="{91D43788-DA63-4D3B-AF58-0F0D15538055}"/>
            </a:ext>
          </a:extLst>
        </xdr:cNvPr>
        <xdr:cNvSpPr/>
      </xdr:nvSpPr>
      <xdr:spPr>
        <a:xfrm>
          <a:off x="16388080" y="1035720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7315</xdr:rowOff>
    </xdr:from>
    <xdr:to>
      <xdr:col>102</xdr:col>
      <xdr:colOff>114300</xdr:colOff>
      <xdr:row>62</xdr:row>
      <xdr:rowOff>10516</xdr:rowOff>
    </xdr:to>
    <xdr:cxnSp macro="">
      <xdr:nvCxnSpPr>
        <xdr:cNvPr id="614" name="直線コネクタ 613">
          <a:extLst>
            <a:ext uri="{FF2B5EF4-FFF2-40B4-BE49-F238E27FC236}">
              <a16:creationId xmlns:a16="http://schemas.microsoft.com/office/drawing/2014/main" id="{AA4E6DF7-30BB-408F-AC12-F48E9A9599B7}"/>
            </a:ext>
          </a:extLst>
        </xdr:cNvPr>
        <xdr:cNvCxnSpPr/>
      </xdr:nvCxnSpPr>
      <xdr:spPr>
        <a:xfrm flipV="1">
          <a:off x="16431260" y="10400995"/>
          <a:ext cx="782320" cy="3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135450</xdr:rowOff>
    </xdr:from>
    <xdr:ext cx="469744" cy="259045"/>
    <xdr:sp macro="" textlink="">
      <xdr:nvSpPr>
        <xdr:cNvPr id="615" name="n_1aveValue【学校施設】&#10;一人当たり面積">
          <a:extLst>
            <a:ext uri="{FF2B5EF4-FFF2-40B4-BE49-F238E27FC236}">
              <a16:creationId xmlns:a16="http://schemas.microsoft.com/office/drawing/2014/main" id="{4FD1E663-D0C4-4918-802B-5671151641F6}"/>
            </a:ext>
          </a:extLst>
        </xdr:cNvPr>
        <xdr:cNvSpPr txBox="1"/>
      </xdr:nvSpPr>
      <xdr:spPr>
        <a:xfrm>
          <a:off x="18561127" y="10026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147108</xdr:rowOff>
    </xdr:from>
    <xdr:ext cx="469744" cy="259045"/>
    <xdr:sp macro="" textlink="">
      <xdr:nvSpPr>
        <xdr:cNvPr id="616" name="n_2aveValue【学校施設】&#10;一人当たり面積">
          <a:extLst>
            <a:ext uri="{FF2B5EF4-FFF2-40B4-BE49-F238E27FC236}">
              <a16:creationId xmlns:a16="http://schemas.microsoft.com/office/drawing/2014/main" id="{3192FE65-97B4-4F62-9E9E-458ED0C3E07D}"/>
            </a:ext>
          </a:extLst>
        </xdr:cNvPr>
        <xdr:cNvSpPr txBox="1"/>
      </xdr:nvSpPr>
      <xdr:spPr>
        <a:xfrm>
          <a:off x="17776267" y="10037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125163</xdr:rowOff>
    </xdr:from>
    <xdr:ext cx="469744" cy="259045"/>
    <xdr:sp macro="" textlink="">
      <xdr:nvSpPr>
        <xdr:cNvPr id="617" name="n_3aveValue【学校施設】&#10;一人当たり面積">
          <a:extLst>
            <a:ext uri="{FF2B5EF4-FFF2-40B4-BE49-F238E27FC236}">
              <a16:creationId xmlns:a16="http://schemas.microsoft.com/office/drawing/2014/main" id="{D602B41E-ACE4-44A4-94A3-FE6550A0E4E5}"/>
            </a:ext>
          </a:extLst>
        </xdr:cNvPr>
        <xdr:cNvSpPr txBox="1"/>
      </xdr:nvSpPr>
      <xdr:spPr>
        <a:xfrm>
          <a:off x="17001567" y="10015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147108</xdr:rowOff>
    </xdr:from>
    <xdr:ext cx="469744" cy="259045"/>
    <xdr:sp macro="" textlink="">
      <xdr:nvSpPr>
        <xdr:cNvPr id="618" name="n_4aveValue【学校施設】&#10;一人当たり面積">
          <a:extLst>
            <a:ext uri="{FF2B5EF4-FFF2-40B4-BE49-F238E27FC236}">
              <a16:creationId xmlns:a16="http://schemas.microsoft.com/office/drawing/2014/main" id="{0159F1FA-6115-4B5B-86D8-1DFD71A175A5}"/>
            </a:ext>
          </a:extLst>
        </xdr:cNvPr>
        <xdr:cNvSpPr txBox="1"/>
      </xdr:nvSpPr>
      <xdr:spPr>
        <a:xfrm>
          <a:off x="16226867" y="10037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43984</xdr:rowOff>
    </xdr:from>
    <xdr:ext cx="469744" cy="259045"/>
    <xdr:sp macro="" textlink="">
      <xdr:nvSpPr>
        <xdr:cNvPr id="619" name="n_1mainValue【学校施設】&#10;一人当たり面積">
          <a:extLst>
            <a:ext uri="{FF2B5EF4-FFF2-40B4-BE49-F238E27FC236}">
              <a16:creationId xmlns:a16="http://schemas.microsoft.com/office/drawing/2014/main" id="{2EC4EC89-864B-4AD4-997A-0EBA994DE41F}"/>
            </a:ext>
          </a:extLst>
        </xdr:cNvPr>
        <xdr:cNvSpPr txBox="1"/>
      </xdr:nvSpPr>
      <xdr:spPr>
        <a:xfrm>
          <a:off x="18561127" y="10437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46270</xdr:rowOff>
    </xdr:from>
    <xdr:ext cx="469744" cy="259045"/>
    <xdr:sp macro="" textlink="">
      <xdr:nvSpPr>
        <xdr:cNvPr id="620" name="n_2mainValue【学校施設】&#10;一人当たり面積">
          <a:extLst>
            <a:ext uri="{FF2B5EF4-FFF2-40B4-BE49-F238E27FC236}">
              <a16:creationId xmlns:a16="http://schemas.microsoft.com/office/drawing/2014/main" id="{AE822309-177A-42AE-8103-0F49FE4C3401}"/>
            </a:ext>
          </a:extLst>
        </xdr:cNvPr>
        <xdr:cNvSpPr txBox="1"/>
      </xdr:nvSpPr>
      <xdr:spPr>
        <a:xfrm>
          <a:off x="17776267" y="10439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49242</xdr:rowOff>
    </xdr:from>
    <xdr:ext cx="469744" cy="259045"/>
    <xdr:sp macro="" textlink="">
      <xdr:nvSpPr>
        <xdr:cNvPr id="621" name="n_3mainValue【学校施設】&#10;一人当たり面積">
          <a:extLst>
            <a:ext uri="{FF2B5EF4-FFF2-40B4-BE49-F238E27FC236}">
              <a16:creationId xmlns:a16="http://schemas.microsoft.com/office/drawing/2014/main" id="{528D86C9-B57A-42DC-8854-38A68FADC964}"/>
            </a:ext>
          </a:extLst>
        </xdr:cNvPr>
        <xdr:cNvSpPr txBox="1"/>
      </xdr:nvSpPr>
      <xdr:spPr>
        <a:xfrm>
          <a:off x="17001567" y="10442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52443</xdr:rowOff>
    </xdr:from>
    <xdr:ext cx="469744" cy="259045"/>
    <xdr:sp macro="" textlink="">
      <xdr:nvSpPr>
        <xdr:cNvPr id="622" name="n_4mainValue【学校施設】&#10;一人当たり面積">
          <a:extLst>
            <a:ext uri="{FF2B5EF4-FFF2-40B4-BE49-F238E27FC236}">
              <a16:creationId xmlns:a16="http://schemas.microsoft.com/office/drawing/2014/main" id="{1324715E-A620-4E50-B585-D0E13F87E547}"/>
            </a:ext>
          </a:extLst>
        </xdr:cNvPr>
        <xdr:cNvSpPr txBox="1"/>
      </xdr:nvSpPr>
      <xdr:spPr>
        <a:xfrm>
          <a:off x="16226867" y="10446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3" name="正方形/長方形 622">
          <a:extLst>
            <a:ext uri="{FF2B5EF4-FFF2-40B4-BE49-F238E27FC236}">
              <a16:creationId xmlns:a16="http://schemas.microsoft.com/office/drawing/2014/main" id="{22E44FE0-FDAF-4788-BC95-69011C4DBD8B}"/>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4" name="正方形/長方形 623">
          <a:extLst>
            <a:ext uri="{FF2B5EF4-FFF2-40B4-BE49-F238E27FC236}">
              <a16:creationId xmlns:a16="http://schemas.microsoft.com/office/drawing/2014/main" id="{D404AC32-E9EF-4F97-9656-BC1700DC360C}"/>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5" name="正方形/長方形 624">
          <a:extLst>
            <a:ext uri="{FF2B5EF4-FFF2-40B4-BE49-F238E27FC236}">
              <a16:creationId xmlns:a16="http://schemas.microsoft.com/office/drawing/2014/main" id="{B6F764F2-D3F8-494E-8E2F-07B8A7652448}"/>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6" name="正方形/長方形 625">
          <a:extLst>
            <a:ext uri="{FF2B5EF4-FFF2-40B4-BE49-F238E27FC236}">
              <a16:creationId xmlns:a16="http://schemas.microsoft.com/office/drawing/2014/main" id="{33669CA8-3780-4D47-A1C2-BAC28F8DBCC4}"/>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7" name="正方形/長方形 626">
          <a:extLst>
            <a:ext uri="{FF2B5EF4-FFF2-40B4-BE49-F238E27FC236}">
              <a16:creationId xmlns:a16="http://schemas.microsoft.com/office/drawing/2014/main" id="{13F5CFFF-6EF3-48FF-AC54-8C259FE7D028}"/>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8" name="正方形/長方形 627">
          <a:extLst>
            <a:ext uri="{FF2B5EF4-FFF2-40B4-BE49-F238E27FC236}">
              <a16:creationId xmlns:a16="http://schemas.microsoft.com/office/drawing/2014/main" id="{987CB039-F9A0-40FE-BC20-8C4DB4521E72}"/>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9" name="正方形/長方形 628">
          <a:extLst>
            <a:ext uri="{FF2B5EF4-FFF2-40B4-BE49-F238E27FC236}">
              <a16:creationId xmlns:a16="http://schemas.microsoft.com/office/drawing/2014/main" id="{5893E8A7-130C-4F44-A08F-66CBA2EED43B}"/>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0" name="正方形/長方形 629">
          <a:extLst>
            <a:ext uri="{FF2B5EF4-FFF2-40B4-BE49-F238E27FC236}">
              <a16:creationId xmlns:a16="http://schemas.microsoft.com/office/drawing/2014/main" id="{1A76B6FB-14A3-4D15-803A-D6C72CBDD855}"/>
            </a:ext>
          </a:extLst>
        </xdr:cNvPr>
        <xdr:cNvSpPr/>
      </xdr:nvSpPr>
      <xdr:spPr>
        <a:xfrm>
          <a:off x="10960100" y="1266825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1" name="正方形/長方形 630">
          <a:extLst>
            <a:ext uri="{FF2B5EF4-FFF2-40B4-BE49-F238E27FC236}">
              <a16:creationId xmlns:a16="http://schemas.microsoft.com/office/drawing/2014/main" id="{D2AAD0FE-FC16-4FEC-9C0C-B242F1809A7E}"/>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2" name="正方形/長方形 631">
          <a:extLst>
            <a:ext uri="{FF2B5EF4-FFF2-40B4-BE49-F238E27FC236}">
              <a16:creationId xmlns:a16="http://schemas.microsoft.com/office/drawing/2014/main" id="{1440603A-133D-4C3B-B6EB-D4207388E853}"/>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3" name="正方形/長方形 632">
          <a:extLst>
            <a:ext uri="{FF2B5EF4-FFF2-40B4-BE49-F238E27FC236}">
              <a16:creationId xmlns:a16="http://schemas.microsoft.com/office/drawing/2014/main" id="{50ADDB4A-8F08-4D20-B1F5-BF7A91AFB29A}"/>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4" name="正方形/長方形 633">
          <a:extLst>
            <a:ext uri="{FF2B5EF4-FFF2-40B4-BE49-F238E27FC236}">
              <a16:creationId xmlns:a16="http://schemas.microsoft.com/office/drawing/2014/main" id="{074ADFDF-8EC8-4126-B47D-76D4805EB355}"/>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5" name="正方形/長方形 634">
          <a:extLst>
            <a:ext uri="{FF2B5EF4-FFF2-40B4-BE49-F238E27FC236}">
              <a16:creationId xmlns:a16="http://schemas.microsoft.com/office/drawing/2014/main" id="{FDFA3018-767E-4E42-8A18-927F6DD18BC2}"/>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6" name="正方形/長方形 635">
          <a:extLst>
            <a:ext uri="{FF2B5EF4-FFF2-40B4-BE49-F238E27FC236}">
              <a16:creationId xmlns:a16="http://schemas.microsoft.com/office/drawing/2014/main" id="{BCC6396E-8105-4D16-80AE-3D090D95CFAF}"/>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7" name="正方形/長方形 636">
          <a:extLst>
            <a:ext uri="{FF2B5EF4-FFF2-40B4-BE49-F238E27FC236}">
              <a16:creationId xmlns:a16="http://schemas.microsoft.com/office/drawing/2014/main" id="{F587F0E8-A9CD-4BF6-8B42-53D4D1F1AD5C}"/>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8" name="正方形/長方形 637">
          <a:extLst>
            <a:ext uri="{FF2B5EF4-FFF2-40B4-BE49-F238E27FC236}">
              <a16:creationId xmlns:a16="http://schemas.microsoft.com/office/drawing/2014/main" id="{90C04880-765F-4910-8041-DC1CB900DAD2}"/>
            </a:ext>
          </a:extLst>
        </xdr:cNvPr>
        <xdr:cNvSpPr/>
      </xdr:nvSpPr>
      <xdr:spPr>
        <a:xfrm>
          <a:off x="16093440" y="1266825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39" name="正方形/長方形 638">
          <a:extLst>
            <a:ext uri="{FF2B5EF4-FFF2-40B4-BE49-F238E27FC236}">
              <a16:creationId xmlns:a16="http://schemas.microsoft.com/office/drawing/2014/main" id="{439CB624-954B-450F-BF3A-76C30250B066}"/>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0" name="正方形/長方形 639">
          <a:extLst>
            <a:ext uri="{FF2B5EF4-FFF2-40B4-BE49-F238E27FC236}">
              <a16:creationId xmlns:a16="http://schemas.microsoft.com/office/drawing/2014/main" id="{7689A14B-A336-42BF-AE70-129575F71224}"/>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1" name="正方形/長方形 640">
          <a:extLst>
            <a:ext uri="{FF2B5EF4-FFF2-40B4-BE49-F238E27FC236}">
              <a16:creationId xmlns:a16="http://schemas.microsoft.com/office/drawing/2014/main" id="{D5146B1F-D3FE-4ACC-8120-0733CD531479}"/>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2" name="正方形/長方形 641">
          <a:extLst>
            <a:ext uri="{FF2B5EF4-FFF2-40B4-BE49-F238E27FC236}">
              <a16:creationId xmlns:a16="http://schemas.microsoft.com/office/drawing/2014/main" id="{4F8C2D88-5C69-4F9D-B2EE-31C54D6673B5}"/>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3" name="正方形/長方形 642">
          <a:extLst>
            <a:ext uri="{FF2B5EF4-FFF2-40B4-BE49-F238E27FC236}">
              <a16:creationId xmlns:a16="http://schemas.microsoft.com/office/drawing/2014/main" id="{E5F725FA-ACB5-4724-9FE2-2D003E1E0583}"/>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4" name="正方形/長方形 643">
          <a:extLst>
            <a:ext uri="{FF2B5EF4-FFF2-40B4-BE49-F238E27FC236}">
              <a16:creationId xmlns:a16="http://schemas.microsoft.com/office/drawing/2014/main" id="{7BBBDAFD-1436-4AFC-A2E9-ED688A5D2806}"/>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5" name="正方形/長方形 644">
          <a:extLst>
            <a:ext uri="{FF2B5EF4-FFF2-40B4-BE49-F238E27FC236}">
              <a16:creationId xmlns:a16="http://schemas.microsoft.com/office/drawing/2014/main" id="{D3558452-2C79-45C8-A7CE-8533608FD5FB}"/>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6" name="正方形/長方形 645">
          <a:extLst>
            <a:ext uri="{FF2B5EF4-FFF2-40B4-BE49-F238E27FC236}">
              <a16:creationId xmlns:a16="http://schemas.microsoft.com/office/drawing/2014/main" id="{72112092-FC40-4CD5-85FA-57A3D69B1567}"/>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7" name="テキスト ボックス 646">
          <a:extLst>
            <a:ext uri="{FF2B5EF4-FFF2-40B4-BE49-F238E27FC236}">
              <a16:creationId xmlns:a16="http://schemas.microsoft.com/office/drawing/2014/main" id="{1993F1F0-6BE6-47D1-9871-609BD80112CC}"/>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8" name="直線コネクタ 647">
          <a:extLst>
            <a:ext uri="{FF2B5EF4-FFF2-40B4-BE49-F238E27FC236}">
              <a16:creationId xmlns:a16="http://schemas.microsoft.com/office/drawing/2014/main" id="{A391153E-FC7C-4595-A21D-E12F8F3097F5}"/>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49" name="テキスト ボックス 648">
          <a:extLst>
            <a:ext uri="{FF2B5EF4-FFF2-40B4-BE49-F238E27FC236}">
              <a16:creationId xmlns:a16="http://schemas.microsoft.com/office/drawing/2014/main" id="{10F46E98-9597-4D19-8ECC-AB70EE2760A3}"/>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650" name="直線コネクタ 649">
          <a:extLst>
            <a:ext uri="{FF2B5EF4-FFF2-40B4-BE49-F238E27FC236}">
              <a16:creationId xmlns:a16="http://schemas.microsoft.com/office/drawing/2014/main" id="{0E5B6D74-70F2-46F7-B13C-DBA6D7AC27C0}"/>
            </a:ext>
          </a:extLst>
        </xdr:cNvPr>
        <xdr:cNvCxnSpPr/>
      </xdr:nvCxnSpPr>
      <xdr:spPr>
        <a:xfrm>
          <a:off x="10960100" y="181813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107</xdr:row>
      <xdr:rowOff>105427</xdr:rowOff>
    </xdr:from>
    <xdr:ext cx="467179" cy="259045"/>
    <xdr:sp macro="" textlink="">
      <xdr:nvSpPr>
        <xdr:cNvPr id="651" name="テキスト ボックス 650">
          <a:extLst>
            <a:ext uri="{FF2B5EF4-FFF2-40B4-BE49-F238E27FC236}">
              <a16:creationId xmlns:a16="http://schemas.microsoft.com/office/drawing/2014/main" id="{85634976-7433-4246-9C2F-BB2E3647AC8E}"/>
            </a:ext>
          </a:extLst>
        </xdr:cNvPr>
        <xdr:cNvSpPr txBox="1"/>
      </xdr:nvSpPr>
      <xdr:spPr>
        <a:xfrm>
          <a:off x="10561501" y="180429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652" name="直線コネクタ 651">
          <a:extLst>
            <a:ext uri="{FF2B5EF4-FFF2-40B4-BE49-F238E27FC236}">
              <a16:creationId xmlns:a16="http://schemas.microsoft.com/office/drawing/2014/main" id="{1EB347B1-2E59-4892-A301-329B2FA7CDF9}"/>
            </a:ext>
          </a:extLst>
        </xdr:cNvPr>
        <xdr:cNvCxnSpPr/>
      </xdr:nvCxnSpPr>
      <xdr:spPr>
        <a:xfrm>
          <a:off x="10960100" y="177355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653" name="テキスト ボックス 652">
          <a:extLst>
            <a:ext uri="{FF2B5EF4-FFF2-40B4-BE49-F238E27FC236}">
              <a16:creationId xmlns:a16="http://schemas.microsoft.com/office/drawing/2014/main" id="{CDF6D33C-618F-4F74-9A8F-A1DA27C9043F}"/>
            </a:ext>
          </a:extLst>
        </xdr:cNvPr>
        <xdr:cNvSpPr txBox="1"/>
      </xdr:nvSpPr>
      <xdr:spPr>
        <a:xfrm>
          <a:off x="10602761" y="175971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654" name="直線コネクタ 653">
          <a:extLst>
            <a:ext uri="{FF2B5EF4-FFF2-40B4-BE49-F238E27FC236}">
              <a16:creationId xmlns:a16="http://schemas.microsoft.com/office/drawing/2014/main" id="{57715AE7-7819-47B4-834E-9CE7D3ED77B4}"/>
            </a:ext>
          </a:extLst>
        </xdr:cNvPr>
        <xdr:cNvCxnSpPr/>
      </xdr:nvCxnSpPr>
      <xdr:spPr>
        <a:xfrm>
          <a:off x="10960100" y="172859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655" name="テキスト ボックス 654">
          <a:extLst>
            <a:ext uri="{FF2B5EF4-FFF2-40B4-BE49-F238E27FC236}">
              <a16:creationId xmlns:a16="http://schemas.microsoft.com/office/drawing/2014/main" id="{8F8076C5-D168-4455-9689-AB8DCC577F13}"/>
            </a:ext>
          </a:extLst>
        </xdr:cNvPr>
        <xdr:cNvSpPr txBox="1"/>
      </xdr:nvSpPr>
      <xdr:spPr>
        <a:xfrm>
          <a:off x="10602761" y="171475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656" name="直線コネクタ 655">
          <a:extLst>
            <a:ext uri="{FF2B5EF4-FFF2-40B4-BE49-F238E27FC236}">
              <a16:creationId xmlns:a16="http://schemas.microsoft.com/office/drawing/2014/main" id="{5AFA106D-8730-4D0C-94C9-6AA609C9349D}"/>
            </a:ext>
          </a:extLst>
        </xdr:cNvPr>
        <xdr:cNvCxnSpPr/>
      </xdr:nvCxnSpPr>
      <xdr:spPr>
        <a:xfrm>
          <a:off x="10960100" y="16840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657" name="テキスト ボックス 656">
          <a:extLst>
            <a:ext uri="{FF2B5EF4-FFF2-40B4-BE49-F238E27FC236}">
              <a16:creationId xmlns:a16="http://schemas.microsoft.com/office/drawing/2014/main" id="{E9506FF3-DF73-451F-B718-10725B800773}"/>
            </a:ext>
          </a:extLst>
        </xdr:cNvPr>
        <xdr:cNvSpPr txBox="1"/>
      </xdr:nvSpPr>
      <xdr:spPr>
        <a:xfrm>
          <a:off x="10602761" y="16701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58" name="直線コネクタ 657">
          <a:extLst>
            <a:ext uri="{FF2B5EF4-FFF2-40B4-BE49-F238E27FC236}">
              <a16:creationId xmlns:a16="http://schemas.microsoft.com/office/drawing/2014/main" id="{E3E90D66-68B0-47DE-A9BE-E692DBA89A7D}"/>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659" name="テキスト ボックス 658">
          <a:extLst>
            <a:ext uri="{FF2B5EF4-FFF2-40B4-BE49-F238E27FC236}">
              <a16:creationId xmlns:a16="http://schemas.microsoft.com/office/drawing/2014/main" id="{CDAF4E8B-4B59-4CCB-831C-FF805D161ED6}"/>
            </a:ext>
          </a:extLst>
        </xdr:cNvPr>
        <xdr:cNvSpPr txBox="1"/>
      </xdr:nvSpPr>
      <xdr:spPr>
        <a:xfrm>
          <a:off x="10602761" y="162560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60" name="【公民館】&#10;有形固定資産減価償却率グラフ枠">
          <a:extLst>
            <a:ext uri="{FF2B5EF4-FFF2-40B4-BE49-F238E27FC236}">
              <a16:creationId xmlns:a16="http://schemas.microsoft.com/office/drawing/2014/main" id="{DDD00ACB-71C0-4D42-B34A-5526D5954B7F}"/>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131063</xdr:rowOff>
    </xdr:from>
    <xdr:to>
      <xdr:col>85</xdr:col>
      <xdr:colOff>126364</xdr:colOff>
      <xdr:row>108</xdr:row>
      <xdr:rowOff>48768</xdr:rowOff>
    </xdr:to>
    <xdr:cxnSp macro="">
      <xdr:nvCxnSpPr>
        <xdr:cNvPr id="661" name="直線コネクタ 660">
          <a:extLst>
            <a:ext uri="{FF2B5EF4-FFF2-40B4-BE49-F238E27FC236}">
              <a16:creationId xmlns:a16="http://schemas.microsoft.com/office/drawing/2014/main" id="{C98F8902-C1D1-4D05-BA1A-02E75A921E21}"/>
            </a:ext>
          </a:extLst>
        </xdr:cNvPr>
        <xdr:cNvCxnSpPr/>
      </xdr:nvCxnSpPr>
      <xdr:spPr>
        <a:xfrm flipV="1">
          <a:off x="14375764" y="16727423"/>
          <a:ext cx="0" cy="1426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52595</xdr:rowOff>
    </xdr:from>
    <xdr:ext cx="405111" cy="259045"/>
    <xdr:sp macro="" textlink="">
      <xdr:nvSpPr>
        <xdr:cNvPr id="662" name="【公民館】&#10;有形固定資産減価償却率最小値テキスト">
          <a:extLst>
            <a:ext uri="{FF2B5EF4-FFF2-40B4-BE49-F238E27FC236}">
              <a16:creationId xmlns:a16="http://schemas.microsoft.com/office/drawing/2014/main" id="{729EDEC3-FDEA-4AEF-ABBD-1F8378DDA8B9}"/>
            </a:ext>
          </a:extLst>
        </xdr:cNvPr>
        <xdr:cNvSpPr txBox="1"/>
      </xdr:nvSpPr>
      <xdr:spPr>
        <a:xfrm>
          <a:off x="14414500" y="181577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48768</xdr:rowOff>
    </xdr:from>
    <xdr:to>
      <xdr:col>86</xdr:col>
      <xdr:colOff>25400</xdr:colOff>
      <xdr:row>108</xdr:row>
      <xdr:rowOff>48768</xdr:rowOff>
    </xdr:to>
    <xdr:cxnSp macro="">
      <xdr:nvCxnSpPr>
        <xdr:cNvPr id="663" name="直線コネクタ 662">
          <a:extLst>
            <a:ext uri="{FF2B5EF4-FFF2-40B4-BE49-F238E27FC236}">
              <a16:creationId xmlns:a16="http://schemas.microsoft.com/office/drawing/2014/main" id="{BC7074DB-47C6-45CE-A47E-B12B005AFE72}"/>
            </a:ext>
          </a:extLst>
        </xdr:cNvPr>
        <xdr:cNvCxnSpPr/>
      </xdr:nvCxnSpPr>
      <xdr:spPr>
        <a:xfrm>
          <a:off x="14287500" y="1815388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77740</xdr:rowOff>
    </xdr:from>
    <xdr:ext cx="405111" cy="259045"/>
    <xdr:sp macro="" textlink="">
      <xdr:nvSpPr>
        <xdr:cNvPr id="664" name="【公民館】&#10;有形固定資産減価償却率最大値テキスト">
          <a:extLst>
            <a:ext uri="{FF2B5EF4-FFF2-40B4-BE49-F238E27FC236}">
              <a16:creationId xmlns:a16="http://schemas.microsoft.com/office/drawing/2014/main" id="{415BDBBC-189C-4BA3-9E8D-7072A1C8016B}"/>
            </a:ext>
          </a:extLst>
        </xdr:cNvPr>
        <xdr:cNvSpPr txBox="1"/>
      </xdr:nvSpPr>
      <xdr:spPr>
        <a:xfrm>
          <a:off x="14414500" y="165064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131063</xdr:rowOff>
    </xdr:from>
    <xdr:to>
      <xdr:col>86</xdr:col>
      <xdr:colOff>25400</xdr:colOff>
      <xdr:row>99</xdr:row>
      <xdr:rowOff>131063</xdr:rowOff>
    </xdr:to>
    <xdr:cxnSp macro="">
      <xdr:nvCxnSpPr>
        <xdr:cNvPr id="665" name="直線コネクタ 664">
          <a:extLst>
            <a:ext uri="{FF2B5EF4-FFF2-40B4-BE49-F238E27FC236}">
              <a16:creationId xmlns:a16="http://schemas.microsoft.com/office/drawing/2014/main" id="{412CE21C-CD0F-41D0-B42D-EAA1841C042A}"/>
            </a:ext>
          </a:extLst>
        </xdr:cNvPr>
        <xdr:cNvCxnSpPr/>
      </xdr:nvCxnSpPr>
      <xdr:spPr>
        <a:xfrm>
          <a:off x="14287500" y="1672742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32275</xdr:rowOff>
    </xdr:from>
    <xdr:ext cx="405111" cy="259045"/>
    <xdr:sp macro="" textlink="">
      <xdr:nvSpPr>
        <xdr:cNvPr id="666" name="【公民館】&#10;有形固定資産減価償却率平均値テキスト">
          <a:extLst>
            <a:ext uri="{FF2B5EF4-FFF2-40B4-BE49-F238E27FC236}">
              <a16:creationId xmlns:a16="http://schemas.microsoft.com/office/drawing/2014/main" id="{64C633BA-783B-45C0-81A3-5FA32269C6B8}"/>
            </a:ext>
          </a:extLst>
        </xdr:cNvPr>
        <xdr:cNvSpPr txBox="1"/>
      </xdr:nvSpPr>
      <xdr:spPr>
        <a:xfrm>
          <a:off x="14414500" y="1729919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9398</xdr:rowOff>
    </xdr:from>
    <xdr:to>
      <xdr:col>85</xdr:col>
      <xdr:colOff>177800</xdr:colOff>
      <xdr:row>104</xdr:row>
      <xdr:rowOff>110998</xdr:rowOff>
    </xdr:to>
    <xdr:sp macro="" textlink="">
      <xdr:nvSpPr>
        <xdr:cNvPr id="667" name="フローチャート: 判断 666">
          <a:extLst>
            <a:ext uri="{FF2B5EF4-FFF2-40B4-BE49-F238E27FC236}">
              <a16:creationId xmlns:a16="http://schemas.microsoft.com/office/drawing/2014/main" id="{0B2A6CD9-046F-4C89-AEF0-D2D5A56B4BBD}"/>
            </a:ext>
          </a:extLst>
        </xdr:cNvPr>
        <xdr:cNvSpPr/>
      </xdr:nvSpPr>
      <xdr:spPr>
        <a:xfrm>
          <a:off x="14325600" y="17443958"/>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18542</xdr:rowOff>
    </xdr:from>
    <xdr:to>
      <xdr:col>81</xdr:col>
      <xdr:colOff>101600</xdr:colOff>
      <xdr:row>104</xdr:row>
      <xdr:rowOff>120142</xdr:rowOff>
    </xdr:to>
    <xdr:sp macro="" textlink="">
      <xdr:nvSpPr>
        <xdr:cNvPr id="668" name="フローチャート: 判断 667">
          <a:extLst>
            <a:ext uri="{FF2B5EF4-FFF2-40B4-BE49-F238E27FC236}">
              <a16:creationId xmlns:a16="http://schemas.microsoft.com/office/drawing/2014/main" id="{8161910A-79B3-46D0-9E9F-6BCE67621E1B}"/>
            </a:ext>
          </a:extLst>
        </xdr:cNvPr>
        <xdr:cNvSpPr/>
      </xdr:nvSpPr>
      <xdr:spPr>
        <a:xfrm>
          <a:off x="13578840" y="17453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27687</xdr:rowOff>
    </xdr:from>
    <xdr:to>
      <xdr:col>76</xdr:col>
      <xdr:colOff>165100</xdr:colOff>
      <xdr:row>104</xdr:row>
      <xdr:rowOff>129287</xdr:rowOff>
    </xdr:to>
    <xdr:sp macro="" textlink="">
      <xdr:nvSpPr>
        <xdr:cNvPr id="669" name="フローチャート: 判断 668">
          <a:extLst>
            <a:ext uri="{FF2B5EF4-FFF2-40B4-BE49-F238E27FC236}">
              <a16:creationId xmlns:a16="http://schemas.microsoft.com/office/drawing/2014/main" id="{BABB20AD-CB9A-4EFD-9098-A524733DB951}"/>
            </a:ext>
          </a:extLst>
        </xdr:cNvPr>
        <xdr:cNvSpPr/>
      </xdr:nvSpPr>
      <xdr:spPr>
        <a:xfrm>
          <a:off x="12804140" y="17462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9398</xdr:rowOff>
    </xdr:from>
    <xdr:to>
      <xdr:col>72</xdr:col>
      <xdr:colOff>38100</xdr:colOff>
      <xdr:row>104</xdr:row>
      <xdr:rowOff>110998</xdr:rowOff>
    </xdr:to>
    <xdr:sp macro="" textlink="">
      <xdr:nvSpPr>
        <xdr:cNvPr id="670" name="フローチャート: 判断 669">
          <a:extLst>
            <a:ext uri="{FF2B5EF4-FFF2-40B4-BE49-F238E27FC236}">
              <a16:creationId xmlns:a16="http://schemas.microsoft.com/office/drawing/2014/main" id="{41BF1E25-667B-4FF5-AC57-3DB8B4F715A6}"/>
            </a:ext>
          </a:extLst>
        </xdr:cNvPr>
        <xdr:cNvSpPr/>
      </xdr:nvSpPr>
      <xdr:spPr>
        <a:xfrm>
          <a:off x="12029440" y="1744395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139700</xdr:rowOff>
    </xdr:from>
    <xdr:to>
      <xdr:col>67</xdr:col>
      <xdr:colOff>101600</xdr:colOff>
      <xdr:row>104</xdr:row>
      <xdr:rowOff>69850</xdr:rowOff>
    </xdr:to>
    <xdr:sp macro="" textlink="">
      <xdr:nvSpPr>
        <xdr:cNvPr id="671" name="フローチャート: 判断 670">
          <a:extLst>
            <a:ext uri="{FF2B5EF4-FFF2-40B4-BE49-F238E27FC236}">
              <a16:creationId xmlns:a16="http://schemas.microsoft.com/office/drawing/2014/main" id="{15322071-9CE5-4B27-AC72-0D574E040B85}"/>
            </a:ext>
          </a:extLst>
        </xdr:cNvPr>
        <xdr:cNvSpPr/>
      </xdr:nvSpPr>
      <xdr:spPr>
        <a:xfrm>
          <a:off x="11231880" y="174066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2" name="テキスト ボックス 671">
          <a:extLst>
            <a:ext uri="{FF2B5EF4-FFF2-40B4-BE49-F238E27FC236}">
              <a16:creationId xmlns:a16="http://schemas.microsoft.com/office/drawing/2014/main" id="{0A56E58B-5350-46A7-A364-AEF321685A3D}"/>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3" name="テキスト ボックス 672">
          <a:extLst>
            <a:ext uri="{FF2B5EF4-FFF2-40B4-BE49-F238E27FC236}">
              <a16:creationId xmlns:a16="http://schemas.microsoft.com/office/drawing/2014/main" id="{4AF0575D-17FF-4FB3-B836-907034FB6995}"/>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4" name="テキスト ボックス 673">
          <a:extLst>
            <a:ext uri="{FF2B5EF4-FFF2-40B4-BE49-F238E27FC236}">
              <a16:creationId xmlns:a16="http://schemas.microsoft.com/office/drawing/2014/main" id="{BAB72C12-73E8-4659-9E8C-7B7DEAC89671}"/>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5" name="テキスト ボックス 674">
          <a:extLst>
            <a:ext uri="{FF2B5EF4-FFF2-40B4-BE49-F238E27FC236}">
              <a16:creationId xmlns:a16="http://schemas.microsoft.com/office/drawing/2014/main" id="{6CF82E68-2D44-47BE-B642-6FCB97B84C62}"/>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6" name="テキスト ボックス 675">
          <a:extLst>
            <a:ext uri="{FF2B5EF4-FFF2-40B4-BE49-F238E27FC236}">
              <a16:creationId xmlns:a16="http://schemas.microsoft.com/office/drawing/2014/main" id="{41016733-656F-4B63-AB6D-8B6EF7E95F01}"/>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13970</xdr:rowOff>
    </xdr:from>
    <xdr:to>
      <xdr:col>85</xdr:col>
      <xdr:colOff>177800</xdr:colOff>
      <xdr:row>104</xdr:row>
      <xdr:rowOff>115570</xdr:rowOff>
    </xdr:to>
    <xdr:sp macro="" textlink="">
      <xdr:nvSpPr>
        <xdr:cNvPr id="677" name="楕円 676">
          <a:extLst>
            <a:ext uri="{FF2B5EF4-FFF2-40B4-BE49-F238E27FC236}">
              <a16:creationId xmlns:a16="http://schemas.microsoft.com/office/drawing/2014/main" id="{18ECDB71-3907-40F4-AC11-CB1E5A9D770D}"/>
            </a:ext>
          </a:extLst>
        </xdr:cNvPr>
        <xdr:cNvSpPr/>
      </xdr:nvSpPr>
      <xdr:spPr>
        <a:xfrm>
          <a:off x="14325600" y="17448530"/>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163847</xdr:rowOff>
    </xdr:from>
    <xdr:ext cx="405111" cy="259045"/>
    <xdr:sp macro="" textlink="">
      <xdr:nvSpPr>
        <xdr:cNvPr id="678" name="【公民館】&#10;有形固定資産減価償却率該当値テキスト">
          <a:extLst>
            <a:ext uri="{FF2B5EF4-FFF2-40B4-BE49-F238E27FC236}">
              <a16:creationId xmlns:a16="http://schemas.microsoft.com/office/drawing/2014/main" id="{F1C0A02E-64D8-4976-818C-1C5B6FF33834}"/>
            </a:ext>
          </a:extLst>
        </xdr:cNvPr>
        <xdr:cNvSpPr txBox="1"/>
      </xdr:nvSpPr>
      <xdr:spPr>
        <a:xfrm>
          <a:off x="14414500" y="17430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148844</xdr:rowOff>
    </xdr:from>
    <xdr:to>
      <xdr:col>81</xdr:col>
      <xdr:colOff>101600</xdr:colOff>
      <xdr:row>104</xdr:row>
      <xdr:rowOff>78994</xdr:rowOff>
    </xdr:to>
    <xdr:sp macro="" textlink="">
      <xdr:nvSpPr>
        <xdr:cNvPr id="679" name="楕円 678">
          <a:extLst>
            <a:ext uri="{FF2B5EF4-FFF2-40B4-BE49-F238E27FC236}">
              <a16:creationId xmlns:a16="http://schemas.microsoft.com/office/drawing/2014/main" id="{2E4B233D-2CFE-4FD1-A6E9-F0CCFB99567D}"/>
            </a:ext>
          </a:extLst>
        </xdr:cNvPr>
        <xdr:cNvSpPr/>
      </xdr:nvSpPr>
      <xdr:spPr>
        <a:xfrm>
          <a:off x="13578840" y="1741576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28194</xdr:rowOff>
    </xdr:from>
    <xdr:to>
      <xdr:col>85</xdr:col>
      <xdr:colOff>127000</xdr:colOff>
      <xdr:row>104</xdr:row>
      <xdr:rowOff>64770</xdr:rowOff>
    </xdr:to>
    <xdr:cxnSp macro="">
      <xdr:nvCxnSpPr>
        <xdr:cNvPr id="680" name="直線コネクタ 679">
          <a:extLst>
            <a:ext uri="{FF2B5EF4-FFF2-40B4-BE49-F238E27FC236}">
              <a16:creationId xmlns:a16="http://schemas.microsoft.com/office/drawing/2014/main" id="{FC816D5E-6D62-4498-A892-B919C460868F}"/>
            </a:ext>
          </a:extLst>
        </xdr:cNvPr>
        <xdr:cNvCxnSpPr/>
      </xdr:nvCxnSpPr>
      <xdr:spPr>
        <a:xfrm>
          <a:off x="13629640" y="17462754"/>
          <a:ext cx="74676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105411</xdr:rowOff>
    </xdr:from>
    <xdr:to>
      <xdr:col>76</xdr:col>
      <xdr:colOff>165100</xdr:colOff>
      <xdr:row>104</xdr:row>
      <xdr:rowOff>35561</xdr:rowOff>
    </xdr:to>
    <xdr:sp macro="" textlink="">
      <xdr:nvSpPr>
        <xdr:cNvPr id="681" name="楕円 680">
          <a:extLst>
            <a:ext uri="{FF2B5EF4-FFF2-40B4-BE49-F238E27FC236}">
              <a16:creationId xmlns:a16="http://schemas.microsoft.com/office/drawing/2014/main" id="{4FF84297-1285-40EF-81A5-EEA7B47967FB}"/>
            </a:ext>
          </a:extLst>
        </xdr:cNvPr>
        <xdr:cNvSpPr/>
      </xdr:nvSpPr>
      <xdr:spPr>
        <a:xfrm>
          <a:off x="12804140" y="1737233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156211</xdr:rowOff>
    </xdr:from>
    <xdr:to>
      <xdr:col>81</xdr:col>
      <xdr:colOff>50800</xdr:colOff>
      <xdr:row>104</xdr:row>
      <xdr:rowOff>28194</xdr:rowOff>
    </xdr:to>
    <xdr:cxnSp macro="">
      <xdr:nvCxnSpPr>
        <xdr:cNvPr id="682" name="直線コネクタ 681">
          <a:extLst>
            <a:ext uri="{FF2B5EF4-FFF2-40B4-BE49-F238E27FC236}">
              <a16:creationId xmlns:a16="http://schemas.microsoft.com/office/drawing/2014/main" id="{D6F4B83F-206C-4D0C-B386-25636D28C3BB}"/>
            </a:ext>
          </a:extLst>
        </xdr:cNvPr>
        <xdr:cNvCxnSpPr/>
      </xdr:nvCxnSpPr>
      <xdr:spPr>
        <a:xfrm>
          <a:off x="12854940" y="17423131"/>
          <a:ext cx="774700" cy="39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59689</xdr:rowOff>
    </xdr:from>
    <xdr:to>
      <xdr:col>72</xdr:col>
      <xdr:colOff>38100</xdr:colOff>
      <xdr:row>103</xdr:row>
      <xdr:rowOff>161289</xdr:rowOff>
    </xdr:to>
    <xdr:sp macro="" textlink="">
      <xdr:nvSpPr>
        <xdr:cNvPr id="683" name="楕円 682">
          <a:extLst>
            <a:ext uri="{FF2B5EF4-FFF2-40B4-BE49-F238E27FC236}">
              <a16:creationId xmlns:a16="http://schemas.microsoft.com/office/drawing/2014/main" id="{3804EF88-3758-4C82-8F69-4F8C9A88593D}"/>
            </a:ext>
          </a:extLst>
        </xdr:cNvPr>
        <xdr:cNvSpPr/>
      </xdr:nvSpPr>
      <xdr:spPr>
        <a:xfrm>
          <a:off x="12029440" y="1732660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110489</xdr:rowOff>
    </xdr:from>
    <xdr:to>
      <xdr:col>76</xdr:col>
      <xdr:colOff>114300</xdr:colOff>
      <xdr:row>103</xdr:row>
      <xdr:rowOff>156211</xdr:rowOff>
    </xdr:to>
    <xdr:cxnSp macro="">
      <xdr:nvCxnSpPr>
        <xdr:cNvPr id="684" name="直線コネクタ 683">
          <a:extLst>
            <a:ext uri="{FF2B5EF4-FFF2-40B4-BE49-F238E27FC236}">
              <a16:creationId xmlns:a16="http://schemas.microsoft.com/office/drawing/2014/main" id="{885D117F-9C2C-4A1C-9A2E-AC21F193FA85}"/>
            </a:ext>
          </a:extLst>
        </xdr:cNvPr>
        <xdr:cNvCxnSpPr/>
      </xdr:nvCxnSpPr>
      <xdr:spPr>
        <a:xfrm>
          <a:off x="12072620" y="17377409"/>
          <a:ext cx="78232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48261</xdr:rowOff>
    </xdr:from>
    <xdr:to>
      <xdr:col>67</xdr:col>
      <xdr:colOff>101600</xdr:colOff>
      <xdr:row>103</xdr:row>
      <xdr:rowOff>149861</xdr:rowOff>
    </xdr:to>
    <xdr:sp macro="" textlink="">
      <xdr:nvSpPr>
        <xdr:cNvPr id="685" name="楕円 684">
          <a:extLst>
            <a:ext uri="{FF2B5EF4-FFF2-40B4-BE49-F238E27FC236}">
              <a16:creationId xmlns:a16="http://schemas.microsoft.com/office/drawing/2014/main" id="{1B32ADA5-F833-4D07-9922-EC77D5B07EB4}"/>
            </a:ext>
          </a:extLst>
        </xdr:cNvPr>
        <xdr:cNvSpPr/>
      </xdr:nvSpPr>
      <xdr:spPr>
        <a:xfrm>
          <a:off x="11231880" y="17315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99061</xdr:rowOff>
    </xdr:from>
    <xdr:to>
      <xdr:col>71</xdr:col>
      <xdr:colOff>177800</xdr:colOff>
      <xdr:row>103</xdr:row>
      <xdr:rowOff>110489</xdr:rowOff>
    </xdr:to>
    <xdr:cxnSp macro="">
      <xdr:nvCxnSpPr>
        <xdr:cNvPr id="686" name="直線コネクタ 685">
          <a:extLst>
            <a:ext uri="{FF2B5EF4-FFF2-40B4-BE49-F238E27FC236}">
              <a16:creationId xmlns:a16="http://schemas.microsoft.com/office/drawing/2014/main" id="{F1AA373F-AA7B-42E6-8533-BAF30F743B30}"/>
            </a:ext>
          </a:extLst>
        </xdr:cNvPr>
        <xdr:cNvCxnSpPr/>
      </xdr:nvCxnSpPr>
      <xdr:spPr>
        <a:xfrm>
          <a:off x="11282680" y="17365981"/>
          <a:ext cx="789940" cy="1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111269</xdr:rowOff>
    </xdr:from>
    <xdr:ext cx="405111" cy="259045"/>
    <xdr:sp macro="" textlink="">
      <xdr:nvSpPr>
        <xdr:cNvPr id="687" name="n_1aveValue【公民館】&#10;有形固定資産減価償却率">
          <a:extLst>
            <a:ext uri="{FF2B5EF4-FFF2-40B4-BE49-F238E27FC236}">
              <a16:creationId xmlns:a16="http://schemas.microsoft.com/office/drawing/2014/main" id="{2A332E21-9B68-4DA3-B5FF-37B8B25869F0}"/>
            </a:ext>
          </a:extLst>
        </xdr:cNvPr>
        <xdr:cNvSpPr txBox="1"/>
      </xdr:nvSpPr>
      <xdr:spPr>
        <a:xfrm>
          <a:off x="13437244" y="175458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120414</xdr:rowOff>
    </xdr:from>
    <xdr:ext cx="405111" cy="259045"/>
    <xdr:sp macro="" textlink="">
      <xdr:nvSpPr>
        <xdr:cNvPr id="688" name="n_2aveValue【公民館】&#10;有形固定資産減価償却率">
          <a:extLst>
            <a:ext uri="{FF2B5EF4-FFF2-40B4-BE49-F238E27FC236}">
              <a16:creationId xmlns:a16="http://schemas.microsoft.com/office/drawing/2014/main" id="{BC41F1A5-0944-4617-8E86-17DF91ABC657}"/>
            </a:ext>
          </a:extLst>
        </xdr:cNvPr>
        <xdr:cNvSpPr txBox="1"/>
      </xdr:nvSpPr>
      <xdr:spPr>
        <a:xfrm>
          <a:off x="12675244" y="175549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102125</xdr:rowOff>
    </xdr:from>
    <xdr:ext cx="405111" cy="259045"/>
    <xdr:sp macro="" textlink="">
      <xdr:nvSpPr>
        <xdr:cNvPr id="689" name="n_3aveValue【公民館】&#10;有形固定資産減価償却率">
          <a:extLst>
            <a:ext uri="{FF2B5EF4-FFF2-40B4-BE49-F238E27FC236}">
              <a16:creationId xmlns:a16="http://schemas.microsoft.com/office/drawing/2014/main" id="{AB63B1A2-73C2-412B-B78F-3C53758EA469}"/>
            </a:ext>
          </a:extLst>
        </xdr:cNvPr>
        <xdr:cNvSpPr txBox="1"/>
      </xdr:nvSpPr>
      <xdr:spPr>
        <a:xfrm>
          <a:off x="11900544" y="175366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60977</xdr:rowOff>
    </xdr:from>
    <xdr:ext cx="405111" cy="259045"/>
    <xdr:sp macro="" textlink="">
      <xdr:nvSpPr>
        <xdr:cNvPr id="690" name="n_4aveValue【公民館】&#10;有形固定資産減価償却率">
          <a:extLst>
            <a:ext uri="{FF2B5EF4-FFF2-40B4-BE49-F238E27FC236}">
              <a16:creationId xmlns:a16="http://schemas.microsoft.com/office/drawing/2014/main" id="{5AECCFA7-DFE4-495D-B8B7-DF24194A9BB3}"/>
            </a:ext>
          </a:extLst>
        </xdr:cNvPr>
        <xdr:cNvSpPr txBox="1"/>
      </xdr:nvSpPr>
      <xdr:spPr>
        <a:xfrm>
          <a:off x="11102984" y="17495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95521</xdr:rowOff>
    </xdr:from>
    <xdr:ext cx="405111" cy="259045"/>
    <xdr:sp macro="" textlink="">
      <xdr:nvSpPr>
        <xdr:cNvPr id="691" name="n_1mainValue【公民館】&#10;有形固定資産減価償却率">
          <a:extLst>
            <a:ext uri="{FF2B5EF4-FFF2-40B4-BE49-F238E27FC236}">
              <a16:creationId xmlns:a16="http://schemas.microsoft.com/office/drawing/2014/main" id="{D5AC640C-9CDE-4A98-A258-AA8880A91590}"/>
            </a:ext>
          </a:extLst>
        </xdr:cNvPr>
        <xdr:cNvSpPr txBox="1"/>
      </xdr:nvSpPr>
      <xdr:spPr>
        <a:xfrm>
          <a:off x="13437244" y="17194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52088</xdr:rowOff>
    </xdr:from>
    <xdr:ext cx="405111" cy="259045"/>
    <xdr:sp macro="" textlink="">
      <xdr:nvSpPr>
        <xdr:cNvPr id="692" name="n_2mainValue【公民館】&#10;有形固定資産減価償却率">
          <a:extLst>
            <a:ext uri="{FF2B5EF4-FFF2-40B4-BE49-F238E27FC236}">
              <a16:creationId xmlns:a16="http://schemas.microsoft.com/office/drawing/2014/main" id="{9A0FF7CA-0DB2-42B8-82C0-DD8DEEEBD7FB}"/>
            </a:ext>
          </a:extLst>
        </xdr:cNvPr>
        <xdr:cNvSpPr txBox="1"/>
      </xdr:nvSpPr>
      <xdr:spPr>
        <a:xfrm>
          <a:off x="12675244" y="171513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6366</xdr:rowOff>
    </xdr:from>
    <xdr:ext cx="405111" cy="259045"/>
    <xdr:sp macro="" textlink="">
      <xdr:nvSpPr>
        <xdr:cNvPr id="693" name="n_3mainValue【公民館】&#10;有形固定資産減価償却率">
          <a:extLst>
            <a:ext uri="{FF2B5EF4-FFF2-40B4-BE49-F238E27FC236}">
              <a16:creationId xmlns:a16="http://schemas.microsoft.com/office/drawing/2014/main" id="{D2C310BA-8AA5-4D53-8A2D-01AFF698C93F}"/>
            </a:ext>
          </a:extLst>
        </xdr:cNvPr>
        <xdr:cNvSpPr txBox="1"/>
      </xdr:nvSpPr>
      <xdr:spPr>
        <a:xfrm>
          <a:off x="11900544" y="171056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166388</xdr:rowOff>
    </xdr:from>
    <xdr:ext cx="405111" cy="259045"/>
    <xdr:sp macro="" textlink="">
      <xdr:nvSpPr>
        <xdr:cNvPr id="694" name="n_4mainValue【公民館】&#10;有形固定資産減価償却率">
          <a:extLst>
            <a:ext uri="{FF2B5EF4-FFF2-40B4-BE49-F238E27FC236}">
              <a16:creationId xmlns:a16="http://schemas.microsoft.com/office/drawing/2014/main" id="{58FB9F48-3AF9-4DB0-959C-29577E4932E3}"/>
            </a:ext>
          </a:extLst>
        </xdr:cNvPr>
        <xdr:cNvSpPr txBox="1"/>
      </xdr:nvSpPr>
      <xdr:spPr>
        <a:xfrm>
          <a:off x="11102984" y="170980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5" name="正方形/長方形 694">
          <a:extLst>
            <a:ext uri="{FF2B5EF4-FFF2-40B4-BE49-F238E27FC236}">
              <a16:creationId xmlns:a16="http://schemas.microsoft.com/office/drawing/2014/main" id="{04C36C0D-735B-433E-A6BE-97717877016E}"/>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6" name="正方形/長方形 695">
          <a:extLst>
            <a:ext uri="{FF2B5EF4-FFF2-40B4-BE49-F238E27FC236}">
              <a16:creationId xmlns:a16="http://schemas.microsoft.com/office/drawing/2014/main" id="{188BDD0B-D1B7-49E4-81AD-186CA0C24249}"/>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7" name="正方形/長方形 696">
          <a:extLst>
            <a:ext uri="{FF2B5EF4-FFF2-40B4-BE49-F238E27FC236}">
              <a16:creationId xmlns:a16="http://schemas.microsoft.com/office/drawing/2014/main" id="{7C2B9707-E1FF-49DF-8BE5-B53C9A949B70}"/>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8" name="正方形/長方形 697">
          <a:extLst>
            <a:ext uri="{FF2B5EF4-FFF2-40B4-BE49-F238E27FC236}">
              <a16:creationId xmlns:a16="http://schemas.microsoft.com/office/drawing/2014/main" id="{AA4C8E75-E346-4175-B959-D6AF6DEC31ED}"/>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99" name="正方形/長方形 698">
          <a:extLst>
            <a:ext uri="{FF2B5EF4-FFF2-40B4-BE49-F238E27FC236}">
              <a16:creationId xmlns:a16="http://schemas.microsoft.com/office/drawing/2014/main" id="{0D4414DC-92E0-42EC-8AA9-C302197F6921}"/>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0" name="正方形/長方形 699">
          <a:extLst>
            <a:ext uri="{FF2B5EF4-FFF2-40B4-BE49-F238E27FC236}">
              <a16:creationId xmlns:a16="http://schemas.microsoft.com/office/drawing/2014/main" id="{1C6B3842-E536-49D1-B42A-27950490D9C5}"/>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1" name="正方形/長方形 700">
          <a:extLst>
            <a:ext uri="{FF2B5EF4-FFF2-40B4-BE49-F238E27FC236}">
              <a16:creationId xmlns:a16="http://schemas.microsoft.com/office/drawing/2014/main" id="{E181DE78-9D44-4A9E-BBDE-6BCD1A191141}"/>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2" name="正方形/長方形 701">
          <a:extLst>
            <a:ext uri="{FF2B5EF4-FFF2-40B4-BE49-F238E27FC236}">
              <a16:creationId xmlns:a16="http://schemas.microsoft.com/office/drawing/2014/main" id="{94DA36A3-1FDD-4E19-ADA9-F3EDFEFCA57D}"/>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3" name="テキスト ボックス 702">
          <a:extLst>
            <a:ext uri="{FF2B5EF4-FFF2-40B4-BE49-F238E27FC236}">
              <a16:creationId xmlns:a16="http://schemas.microsoft.com/office/drawing/2014/main" id="{DE35FA7E-DC9A-4711-A332-45E69D4926B4}"/>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4" name="直線コネクタ 703">
          <a:extLst>
            <a:ext uri="{FF2B5EF4-FFF2-40B4-BE49-F238E27FC236}">
              <a16:creationId xmlns:a16="http://schemas.microsoft.com/office/drawing/2014/main" id="{EFA47D5E-D4AF-4666-BBF6-39E4B0B82825}"/>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705" name="直線コネクタ 704">
          <a:extLst>
            <a:ext uri="{FF2B5EF4-FFF2-40B4-BE49-F238E27FC236}">
              <a16:creationId xmlns:a16="http://schemas.microsoft.com/office/drawing/2014/main" id="{1F9EB165-655A-4C96-8A48-4E2F9BC7FB4E}"/>
            </a:ext>
          </a:extLst>
        </xdr:cNvPr>
        <xdr:cNvCxnSpPr/>
      </xdr:nvCxnSpPr>
      <xdr:spPr>
        <a:xfrm>
          <a:off x="16093440" y="181813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706" name="テキスト ボックス 705">
          <a:extLst>
            <a:ext uri="{FF2B5EF4-FFF2-40B4-BE49-F238E27FC236}">
              <a16:creationId xmlns:a16="http://schemas.microsoft.com/office/drawing/2014/main" id="{3C6E1E84-6F30-4A92-AA97-31A279527E6A}"/>
            </a:ext>
          </a:extLst>
        </xdr:cNvPr>
        <xdr:cNvSpPr txBox="1"/>
      </xdr:nvSpPr>
      <xdr:spPr>
        <a:xfrm>
          <a:off x="15694841" y="180429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707" name="直線コネクタ 706">
          <a:extLst>
            <a:ext uri="{FF2B5EF4-FFF2-40B4-BE49-F238E27FC236}">
              <a16:creationId xmlns:a16="http://schemas.microsoft.com/office/drawing/2014/main" id="{61736E55-CCAE-4C78-AF26-C464AB650359}"/>
            </a:ext>
          </a:extLst>
        </xdr:cNvPr>
        <xdr:cNvCxnSpPr/>
      </xdr:nvCxnSpPr>
      <xdr:spPr>
        <a:xfrm>
          <a:off x="16093440" y="177355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708" name="テキスト ボックス 707">
          <a:extLst>
            <a:ext uri="{FF2B5EF4-FFF2-40B4-BE49-F238E27FC236}">
              <a16:creationId xmlns:a16="http://schemas.microsoft.com/office/drawing/2014/main" id="{D9320F50-19AD-4AAE-9B2B-E9ECAEFDC8B0}"/>
            </a:ext>
          </a:extLst>
        </xdr:cNvPr>
        <xdr:cNvSpPr txBox="1"/>
      </xdr:nvSpPr>
      <xdr:spPr>
        <a:xfrm>
          <a:off x="15694841" y="175971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709" name="直線コネクタ 708">
          <a:extLst>
            <a:ext uri="{FF2B5EF4-FFF2-40B4-BE49-F238E27FC236}">
              <a16:creationId xmlns:a16="http://schemas.microsoft.com/office/drawing/2014/main" id="{01F15422-227B-4B3F-8FFD-2B9AAFBA8E29}"/>
            </a:ext>
          </a:extLst>
        </xdr:cNvPr>
        <xdr:cNvCxnSpPr/>
      </xdr:nvCxnSpPr>
      <xdr:spPr>
        <a:xfrm>
          <a:off x="16093440" y="172859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710" name="テキスト ボックス 709">
          <a:extLst>
            <a:ext uri="{FF2B5EF4-FFF2-40B4-BE49-F238E27FC236}">
              <a16:creationId xmlns:a16="http://schemas.microsoft.com/office/drawing/2014/main" id="{06900A0D-BC17-421A-BD1A-3D0D0784BF3E}"/>
            </a:ext>
          </a:extLst>
        </xdr:cNvPr>
        <xdr:cNvSpPr txBox="1"/>
      </xdr:nvSpPr>
      <xdr:spPr>
        <a:xfrm>
          <a:off x="15694841" y="171475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711" name="直線コネクタ 710">
          <a:extLst>
            <a:ext uri="{FF2B5EF4-FFF2-40B4-BE49-F238E27FC236}">
              <a16:creationId xmlns:a16="http://schemas.microsoft.com/office/drawing/2014/main" id="{43A4A6A4-3BB3-441C-A4C8-D58A9DE81DF6}"/>
            </a:ext>
          </a:extLst>
        </xdr:cNvPr>
        <xdr:cNvCxnSpPr/>
      </xdr:nvCxnSpPr>
      <xdr:spPr>
        <a:xfrm>
          <a:off x="16093440" y="16840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712" name="テキスト ボックス 711">
          <a:extLst>
            <a:ext uri="{FF2B5EF4-FFF2-40B4-BE49-F238E27FC236}">
              <a16:creationId xmlns:a16="http://schemas.microsoft.com/office/drawing/2014/main" id="{90158F89-DAB0-4D46-944D-AE0AF0E6A441}"/>
            </a:ext>
          </a:extLst>
        </xdr:cNvPr>
        <xdr:cNvSpPr txBox="1"/>
      </xdr:nvSpPr>
      <xdr:spPr>
        <a:xfrm>
          <a:off x="15694841" y="16701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3" name="直線コネクタ 712">
          <a:extLst>
            <a:ext uri="{FF2B5EF4-FFF2-40B4-BE49-F238E27FC236}">
              <a16:creationId xmlns:a16="http://schemas.microsoft.com/office/drawing/2014/main" id="{4FAE7106-E76D-4411-9816-DD818CBFBDCD}"/>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4" name="テキスト ボックス 713">
          <a:extLst>
            <a:ext uri="{FF2B5EF4-FFF2-40B4-BE49-F238E27FC236}">
              <a16:creationId xmlns:a16="http://schemas.microsoft.com/office/drawing/2014/main" id="{652C6D74-5855-4A60-B93E-C190E0F684FB}"/>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5" name="【公民館】&#10;一人当たり面積グラフ枠">
          <a:extLst>
            <a:ext uri="{FF2B5EF4-FFF2-40B4-BE49-F238E27FC236}">
              <a16:creationId xmlns:a16="http://schemas.microsoft.com/office/drawing/2014/main" id="{5B4E7993-F0C4-4006-80A4-798A01BD27B2}"/>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153924</xdr:rowOff>
    </xdr:from>
    <xdr:to>
      <xdr:col>116</xdr:col>
      <xdr:colOff>62864</xdr:colOff>
      <xdr:row>108</xdr:row>
      <xdr:rowOff>16763</xdr:rowOff>
    </xdr:to>
    <xdr:cxnSp macro="">
      <xdr:nvCxnSpPr>
        <xdr:cNvPr id="716" name="直線コネクタ 715">
          <a:extLst>
            <a:ext uri="{FF2B5EF4-FFF2-40B4-BE49-F238E27FC236}">
              <a16:creationId xmlns:a16="http://schemas.microsoft.com/office/drawing/2014/main" id="{18E993A6-3732-4B9E-9EC9-7FC68384F9A5}"/>
            </a:ext>
          </a:extLst>
        </xdr:cNvPr>
        <xdr:cNvCxnSpPr/>
      </xdr:nvCxnSpPr>
      <xdr:spPr>
        <a:xfrm flipV="1">
          <a:off x="19509104" y="16917924"/>
          <a:ext cx="0" cy="12039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20590</xdr:rowOff>
    </xdr:from>
    <xdr:ext cx="469744" cy="259045"/>
    <xdr:sp macro="" textlink="">
      <xdr:nvSpPr>
        <xdr:cNvPr id="717" name="【公民館】&#10;一人当たり面積最小値テキスト">
          <a:extLst>
            <a:ext uri="{FF2B5EF4-FFF2-40B4-BE49-F238E27FC236}">
              <a16:creationId xmlns:a16="http://schemas.microsoft.com/office/drawing/2014/main" id="{298EA9E7-5F14-40B5-9681-1EFE533E3AD2}"/>
            </a:ext>
          </a:extLst>
        </xdr:cNvPr>
        <xdr:cNvSpPr txBox="1"/>
      </xdr:nvSpPr>
      <xdr:spPr>
        <a:xfrm>
          <a:off x="19547840" y="18125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16763</xdr:rowOff>
    </xdr:from>
    <xdr:to>
      <xdr:col>116</xdr:col>
      <xdr:colOff>152400</xdr:colOff>
      <xdr:row>108</xdr:row>
      <xdr:rowOff>16763</xdr:rowOff>
    </xdr:to>
    <xdr:cxnSp macro="">
      <xdr:nvCxnSpPr>
        <xdr:cNvPr id="718" name="直線コネクタ 717">
          <a:extLst>
            <a:ext uri="{FF2B5EF4-FFF2-40B4-BE49-F238E27FC236}">
              <a16:creationId xmlns:a16="http://schemas.microsoft.com/office/drawing/2014/main" id="{BC1FB148-81EA-4CAA-BAF5-363C036D8908}"/>
            </a:ext>
          </a:extLst>
        </xdr:cNvPr>
        <xdr:cNvCxnSpPr/>
      </xdr:nvCxnSpPr>
      <xdr:spPr>
        <a:xfrm>
          <a:off x="19443700" y="1812188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100601</xdr:rowOff>
    </xdr:from>
    <xdr:ext cx="469744" cy="259045"/>
    <xdr:sp macro="" textlink="">
      <xdr:nvSpPr>
        <xdr:cNvPr id="719" name="【公民館】&#10;一人当たり面積最大値テキスト">
          <a:extLst>
            <a:ext uri="{FF2B5EF4-FFF2-40B4-BE49-F238E27FC236}">
              <a16:creationId xmlns:a16="http://schemas.microsoft.com/office/drawing/2014/main" id="{39DDEF32-A689-40FA-AF15-C86D50AC7877}"/>
            </a:ext>
          </a:extLst>
        </xdr:cNvPr>
        <xdr:cNvSpPr txBox="1"/>
      </xdr:nvSpPr>
      <xdr:spPr>
        <a:xfrm>
          <a:off x="19547840" y="16696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153924</xdr:rowOff>
    </xdr:from>
    <xdr:to>
      <xdr:col>116</xdr:col>
      <xdr:colOff>152400</xdr:colOff>
      <xdr:row>100</xdr:row>
      <xdr:rowOff>153924</xdr:rowOff>
    </xdr:to>
    <xdr:cxnSp macro="">
      <xdr:nvCxnSpPr>
        <xdr:cNvPr id="720" name="直線コネクタ 719">
          <a:extLst>
            <a:ext uri="{FF2B5EF4-FFF2-40B4-BE49-F238E27FC236}">
              <a16:creationId xmlns:a16="http://schemas.microsoft.com/office/drawing/2014/main" id="{1477345C-39F4-4C4F-BA8C-513BBA696248}"/>
            </a:ext>
          </a:extLst>
        </xdr:cNvPr>
        <xdr:cNvCxnSpPr/>
      </xdr:nvCxnSpPr>
      <xdr:spPr>
        <a:xfrm>
          <a:off x="19443700" y="1691792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95266</xdr:rowOff>
    </xdr:from>
    <xdr:ext cx="469744" cy="259045"/>
    <xdr:sp macro="" textlink="">
      <xdr:nvSpPr>
        <xdr:cNvPr id="721" name="【公民館】&#10;一人当たり面積平均値テキスト">
          <a:extLst>
            <a:ext uri="{FF2B5EF4-FFF2-40B4-BE49-F238E27FC236}">
              <a16:creationId xmlns:a16="http://schemas.microsoft.com/office/drawing/2014/main" id="{2C640CEB-3A24-43AE-90B8-0E59E7B4D9F6}"/>
            </a:ext>
          </a:extLst>
        </xdr:cNvPr>
        <xdr:cNvSpPr txBox="1"/>
      </xdr:nvSpPr>
      <xdr:spPr>
        <a:xfrm>
          <a:off x="19547840" y="176974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116839</xdr:rowOff>
    </xdr:from>
    <xdr:to>
      <xdr:col>116</xdr:col>
      <xdr:colOff>114300</xdr:colOff>
      <xdr:row>106</xdr:row>
      <xdr:rowOff>46989</xdr:rowOff>
    </xdr:to>
    <xdr:sp macro="" textlink="">
      <xdr:nvSpPr>
        <xdr:cNvPr id="722" name="フローチャート: 判断 721">
          <a:extLst>
            <a:ext uri="{FF2B5EF4-FFF2-40B4-BE49-F238E27FC236}">
              <a16:creationId xmlns:a16="http://schemas.microsoft.com/office/drawing/2014/main" id="{ADBEEEDF-A75C-4FEB-8BDE-B6EAE0064207}"/>
            </a:ext>
          </a:extLst>
        </xdr:cNvPr>
        <xdr:cNvSpPr/>
      </xdr:nvSpPr>
      <xdr:spPr>
        <a:xfrm>
          <a:off x="19458940" y="1771903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116839</xdr:rowOff>
    </xdr:from>
    <xdr:to>
      <xdr:col>112</xdr:col>
      <xdr:colOff>38100</xdr:colOff>
      <xdr:row>106</xdr:row>
      <xdr:rowOff>46989</xdr:rowOff>
    </xdr:to>
    <xdr:sp macro="" textlink="">
      <xdr:nvSpPr>
        <xdr:cNvPr id="723" name="フローチャート: 判断 722">
          <a:extLst>
            <a:ext uri="{FF2B5EF4-FFF2-40B4-BE49-F238E27FC236}">
              <a16:creationId xmlns:a16="http://schemas.microsoft.com/office/drawing/2014/main" id="{CEBB244D-C9DE-437A-824A-E8D214C263F9}"/>
            </a:ext>
          </a:extLst>
        </xdr:cNvPr>
        <xdr:cNvSpPr/>
      </xdr:nvSpPr>
      <xdr:spPr>
        <a:xfrm>
          <a:off x="18735040" y="1771903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123698</xdr:rowOff>
    </xdr:from>
    <xdr:to>
      <xdr:col>107</xdr:col>
      <xdr:colOff>101600</xdr:colOff>
      <xdr:row>106</xdr:row>
      <xdr:rowOff>53848</xdr:rowOff>
    </xdr:to>
    <xdr:sp macro="" textlink="">
      <xdr:nvSpPr>
        <xdr:cNvPr id="724" name="フローチャート: 判断 723">
          <a:extLst>
            <a:ext uri="{FF2B5EF4-FFF2-40B4-BE49-F238E27FC236}">
              <a16:creationId xmlns:a16="http://schemas.microsoft.com/office/drawing/2014/main" id="{0FD6107B-6BD4-48F9-A0E9-24377CAC5317}"/>
            </a:ext>
          </a:extLst>
        </xdr:cNvPr>
        <xdr:cNvSpPr/>
      </xdr:nvSpPr>
      <xdr:spPr>
        <a:xfrm>
          <a:off x="17937480" y="1772589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112268</xdr:rowOff>
    </xdr:from>
    <xdr:to>
      <xdr:col>102</xdr:col>
      <xdr:colOff>165100</xdr:colOff>
      <xdr:row>106</xdr:row>
      <xdr:rowOff>42418</xdr:rowOff>
    </xdr:to>
    <xdr:sp macro="" textlink="">
      <xdr:nvSpPr>
        <xdr:cNvPr id="725" name="フローチャート: 判断 724">
          <a:extLst>
            <a:ext uri="{FF2B5EF4-FFF2-40B4-BE49-F238E27FC236}">
              <a16:creationId xmlns:a16="http://schemas.microsoft.com/office/drawing/2014/main" id="{67EC7E6E-A55E-474C-B8D4-CB3350FB4528}"/>
            </a:ext>
          </a:extLst>
        </xdr:cNvPr>
        <xdr:cNvSpPr/>
      </xdr:nvSpPr>
      <xdr:spPr>
        <a:xfrm>
          <a:off x="17162780" y="1771446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121413</xdr:rowOff>
    </xdr:from>
    <xdr:to>
      <xdr:col>98</xdr:col>
      <xdr:colOff>38100</xdr:colOff>
      <xdr:row>106</xdr:row>
      <xdr:rowOff>51563</xdr:rowOff>
    </xdr:to>
    <xdr:sp macro="" textlink="">
      <xdr:nvSpPr>
        <xdr:cNvPr id="726" name="フローチャート: 判断 725">
          <a:extLst>
            <a:ext uri="{FF2B5EF4-FFF2-40B4-BE49-F238E27FC236}">
              <a16:creationId xmlns:a16="http://schemas.microsoft.com/office/drawing/2014/main" id="{811FDC63-9593-4FF2-B078-EA0F68578F8E}"/>
            </a:ext>
          </a:extLst>
        </xdr:cNvPr>
        <xdr:cNvSpPr/>
      </xdr:nvSpPr>
      <xdr:spPr>
        <a:xfrm>
          <a:off x="16388080" y="1772361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27" name="テキスト ボックス 726">
          <a:extLst>
            <a:ext uri="{FF2B5EF4-FFF2-40B4-BE49-F238E27FC236}">
              <a16:creationId xmlns:a16="http://schemas.microsoft.com/office/drawing/2014/main" id="{5934327D-8948-449E-A7C5-B9116B12A9C0}"/>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28" name="テキスト ボックス 727">
          <a:extLst>
            <a:ext uri="{FF2B5EF4-FFF2-40B4-BE49-F238E27FC236}">
              <a16:creationId xmlns:a16="http://schemas.microsoft.com/office/drawing/2014/main" id="{A85D3382-9488-4FAD-AC08-E5692E86A382}"/>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29" name="テキスト ボックス 728">
          <a:extLst>
            <a:ext uri="{FF2B5EF4-FFF2-40B4-BE49-F238E27FC236}">
              <a16:creationId xmlns:a16="http://schemas.microsoft.com/office/drawing/2014/main" id="{3693AB0A-6664-40E9-95A8-45DC8BAD7AE8}"/>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0" name="テキスト ボックス 729">
          <a:extLst>
            <a:ext uri="{FF2B5EF4-FFF2-40B4-BE49-F238E27FC236}">
              <a16:creationId xmlns:a16="http://schemas.microsoft.com/office/drawing/2014/main" id="{75BA1858-7882-47AF-B401-CF7BB570A289}"/>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1" name="テキスト ボックス 730">
          <a:extLst>
            <a:ext uri="{FF2B5EF4-FFF2-40B4-BE49-F238E27FC236}">
              <a16:creationId xmlns:a16="http://schemas.microsoft.com/office/drawing/2014/main" id="{CAC73AC0-7C36-471C-A2C4-27611ABF7CD7}"/>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80263</xdr:rowOff>
    </xdr:from>
    <xdr:to>
      <xdr:col>116</xdr:col>
      <xdr:colOff>114300</xdr:colOff>
      <xdr:row>104</xdr:row>
      <xdr:rowOff>10413</xdr:rowOff>
    </xdr:to>
    <xdr:sp macro="" textlink="">
      <xdr:nvSpPr>
        <xdr:cNvPr id="732" name="楕円 731">
          <a:extLst>
            <a:ext uri="{FF2B5EF4-FFF2-40B4-BE49-F238E27FC236}">
              <a16:creationId xmlns:a16="http://schemas.microsoft.com/office/drawing/2014/main" id="{D42D984F-9701-4C09-B0A5-1053CE13A28E}"/>
            </a:ext>
          </a:extLst>
        </xdr:cNvPr>
        <xdr:cNvSpPr/>
      </xdr:nvSpPr>
      <xdr:spPr>
        <a:xfrm>
          <a:off x="19458940" y="1734718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102</xdr:row>
      <xdr:rowOff>103140</xdr:rowOff>
    </xdr:from>
    <xdr:ext cx="469744" cy="259045"/>
    <xdr:sp macro="" textlink="">
      <xdr:nvSpPr>
        <xdr:cNvPr id="733" name="【公民館】&#10;一人当たり面積該当値テキスト">
          <a:extLst>
            <a:ext uri="{FF2B5EF4-FFF2-40B4-BE49-F238E27FC236}">
              <a16:creationId xmlns:a16="http://schemas.microsoft.com/office/drawing/2014/main" id="{CB3921FF-F014-447C-9C19-3F86101D345A}"/>
            </a:ext>
          </a:extLst>
        </xdr:cNvPr>
        <xdr:cNvSpPr txBox="1"/>
      </xdr:nvSpPr>
      <xdr:spPr>
        <a:xfrm>
          <a:off x="19547840" y="17202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103</xdr:row>
      <xdr:rowOff>91694</xdr:rowOff>
    </xdr:from>
    <xdr:to>
      <xdr:col>112</xdr:col>
      <xdr:colOff>38100</xdr:colOff>
      <xdr:row>104</xdr:row>
      <xdr:rowOff>21844</xdr:rowOff>
    </xdr:to>
    <xdr:sp macro="" textlink="">
      <xdr:nvSpPr>
        <xdr:cNvPr id="734" name="楕円 733">
          <a:extLst>
            <a:ext uri="{FF2B5EF4-FFF2-40B4-BE49-F238E27FC236}">
              <a16:creationId xmlns:a16="http://schemas.microsoft.com/office/drawing/2014/main" id="{950501B7-A15A-4B8E-834A-9EF22E4A7DCF}"/>
            </a:ext>
          </a:extLst>
        </xdr:cNvPr>
        <xdr:cNvSpPr/>
      </xdr:nvSpPr>
      <xdr:spPr>
        <a:xfrm>
          <a:off x="18735040" y="1735861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103</xdr:row>
      <xdr:rowOff>131063</xdr:rowOff>
    </xdr:from>
    <xdr:to>
      <xdr:col>116</xdr:col>
      <xdr:colOff>63500</xdr:colOff>
      <xdr:row>103</xdr:row>
      <xdr:rowOff>142494</xdr:rowOff>
    </xdr:to>
    <xdr:cxnSp macro="">
      <xdr:nvCxnSpPr>
        <xdr:cNvPr id="735" name="直線コネクタ 734">
          <a:extLst>
            <a:ext uri="{FF2B5EF4-FFF2-40B4-BE49-F238E27FC236}">
              <a16:creationId xmlns:a16="http://schemas.microsoft.com/office/drawing/2014/main" id="{4EA6FD0F-EA4B-44B5-A000-9B18E16EBBF4}"/>
            </a:ext>
          </a:extLst>
        </xdr:cNvPr>
        <xdr:cNvCxnSpPr/>
      </xdr:nvCxnSpPr>
      <xdr:spPr>
        <a:xfrm flipV="1">
          <a:off x="18778220" y="17397983"/>
          <a:ext cx="73152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103</xdr:row>
      <xdr:rowOff>82550</xdr:rowOff>
    </xdr:from>
    <xdr:to>
      <xdr:col>107</xdr:col>
      <xdr:colOff>101600</xdr:colOff>
      <xdr:row>104</xdr:row>
      <xdr:rowOff>12700</xdr:rowOff>
    </xdr:to>
    <xdr:sp macro="" textlink="">
      <xdr:nvSpPr>
        <xdr:cNvPr id="736" name="楕円 735">
          <a:extLst>
            <a:ext uri="{FF2B5EF4-FFF2-40B4-BE49-F238E27FC236}">
              <a16:creationId xmlns:a16="http://schemas.microsoft.com/office/drawing/2014/main" id="{B17DB510-13C9-47C0-9EDB-48F9EE5D89DD}"/>
            </a:ext>
          </a:extLst>
        </xdr:cNvPr>
        <xdr:cNvSpPr/>
      </xdr:nvSpPr>
      <xdr:spPr>
        <a:xfrm>
          <a:off x="17937480" y="173494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103</xdr:row>
      <xdr:rowOff>133350</xdr:rowOff>
    </xdr:from>
    <xdr:to>
      <xdr:col>111</xdr:col>
      <xdr:colOff>177800</xdr:colOff>
      <xdr:row>103</xdr:row>
      <xdr:rowOff>142494</xdr:rowOff>
    </xdr:to>
    <xdr:cxnSp macro="">
      <xdr:nvCxnSpPr>
        <xdr:cNvPr id="737" name="直線コネクタ 736">
          <a:extLst>
            <a:ext uri="{FF2B5EF4-FFF2-40B4-BE49-F238E27FC236}">
              <a16:creationId xmlns:a16="http://schemas.microsoft.com/office/drawing/2014/main" id="{D27792F4-74ED-4F35-99F4-5DDF847341E8}"/>
            </a:ext>
          </a:extLst>
        </xdr:cNvPr>
        <xdr:cNvCxnSpPr/>
      </xdr:nvCxnSpPr>
      <xdr:spPr>
        <a:xfrm>
          <a:off x="17988280" y="17400270"/>
          <a:ext cx="78994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103</xdr:row>
      <xdr:rowOff>89408</xdr:rowOff>
    </xdr:from>
    <xdr:to>
      <xdr:col>102</xdr:col>
      <xdr:colOff>165100</xdr:colOff>
      <xdr:row>104</xdr:row>
      <xdr:rowOff>19558</xdr:rowOff>
    </xdr:to>
    <xdr:sp macro="" textlink="">
      <xdr:nvSpPr>
        <xdr:cNvPr id="738" name="楕円 737">
          <a:extLst>
            <a:ext uri="{FF2B5EF4-FFF2-40B4-BE49-F238E27FC236}">
              <a16:creationId xmlns:a16="http://schemas.microsoft.com/office/drawing/2014/main" id="{C320E98E-2D0D-483F-9484-7B37758200E2}"/>
            </a:ext>
          </a:extLst>
        </xdr:cNvPr>
        <xdr:cNvSpPr/>
      </xdr:nvSpPr>
      <xdr:spPr>
        <a:xfrm>
          <a:off x="17162780" y="1735632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103</xdr:row>
      <xdr:rowOff>133350</xdr:rowOff>
    </xdr:from>
    <xdr:to>
      <xdr:col>107</xdr:col>
      <xdr:colOff>50800</xdr:colOff>
      <xdr:row>103</xdr:row>
      <xdr:rowOff>140208</xdr:rowOff>
    </xdr:to>
    <xdr:cxnSp macro="">
      <xdr:nvCxnSpPr>
        <xdr:cNvPr id="739" name="直線コネクタ 738">
          <a:extLst>
            <a:ext uri="{FF2B5EF4-FFF2-40B4-BE49-F238E27FC236}">
              <a16:creationId xmlns:a16="http://schemas.microsoft.com/office/drawing/2014/main" id="{61A2E3AD-D4C4-46C2-BAB6-20E4A9E3FBF7}"/>
            </a:ext>
          </a:extLst>
        </xdr:cNvPr>
        <xdr:cNvCxnSpPr/>
      </xdr:nvCxnSpPr>
      <xdr:spPr>
        <a:xfrm flipV="1">
          <a:off x="17213580" y="17400270"/>
          <a:ext cx="7747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103</xdr:row>
      <xdr:rowOff>96265</xdr:rowOff>
    </xdr:from>
    <xdr:to>
      <xdr:col>98</xdr:col>
      <xdr:colOff>38100</xdr:colOff>
      <xdr:row>104</xdr:row>
      <xdr:rowOff>26415</xdr:rowOff>
    </xdr:to>
    <xdr:sp macro="" textlink="">
      <xdr:nvSpPr>
        <xdr:cNvPr id="740" name="楕円 739">
          <a:extLst>
            <a:ext uri="{FF2B5EF4-FFF2-40B4-BE49-F238E27FC236}">
              <a16:creationId xmlns:a16="http://schemas.microsoft.com/office/drawing/2014/main" id="{A5B2A1CE-F6DD-4FBF-8A51-8702648BDD16}"/>
            </a:ext>
          </a:extLst>
        </xdr:cNvPr>
        <xdr:cNvSpPr/>
      </xdr:nvSpPr>
      <xdr:spPr>
        <a:xfrm>
          <a:off x="16388080" y="1736318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103</xdr:row>
      <xdr:rowOff>140208</xdr:rowOff>
    </xdr:from>
    <xdr:to>
      <xdr:col>102</xdr:col>
      <xdr:colOff>114300</xdr:colOff>
      <xdr:row>103</xdr:row>
      <xdr:rowOff>147065</xdr:rowOff>
    </xdr:to>
    <xdr:cxnSp macro="">
      <xdr:nvCxnSpPr>
        <xdr:cNvPr id="741" name="直線コネクタ 740">
          <a:extLst>
            <a:ext uri="{FF2B5EF4-FFF2-40B4-BE49-F238E27FC236}">
              <a16:creationId xmlns:a16="http://schemas.microsoft.com/office/drawing/2014/main" id="{D978F306-6F7A-418D-98C3-9E16EA66CF94}"/>
            </a:ext>
          </a:extLst>
        </xdr:cNvPr>
        <xdr:cNvCxnSpPr/>
      </xdr:nvCxnSpPr>
      <xdr:spPr>
        <a:xfrm flipV="1">
          <a:off x="16431260" y="17407128"/>
          <a:ext cx="782320" cy="6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38116</xdr:rowOff>
    </xdr:from>
    <xdr:ext cx="469744" cy="259045"/>
    <xdr:sp macro="" textlink="">
      <xdr:nvSpPr>
        <xdr:cNvPr id="742" name="n_1aveValue【公民館】&#10;一人当たり面積">
          <a:extLst>
            <a:ext uri="{FF2B5EF4-FFF2-40B4-BE49-F238E27FC236}">
              <a16:creationId xmlns:a16="http://schemas.microsoft.com/office/drawing/2014/main" id="{8F2B8B8E-F6F3-43A6-9881-0E7D85A7B19D}"/>
            </a:ext>
          </a:extLst>
        </xdr:cNvPr>
        <xdr:cNvSpPr txBox="1"/>
      </xdr:nvSpPr>
      <xdr:spPr>
        <a:xfrm>
          <a:off x="18561127" y="17807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44975</xdr:rowOff>
    </xdr:from>
    <xdr:ext cx="469744" cy="259045"/>
    <xdr:sp macro="" textlink="">
      <xdr:nvSpPr>
        <xdr:cNvPr id="743" name="n_2aveValue【公民館】&#10;一人当たり面積">
          <a:extLst>
            <a:ext uri="{FF2B5EF4-FFF2-40B4-BE49-F238E27FC236}">
              <a16:creationId xmlns:a16="http://schemas.microsoft.com/office/drawing/2014/main" id="{DF5D8F5C-4133-4027-8F10-3C624F01ED84}"/>
            </a:ext>
          </a:extLst>
        </xdr:cNvPr>
        <xdr:cNvSpPr txBox="1"/>
      </xdr:nvSpPr>
      <xdr:spPr>
        <a:xfrm>
          <a:off x="17776267" y="17814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33545</xdr:rowOff>
    </xdr:from>
    <xdr:ext cx="469744" cy="259045"/>
    <xdr:sp macro="" textlink="">
      <xdr:nvSpPr>
        <xdr:cNvPr id="744" name="n_3aveValue【公民館】&#10;一人当たり面積">
          <a:extLst>
            <a:ext uri="{FF2B5EF4-FFF2-40B4-BE49-F238E27FC236}">
              <a16:creationId xmlns:a16="http://schemas.microsoft.com/office/drawing/2014/main" id="{EBB951E8-F5CD-4020-9306-FD3E75441FC1}"/>
            </a:ext>
          </a:extLst>
        </xdr:cNvPr>
        <xdr:cNvSpPr txBox="1"/>
      </xdr:nvSpPr>
      <xdr:spPr>
        <a:xfrm>
          <a:off x="17001567" y="17803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42690</xdr:rowOff>
    </xdr:from>
    <xdr:ext cx="469744" cy="259045"/>
    <xdr:sp macro="" textlink="">
      <xdr:nvSpPr>
        <xdr:cNvPr id="745" name="n_4aveValue【公民館】&#10;一人当たり面積">
          <a:extLst>
            <a:ext uri="{FF2B5EF4-FFF2-40B4-BE49-F238E27FC236}">
              <a16:creationId xmlns:a16="http://schemas.microsoft.com/office/drawing/2014/main" id="{0BAAEA71-25D3-4F8F-8E15-5FEFEDF43524}"/>
            </a:ext>
          </a:extLst>
        </xdr:cNvPr>
        <xdr:cNvSpPr txBox="1"/>
      </xdr:nvSpPr>
      <xdr:spPr>
        <a:xfrm>
          <a:off x="16226867" y="17812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38371</xdr:rowOff>
    </xdr:from>
    <xdr:ext cx="469744" cy="259045"/>
    <xdr:sp macro="" textlink="">
      <xdr:nvSpPr>
        <xdr:cNvPr id="746" name="n_1mainValue【公民館】&#10;一人当たり面積">
          <a:extLst>
            <a:ext uri="{FF2B5EF4-FFF2-40B4-BE49-F238E27FC236}">
              <a16:creationId xmlns:a16="http://schemas.microsoft.com/office/drawing/2014/main" id="{345D8180-0A6E-4A32-A159-84081503B64E}"/>
            </a:ext>
          </a:extLst>
        </xdr:cNvPr>
        <xdr:cNvSpPr txBox="1"/>
      </xdr:nvSpPr>
      <xdr:spPr>
        <a:xfrm>
          <a:off x="18561127" y="17137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29227</xdr:rowOff>
    </xdr:from>
    <xdr:ext cx="469744" cy="259045"/>
    <xdr:sp macro="" textlink="">
      <xdr:nvSpPr>
        <xdr:cNvPr id="747" name="n_2mainValue【公民館】&#10;一人当たり面積">
          <a:extLst>
            <a:ext uri="{FF2B5EF4-FFF2-40B4-BE49-F238E27FC236}">
              <a16:creationId xmlns:a16="http://schemas.microsoft.com/office/drawing/2014/main" id="{1871ED2C-3E5C-4F23-951B-7F8C21DDC35F}"/>
            </a:ext>
          </a:extLst>
        </xdr:cNvPr>
        <xdr:cNvSpPr txBox="1"/>
      </xdr:nvSpPr>
      <xdr:spPr>
        <a:xfrm>
          <a:off x="17776267" y="17128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36085</xdr:rowOff>
    </xdr:from>
    <xdr:ext cx="469744" cy="259045"/>
    <xdr:sp macro="" textlink="">
      <xdr:nvSpPr>
        <xdr:cNvPr id="748" name="n_3mainValue【公民館】&#10;一人当たり面積">
          <a:extLst>
            <a:ext uri="{FF2B5EF4-FFF2-40B4-BE49-F238E27FC236}">
              <a16:creationId xmlns:a16="http://schemas.microsoft.com/office/drawing/2014/main" id="{724F6D6B-C8E1-4ADC-9FF2-55DB70853959}"/>
            </a:ext>
          </a:extLst>
        </xdr:cNvPr>
        <xdr:cNvSpPr txBox="1"/>
      </xdr:nvSpPr>
      <xdr:spPr>
        <a:xfrm>
          <a:off x="17001567" y="17135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102</xdr:row>
      <xdr:rowOff>42942</xdr:rowOff>
    </xdr:from>
    <xdr:ext cx="469744" cy="259045"/>
    <xdr:sp macro="" textlink="">
      <xdr:nvSpPr>
        <xdr:cNvPr id="749" name="n_4mainValue【公民館】&#10;一人当たり面積">
          <a:extLst>
            <a:ext uri="{FF2B5EF4-FFF2-40B4-BE49-F238E27FC236}">
              <a16:creationId xmlns:a16="http://schemas.microsoft.com/office/drawing/2014/main" id="{B807E06B-9F2F-457D-AEE6-ED65D60CFECB}"/>
            </a:ext>
          </a:extLst>
        </xdr:cNvPr>
        <xdr:cNvSpPr txBox="1"/>
      </xdr:nvSpPr>
      <xdr:spPr>
        <a:xfrm>
          <a:off x="16226867" y="17142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0" name="正方形/長方形 749">
          <a:extLst>
            <a:ext uri="{FF2B5EF4-FFF2-40B4-BE49-F238E27FC236}">
              <a16:creationId xmlns:a16="http://schemas.microsoft.com/office/drawing/2014/main" id="{2238AE84-8996-412A-9E17-154B7BA03E22}"/>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1" name="正方形/長方形 750">
          <a:extLst>
            <a:ext uri="{FF2B5EF4-FFF2-40B4-BE49-F238E27FC236}">
              <a16:creationId xmlns:a16="http://schemas.microsoft.com/office/drawing/2014/main" id="{78D47E86-7356-4120-8CF2-CCCE2B362214}"/>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2" name="テキスト ボックス 751">
          <a:extLst>
            <a:ext uri="{FF2B5EF4-FFF2-40B4-BE49-F238E27FC236}">
              <a16:creationId xmlns:a16="http://schemas.microsoft.com/office/drawing/2014/main" id="{593AEBB1-5AD7-48B8-A29D-36C1E6B52757}"/>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a:solidFill>
                <a:sysClr val="windowText" lastClr="000000"/>
              </a:solidFill>
              <a:effectLst/>
              <a:latin typeface="ＭＳ Ｐゴシック" panose="020B0600070205080204" pitchFamily="50" charset="-128"/>
              <a:ea typeface="ＭＳ Ｐゴシック" panose="020B0600070205080204" pitchFamily="50" charset="-128"/>
              <a:cs typeface="+mn-cs"/>
            </a:rPr>
            <a:t>認定こども園・幼稚園・保育所に関しては、こども園を新規で整備したため、有形固定資産減価償却率は</a:t>
          </a:r>
          <a:r>
            <a:rPr kumimoji="1" lang="en-US"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R4</a:t>
          </a:r>
          <a:r>
            <a:rPr kumimoji="1" lang="ja-JP" altLang="en-US" sz="1400">
              <a:solidFill>
                <a:sysClr val="windowText" lastClr="000000"/>
              </a:solidFill>
              <a:effectLst/>
              <a:latin typeface="ＭＳ Ｐゴシック" panose="020B0600070205080204" pitchFamily="50" charset="-128"/>
              <a:ea typeface="ＭＳ Ｐゴシック" panose="020B0600070205080204" pitchFamily="50" charset="-128"/>
              <a:cs typeface="+mn-cs"/>
            </a:rPr>
            <a:t>に比べて</a:t>
          </a:r>
          <a:r>
            <a:rPr kumimoji="1" lang="en-US"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2</a:t>
          </a:r>
          <a:r>
            <a:rPr kumimoji="1" lang="ja-JP" altLang="en-US" sz="14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ポイント低下しており、全国及び静岡県平均よりも低くなっている。</a:t>
          </a: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学校施設については、有形固定資産減価償却率が類似団体内平均値より</a:t>
          </a:r>
          <a:r>
            <a:rPr kumimoji="1" lang="en-US"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14.9</a:t>
          </a: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ポイント上回り、全国及び静岡県平均よりも高く、施設の老朽化が顕著である。このため、公共施設等総合管理計画</a:t>
          </a:r>
          <a:r>
            <a:rPr kumimoji="1" lang="ja-JP" altLang="en-US" sz="1400">
              <a:solidFill>
                <a:sysClr val="windowText" lastClr="000000"/>
              </a:solidFill>
              <a:effectLst/>
              <a:latin typeface="ＭＳ Ｐゴシック" panose="020B0600070205080204" pitchFamily="50" charset="-128"/>
              <a:ea typeface="ＭＳ Ｐゴシック" panose="020B0600070205080204" pitchFamily="50" charset="-128"/>
              <a:cs typeface="+mn-cs"/>
            </a:rPr>
            <a:t>等</a:t>
          </a: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に基づ</a:t>
          </a:r>
          <a:r>
            <a:rPr kumimoji="1" lang="ja-JP" altLang="en-US" sz="1400">
              <a:solidFill>
                <a:sysClr val="windowText" lastClr="000000"/>
              </a:solidFill>
              <a:effectLst/>
              <a:latin typeface="ＭＳ Ｐゴシック" panose="020B0600070205080204" pitchFamily="50" charset="-128"/>
              <a:ea typeface="ＭＳ Ｐゴシック" panose="020B0600070205080204" pitchFamily="50" charset="-128"/>
              <a:cs typeface="+mn-cs"/>
            </a:rPr>
            <a:t>く</a:t>
          </a: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、計画的な長寿命化や建替え等の</a:t>
          </a:r>
          <a:r>
            <a:rPr kumimoji="1" lang="ja-JP" altLang="en-US" sz="1400">
              <a:solidFill>
                <a:sysClr val="windowText" lastClr="000000"/>
              </a:solidFill>
              <a:effectLst/>
              <a:latin typeface="ＭＳ Ｐゴシック" panose="020B0600070205080204" pitchFamily="50" charset="-128"/>
              <a:ea typeface="ＭＳ Ｐゴシック" panose="020B0600070205080204" pitchFamily="50" charset="-128"/>
              <a:cs typeface="+mn-cs"/>
            </a:rPr>
            <a:t>検討が必要である</a:t>
          </a: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en-US" sz="1400">
              <a:solidFill>
                <a:sysClr val="windowText" lastClr="000000"/>
              </a:solidFill>
              <a:effectLst/>
              <a:latin typeface="ＭＳ Ｐゴシック" panose="020B0600070205080204" pitchFamily="50" charset="-128"/>
              <a:ea typeface="ＭＳ Ｐゴシック" panose="020B0600070205080204" pitchFamily="50" charset="-128"/>
              <a:cs typeface="+mn-cs"/>
            </a:rPr>
            <a:t>道路や橋りょう・トンネル</a:t>
          </a: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の有形固定資産減価償却率については、類似団体内</a:t>
          </a:r>
          <a:r>
            <a:rPr kumimoji="1" lang="ja-JP" altLang="en-US" sz="1400">
              <a:solidFill>
                <a:sysClr val="windowText" lastClr="000000"/>
              </a:solidFill>
              <a:effectLst/>
              <a:latin typeface="ＭＳ Ｐゴシック" panose="020B0600070205080204" pitchFamily="50" charset="-128"/>
              <a:ea typeface="ＭＳ Ｐゴシック" panose="020B0600070205080204" pitchFamily="50" charset="-128"/>
              <a:cs typeface="+mn-cs"/>
            </a:rPr>
            <a:t>や全国</a:t>
          </a: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平均値よりは下回っているが、いずれも</a:t>
          </a:r>
          <a:r>
            <a:rPr kumimoji="1" lang="en-US"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60</a:t>
          </a: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％を超えており、老朽化が進んでいる。橋りょうの多くが高度経済成長期以降に集中して建設されたため、</a:t>
          </a:r>
          <a:r>
            <a:rPr kumimoji="1" lang="ja-JP" altLang="en-US" sz="1400">
              <a:solidFill>
                <a:sysClr val="windowText" lastClr="000000"/>
              </a:solidFill>
              <a:effectLst/>
              <a:latin typeface="ＭＳ Ｐゴシック" panose="020B0600070205080204" pitchFamily="50" charset="-128"/>
              <a:ea typeface="ＭＳ Ｐゴシック" panose="020B0600070205080204" pitchFamily="50" charset="-128"/>
              <a:cs typeface="+mn-cs"/>
            </a:rPr>
            <a:t>更新・補修</a:t>
          </a: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が集中し、財政負担が大きくなることが懸念される。対策として、伊豆の国市橋梁長寿命化修繕計画に基づき、予防保全へと転換し、コストの削減及び費用の平準化を図っている。公民館の一人</a:t>
          </a:r>
          <a:r>
            <a:rPr kumimoji="1" lang="ja-JP" altLang="en-US" sz="1400">
              <a:solidFill>
                <a:sysClr val="windowText" lastClr="000000"/>
              </a:solidFill>
              <a:effectLst/>
              <a:latin typeface="ＭＳ Ｐゴシック" panose="020B0600070205080204" pitchFamily="50" charset="-128"/>
              <a:ea typeface="ＭＳ Ｐゴシック" panose="020B0600070205080204" pitchFamily="50" charset="-128"/>
              <a:cs typeface="+mn-cs"/>
            </a:rPr>
            <a:t>当たり</a:t>
          </a: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面積が類似団体内、全国及び静岡県平均と比較し、いずれも大きく上回っている</a:t>
          </a:r>
          <a:r>
            <a:rPr kumimoji="1" lang="ja-JP" altLang="en-US" sz="1400">
              <a:solidFill>
                <a:sysClr val="windowText" lastClr="000000"/>
              </a:solidFill>
              <a:effectLst/>
              <a:latin typeface="ＭＳ Ｐゴシック" panose="020B0600070205080204" pitchFamily="50" charset="-128"/>
              <a:ea typeface="ＭＳ Ｐゴシック" panose="020B0600070205080204" pitchFamily="50" charset="-128"/>
              <a:cs typeface="+mn-cs"/>
            </a:rPr>
            <a:t>のは</a:t>
          </a: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、山間部や農村部等の</a:t>
          </a:r>
          <a:r>
            <a:rPr kumimoji="1" lang="ja-JP" altLang="en-US" sz="1400">
              <a:solidFill>
                <a:sysClr val="windowText" lastClr="000000"/>
              </a:solidFill>
              <a:effectLst/>
              <a:latin typeface="ＭＳ Ｐゴシック" panose="020B0600070205080204" pitchFamily="50" charset="-128"/>
              <a:ea typeface="ＭＳ Ｐゴシック" panose="020B0600070205080204" pitchFamily="50" charset="-128"/>
              <a:cs typeface="+mn-cs"/>
            </a:rPr>
            <a:t>人口密度が低い地域に施設を保有</a:t>
          </a: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していることが要因であ</a:t>
          </a:r>
          <a:r>
            <a:rPr kumimoji="1" lang="ja-JP" altLang="en-US" sz="1400">
              <a:solidFill>
                <a:sysClr val="windowText" lastClr="000000"/>
              </a:solidFill>
              <a:effectLst/>
              <a:latin typeface="ＭＳ Ｐゴシック" panose="020B0600070205080204" pitchFamily="50" charset="-128"/>
              <a:ea typeface="ＭＳ Ｐゴシック" panose="020B0600070205080204" pitchFamily="50" charset="-128"/>
              <a:cs typeface="+mn-cs"/>
            </a:rPr>
            <a:t>り、適正管理のためには集約化等の検討が必要である。</a:t>
          </a:r>
          <a:endParaRPr kumimoji="1" lang="ja-JP" altLang="en-US" sz="14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C1E60639-020B-4CAC-A0F3-4D26CD67B2D0}"/>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CF0B365F-A507-4C4E-8BDD-40B4066FD229}"/>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74EF2B44-2360-440B-98DA-F1188BB6444B}"/>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85A3F2C5-1B2F-4CB2-B685-3F8F800AD5CD}"/>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静岡県伊豆の国市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79BBC36A-3475-4430-A9A3-CF0486ED0A8A}"/>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5E67506D-974F-4CA2-8E7F-5F0CA5078299}"/>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BAA066DC-8BCE-41CF-878A-757476590507}"/>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876FA36E-DCAD-474E-9C69-4C6D9451A929}"/>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3917B9CC-4236-416D-BFF7-8EC2A9EF1ABD}"/>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24CA5FC0-1E7C-4BBB-9312-EE0CC7F4C807}"/>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46,664
45,960
94.62
22,684,754
21,694,246
892,336
12,682,893
26,723,530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EF74F41B-56F6-4C6C-B50F-8016EB8F4F45}"/>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CDC18106-6E2F-464C-A4EE-40BEEEC50AD2}"/>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7EEE3BA9-A111-4460-BC63-98B0C4077F4B}"/>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7.2
27.5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51FAE4D-1A08-4D02-8EF5-1C9D34A1D7AD}"/>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F246C31F-8ECF-42A9-941B-B32D2BE29D9E}"/>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2D3470FF-1C86-4D14-9B89-7EACD2A95662}"/>
            </a:ext>
          </a:extLst>
        </xdr:cNvPr>
        <xdr:cNvSpPr/>
      </xdr:nvSpPr>
      <xdr:spPr>
        <a:xfrm>
          <a:off x="6329680" y="1676400"/>
          <a:ext cx="30175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B5A9CD75-5FF7-48F0-B8D6-F2942B8F9658}"/>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676E9C35-C06D-4069-B485-38FD035BEDA9}"/>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81F67AAF-2BA8-4B03-B5B6-4CD2AFDD1B28}"/>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665E700A-AFC7-4C04-8D49-5D2279F26C39}"/>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F929462B-55B0-499C-A3FF-A5D36B03133E}"/>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46AB2D91-7AA2-4FED-B1A6-7F27B7BDED1E}"/>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F2CF3D73-DA7D-4AE6-B38D-0C509B8CA879}"/>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45AA815E-461B-4954-9BAD-9FC7056595A5}"/>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B9E24D85-8D44-4467-A3D5-7628FCDF3769}"/>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618C3FC5-9314-4DE7-A7F9-2898E40EC03D}"/>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38B53CF2-5D53-4E1D-8B79-5555968184F5}"/>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77C57267-91DC-427E-A6CC-64A67F6F227D}"/>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EEF6583C-9F0A-4692-AD98-2EFD8AB7D3C4}"/>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D09449BD-9C32-4913-95DE-E731C159C7D1}"/>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88195725-E4F5-428E-9590-B5615DAFBA59}"/>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64B7E661-308A-4B4D-9B0B-5CC12DFDF3C1}"/>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F1DD4395-0BE1-4365-AA91-B657AE59E6BB}"/>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C4865855-FE83-4FE8-9F95-058F994F22DF}"/>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28859988-5058-4D11-AF2F-6B6542609BAA}"/>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71BAA34F-9D52-4765-BA85-CB37229B201B}"/>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FAB16CBF-0CD3-4276-B217-D38D391A05B2}"/>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706BE325-0D4B-4B5D-9D58-7AD44EE602CB}"/>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4957254E-0294-4F71-B634-924904FFE4A9}"/>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B48F1260-B280-43BF-8162-6CAAA1F710D4}"/>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EC664C23-6435-4448-9BAE-7E96142B801F}"/>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829CDF85-549A-4B5A-845E-2F038ECE53C6}"/>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4E658DDC-5B93-4DD5-A594-19011D7D63F0}"/>
            </a:ext>
          </a:extLst>
        </xdr:cNvPr>
        <xdr:cNvCxnSpPr/>
      </xdr:nvCxnSpPr>
      <xdr:spPr>
        <a:xfrm>
          <a:off x="670560" y="713340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A74A85FA-DFE4-4665-ADDF-D235E5D1998C}"/>
            </a:ext>
          </a:extLst>
        </xdr:cNvPr>
        <xdr:cNvSpPr txBox="1"/>
      </xdr:nvSpPr>
      <xdr:spPr>
        <a:xfrm>
          <a:off x="27196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21EB1354-A989-4AE6-A206-599B3E2FD198}"/>
            </a:ext>
          </a:extLst>
        </xdr:cNvPr>
        <xdr:cNvCxnSpPr/>
      </xdr:nvCxnSpPr>
      <xdr:spPr>
        <a:xfrm>
          <a:off x="670560" y="681445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A5540A24-EF5A-4C94-904E-92B7962F150B}"/>
            </a:ext>
          </a:extLst>
        </xdr:cNvPr>
        <xdr:cNvSpPr txBox="1"/>
      </xdr:nvSpPr>
      <xdr:spPr>
        <a:xfrm>
          <a:off x="33608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D9FC8155-1A0F-43C5-9AF9-7D789F4918EA}"/>
            </a:ext>
          </a:extLst>
        </xdr:cNvPr>
        <xdr:cNvCxnSpPr/>
      </xdr:nvCxnSpPr>
      <xdr:spPr>
        <a:xfrm>
          <a:off x="670560" y="649550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EADD42A2-5400-44D9-9A3C-2448CD6EDA2E}"/>
            </a:ext>
          </a:extLst>
        </xdr:cNvPr>
        <xdr:cNvSpPr txBox="1"/>
      </xdr:nvSpPr>
      <xdr:spPr>
        <a:xfrm>
          <a:off x="33608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F1BA827A-EC7D-4ED5-8507-458D2021FD44}"/>
            </a:ext>
          </a:extLst>
        </xdr:cNvPr>
        <xdr:cNvCxnSpPr/>
      </xdr:nvCxnSpPr>
      <xdr:spPr>
        <a:xfrm>
          <a:off x="670560" y="617655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BB349AB4-1718-4473-AC33-A7E8BADEF91F}"/>
            </a:ext>
          </a:extLst>
        </xdr:cNvPr>
        <xdr:cNvSpPr txBox="1"/>
      </xdr:nvSpPr>
      <xdr:spPr>
        <a:xfrm>
          <a:off x="33608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874F2876-0DCB-47A3-A7B9-246B24FAE586}"/>
            </a:ext>
          </a:extLst>
        </xdr:cNvPr>
        <xdr:cNvCxnSpPr/>
      </xdr:nvCxnSpPr>
      <xdr:spPr>
        <a:xfrm>
          <a:off x="670560" y="585760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1CB69FBF-D9AF-45CE-B77D-8A431637C28F}"/>
            </a:ext>
          </a:extLst>
        </xdr:cNvPr>
        <xdr:cNvSpPr txBox="1"/>
      </xdr:nvSpPr>
      <xdr:spPr>
        <a:xfrm>
          <a:off x="33608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D893077F-5DF1-465A-BB56-AB8629B64C58}"/>
            </a:ext>
          </a:extLst>
        </xdr:cNvPr>
        <xdr:cNvCxnSpPr/>
      </xdr:nvCxnSpPr>
      <xdr:spPr>
        <a:xfrm>
          <a:off x="670560" y="553484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4C0D1032-6291-438D-91B7-36B77090711E}"/>
            </a:ext>
          </a:extLst>
        </xdr:cNvPr>
        <xdr:cNvSpPr txBox="1"/>
      </xdr:nvSpPr>
      <xdr:spPr>
        <a:xfrm>
          <a:off x="37734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3DC84402-EAF8-43D1-8010-66E869D673FD}"/>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707FBB35-5A80-426B-B127-84C87860A758}"/>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123553</xdr:rowOff>
    </xdr:from>
    <xdr:to>
      <xdr:col>24</xdr:col>
      <xdr:colOff>62865</xdr:colOff>
      <xdr:row>42</xdr:row>
      <xdr:rowOff>90896</xdr:rowOff>
    </xdr:to>
    <xdr:cxnSp macro="">
      <xdr:nvCxnSpPr>
        <xdr:cNvPr id="58" name="直線コネクタ 57">
          <a:extLst>
            <a:ext uri="{FF2B5EF4-FFF2-40B4-BE49-F238E27FC236}">
              <a16:creationId xmlns:a16="http://schemas.microsoft.com/office/drawing/2014/main" id="{7B675B56-55D2-476E-902E-8402582048E7}"/>
            </a:ext>
          </a:extLst>
        </xdr:cNvPr>
        <xdr:cNvCxnSpPr/>
      </xdr:nvCxnSpPr>
      <xdr:spPr>
        <a:xfrm flipV="1">
          <a:off x="4086225" y="5655673"/>
          <a:ext cx="0" cy="14761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94723</xdr:rowOff>
    </xdr:from>
    <xdr:ext cx="405111" cy="259045"/>
    <xdr:sp macro="" textlink="">
      <xdr:nvSpPr>
        <xdr:cNvPr id="59" name="【図書館】&#10;有形固定資産減価償却率最小値テキスト">
          <a:extLst>
            <a:ext uri="{FF2B5EF4-FFF2-40B4-BE49-F238E27FC236}">
              <a16:creationId xmlns:a16="http://schemas.microsoft.com/office/drawing/2014/main" id="{497705CA-AFC8-4612-8CB6-9DDC11930F90}"/>
            </a:ext>
          </a:extLst>
        </xdr:cNvPr>
        <xdr:cNvSpPr txBox="1"/>
      </xdr:nvSpPr>
      <xdr:spPr>
        <a:xfrm>
          <a:off x="4124960" y="71356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90896</xdr:rowOff>
    </xdr:from>
    <xdr:to>
      <xdr:col>24</xdr:col>
      <xdr:colOff>152400</xdr:colOff>
      <xdr:row>42</xdr:row>
      <xdr:rowOff>90896</xdr:rowOff>
    </xdr:to>
    <xdr:cxnSp macro="">
      <xdr:nvCxnSpPr>
        <xdr:cNvPr id="60" name="直線コネクタ 59">
          <a:extLst>
            <a:ext uri="{FF2B5EF4-FFF2-40B4-BE49-F238E27FC236}">
              <a16:creationId xmlns:a16="http://schemas.microsoft.com/office/drawing/2014/main" id="{C5A77FC0-4101-4CAD-940C-412D8D0D3447}"/>
            </a:ext>
          </a:extLst>
        </xdr:cNvPr>
        <xdr:cNvCxnSpPr/>
      </xdr:nvCxnSpPr>
      <xdr:spPr>
        <a:xfrm>
          <a:off x="4020820" y="713177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70230</xdr:rowOff>
    </xdr:from>
    <xdr:ext cx="340478" cy="259045"/>
    <xdr:sp macro="" textlink="">
      <xdr:nvSpPr>
        <xdr:cNvPr id="61" name="【図書館】&#10;有形固定資産減価償却率最大値テキスト">
          <a:extLst>
            <a:ext uri="{FF2B5EF4-FFF2-40B4-BE49-F238E27FC236}">
              <a16:creationId xmlns:a16="http://schemas.microsoft.com/office/drawing/2014/main" id="{0B6D5303-EDA0-4F7D-A957-7A73848C4832}"/>
            </a:ext>
          </a:extLst>
        </xdr:cNvPr>
        <xdr:cNvSpPr txBox="1"/>
      </xdr:nvSpPr>
      <xdr:spPr>
        <a:xfrm>
          <a:off x="4124960" y="543471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123553</xdr:rowOff>
    </xdr:from>
    <xdr:to>
      <xdr:col>24</xdr:col>
      <xdr:colOff>152400</xdr:colOff>
      <xdr:row>33</xdr:row>
      <xdr:rowOff>123553</xdr:rowOff>
    </xdr:to>
    <xdr:cxnSp macro="">
      <xdr:nvCxnSpPr>
        <xdr:cNvPr id="62" name="直線コネクタ 61">
          <a:extLst>
            <a:ext uri="{FF2B5EF4-FFF2-40B4-BE49-F238E27FC236}">
              <a16:creationId xmlns:a16="http://schemas.microsoft.com/office/drawing/2014/main" id="{4844A882-E9B0-4197-97AA-A3D7335C8BF3}"/>
            </a:ext>
          </a:extLst>
        </xdr:cNvPr>
        <xdr:cNvCxnSpPr/>
      </xdr:nvCxnSpPr>
      <xdr:spPr>
        <a:xfrm>
          <a:off x="4020820" y="565567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136451</xdr:rowOff>
    </xdr:from>
    <xdr:ext cx="405111" cy="259045"/>
    <xdr:sp macro="" textlink="">
      <xdr:nvSpPr>
        <xdr:cNvPr id="63" name="【図書館】&#10;有形固定資産減価償却率平均値テキスト">
          <a:extLst>
            <a:ext uri="{FF2B5EF4-FFF2-40B4-BE49-F238E27FC236}">
              <a16:creationId xmlns:a16="http://schemas.microsoft.com/office/drawing/2014/main" id="{BDCD702F-DF14-4EEF-800D-78B61CF0AC41}"/>
            </a:ext>
          </a:extLst>
        </xdr:cNvPr>
        <xdr:cNvSpPr txBox="1"/>
      </xdr:nvSpPr>
      <xdr:spPr>
        <a:xfrm>
          <a:off x="4124960" y="61714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113574</xdr:rowOff>
    </xdr:from>
    <xdr:to>
      <xdr:col>24</xdr:col>
      <xdr:colOff>114300</xdr:colOff>
      <xdr:row>38</xdr:row>
      <xdr:rowOff>43724</xdr:rowOff>
    </xdr:to>
    <xdr:sp macro="" textlink="">
      <xdr:nvSpPr>
        <xdr:cNvPr id="64" name="フローチャート: 判断 63">
          <a:extLst>
            <a:ext uri="{FF2B5EF4-FFF2-40B4-BE49-F238E27FC236}">
              <a16:creationId xmlns:a16="http://schemas.microsoft.com/office/drawing/2014/main" id="{D1D9EDCE-F51C-4A42-91EA-3BD3AD2AC2F9}"/>
            </a:ext>
          </a:extLst>
        </xdr:cNvPr>
        <xdr:cNvSpPr/>
      </xdr:nvSpPr>
      <xdr:spPr>
        <a:xfrm>
          <a:off x="4036060" y="631625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169091</xdr:rowOff>
    </xdr:from>
    <xdr:to>
      <xdr:col>20</xdr:col>
      <xdr:colOff>38100</xdr:colOff>
      <xdr:row>38</xdr:row>
      <xdr:rowOff>99241</xdr:rowOff>
    </xdr:to>
    <xdr:sp macro="" textlink="">
      <xdr:nvSpPr>
        <xdr:cNvPr id="65" name="フローチャート: 判断 64">
          <a:extLst>
            <a:ext uri="{FF2B5EF4-FFF2-40B4-BE49-F238E27FC236}">
              <a16:creationId xmlns:a16="http://schemas.microsoft.com/office/drawing/2014/main" id="{1E81DECB-A5C5-47E2-B738-57287F7CCAB5}"/>
            </a:ext>
          </a:extLst>
        </xdr:cNvPr>
        <xdr:cNvSpPr/>
      </xdr:nvSpPr>
      <xdr:spPr>
        <a:xfrm>
          <a:off x="3312160" y="637177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48260</xdr:rowOff>
    </xdr:from>
    <xdr:to>
      <xdr:col>15</xdr:col>
      <xdr:colOff>101600</xdr:colOff>
      <xdr:row>38</xdr:row>
      <xdr:rowOff>149860</xdr:rowOff>
    </xdr:to>
    <xdr:sp macro="" textlink="">
      <xdr:nvSpPr>
        <xdr:cNvPr id="66" name="フローチャート: 判断 65">
          <a:extLst>
            <a:ext uri="{FF2B5EF4-FFF2-40B4-BE49-F238E27FC236}">
              <a16:creationId xmlns:a16="http://schemas.microsoft.com/office/drawing/2014/main" id="{80493B6F-C21E-4160-981C-2A5583D2976D}"/>
            </a:ext>
          </a:extLst>
        </xdr:cNvPr>
        <xdr:cNvSpPr/>
      </xdr:nvSpPr>
      <xdr:spPr>
        <a:xfrm>
          <a:off x="2514600" y="641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39</xdr:row>
      <xdr:rowOff>85816</xdr:rowOff>
    </xdr:from>
    <xdr:to>
      <xdr:col>10</xdr:col>
      <xdr:colOff>165100</xdr:colOff>
      <xdr:row>40</xdr:row>
      <xdr:rowOff>15966</xdr:rowOff>
    </xdr:to>
    <xdr:sp macro="" textlink="">
      <xdr:nvSpPr>
        <xdr:cNvPr id="67" name="フローチャート: 判断 66">
          <a:extLst>
            <a:ext uri="{FF2B5EF4-FFF2-40B4-BE49-F238E27FC236}">
              <a16:creationId xmlns:a16="http://schemas.microsoft.com/office/drawing/2014/main" id="{49877E3C-E5EE-4E2A-A87F-28573A10D1FE}"/>
            </a:ext>
          </a:extLst>
        </xdr:cNvPr>
        <xdr:cNvSpPr/>
      </xdr:nvSpPr>
      <xdr:spPr>
        <a:xfrm>
          <a:off x="1739900" y="662377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39</xdr:row>
      <xdr:rowOff>27033</xdr:rowOff>
    </xdr:from>
    <xdr:to>
      <xdr:col>6</xdr:col>
      <xdr:colOff>38100</xdr:colOff>
      <xdr:row>39</xdr:row>
      <xdr:rowOff>128633</xdr:rowOff>
    </xdr:to>
    <xdr:sp macro="" textlink="">
      <xdr:nvSpPr>
        <xdr:cNvPr id="68" name="フローチャート: 判断 67">
          <a:extLst>
            <a:ext uri="{FF2B5EF4-FFF2-40B4-BE49-F238E27FC236}">
              <a16:creationId xmlns:a16="http://schemas.microsoft.com/office/drawing/2014/main" id="{0D761623-2203-4872-A9D3-177343AF0EAD}"/>
            </a:ext>
          </a:extLst>
        </xdr:cNvPr>
        <xdr:cNvSpPr/>
      </xdr:nvSpPr>
      <xdr:spPr>
        <a:xfrm>
          <a:off x="965200" y="656499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13E9A493-CFC4-432B-BE44-3DCAEC48FE90}"/>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536EE9B8-10A4-4A91-9AB5-21569436CB73}"/>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4B755D52-AA06-4D0D-A7F6-F641A194C1DD}"/>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7BE53296-BB7B-43CF-ABB1-F0B6C456F8A2}"/>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D4671274-D62F-478A-8B31-980E40B99569}"/>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9072</xdr:rowOff>
    </xdr:from>
    <xdr:to>
      <xdr:col>24</xdr:col>
      <xdr:colOff>114300</xdr:colOff>
      <xdr:row>40</xdr:row>
      <xdr:rowOff>110672</xdr:rowOff>
    </xdr:to>
    <xdr:sp macro="" textlink="">
      <xdr:nvSpPr>
        <xdr:cNvPr id="74" name="楕円 73">
          <a:extLst>
            <a:ext uri="{FF2B5EF4-FFF2-40B4-BE49-F238E27FC236}">
              <a16:creationId xmlns:a16="http://schemas.microsoft.com/office/drawing/2014/main" id="{CECF3658-5B26-4C26-82E4-D55675A5686F}"/>
            </a:ext>
          </a:extLst>
        </xdr:cNvPr>
        <xdr:cNvSpPr/>
      </xdr:nvSpPr>
      <xdr:spPr>
        <a:xfrm>
          <a:off x="4036060" y="6714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158949</xdr:rowOff>
    </xdr:from>
    <xdr:ext cx="405111" cy="259045"/>
    <xdr:sp macro="" textlink="">
      <xdr:nvSpPr>
        <xdr:cNvPr id="75" name="【図書館】&#10;有形固定資産減価償却率該当値テキスト">
          <a:extLst>
            <a:ext uri="{FF2B5EF4-FFF2-40B4-BE49-F238E27FC236}">
              <a16:creationId xmlns:a16="http://schemas.microsoft.com/office/drawing/2014/main" id="{27DCBB97-59E7-480D-84D6-82C72FE61EDA}"/>
            </a:ext>
          </a:extLst>
        </xdr:cNvPr>
        <xdr:cNvSpPr txBox="1"/>
      </xdr:nvSpPr>
      <xdr:spPr>
        <a:xfrm>
          <a:off x="4124960" y="66969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156028</xdr:rowOff>
    </xdr:from>
    <xdr:to>
      <xdr:col>20</xdr:col>
      <xdr:colOff>38100</xdr:colOff>
      <xdr:row>40</xdr:row>
      <xdr:rowOff>86178</xdr:rowOff>
    </xdr:to>
    <xdr:sp macro="" textlink="">
      <xdr:nvSpPr>
        <xdr:cNvPr id="76" name="楕円 75">
          <a:extLst>
            <a:ext uri="{FF2B5EF4-FFF2-40B4-BE49-F238E27FC236}">
              <a16:creationId xmlns:a16="http://schemas.microsoft.com/office/drawing/2014/main" id="{512BD89E-B3B5-45F5-8665-E50EF7FE1C99}"/>
            </a:ext>
          </a:extLst>
        </xdr:cNvPr>
        <xdr:cNvSpPr/>
      </xdr:nvSpPr>
      <xdr:spPr>
        <a:xfrm>
          <a:off x="3312160" y="669398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35378</xdr:rowOff>
    </xdr:from>
    <xdr:to>
      <xdr:col>24</xdr:col>
      <xdr:colOff>63500</xdr:colOff>
      <xdr:row>40</xdr:row>
      <xdr:rowOff>59872</xdr:rowOff>
    </xdr:to>
    <xdr:cxnSp macro="">
      <xdr:nvCxnSpPr>
        <xdr:cNvPr id="77" name="直線コネクタ 76">
          <a:extLst>
            <a:ext uri="{FF2B5EF4-FFF2-40B4-BE49-F238E27FC236}">
              <a16:creationId xmlns:a16="http://schemas.microsoft.com/office/drawing/2014/main" id="{ED64F49A-B70B-43B1-AF11-E0BE0ADF33CF}"/>
            </a:ext>
          </a:extLst>
        </xdr:cNvPr>
        <xdr:cNvCxnSpPr/>
      </xdr:nvCxnSpPr>
      <xdr:spPr>
        <a:xfrm>
          <a:off x="3355340" y="6740978"/>
          <a:ext cx="731520" cy="24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131535</xdr:rowOff>
    </xdr:from>
    <xdr:to>
      <xdr:col>15</xdr:col>
      <xdr:colOff>101600</xdr:colOff>
      <xdr:row>40</xdr:row>
      <xdr:rowOff>61685</xdr:rowOff>
    </xdr:to>
    <xdr:sp macro="" textlink="">
      <xdr:nvSpPr>
        <xdr:cNvPr id="78" name="楕円 77">
          <a:extLst>
            <a:ext uri="{FF2B5EF4-FFF2-40B4-BE49-F238E27FC236}">
              <a16:creationId xmlns:a16="http://schemas.microsoft.com/office/drawing/2014/main" id="{2A503CC8-0C3D-492A-A168-21CFEFCED789}"/>
            </a:ext>
          </a:extLst>
        </xdr:cNvPr>
        <xdr:cNvSpPr/>
      </xdr:nvSpPr>
      <xdr:spPr>
        <a:xfrm>
          <a:off x="2514600" y="66694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40</xdr:row>
      <xdr:rowOff>10885</xdr:rowOff>
    </xdr:from>
    <xdr:to>
      <xdr:col>19</xdr:col>
      <xdr:colOff>177800</xdr:colOff>
      <xdr:row>40</xdr:row>
      <xdr:rowOff>35378</xdr:rowOff>
    </xdr:to>
    <xdr:cxnSp macro="">
      <xdr:nvCxnSpPr>
        <xdr:cNvPr id="79" name="直線コネクタ 78">
          <a:extLst>
            <a:ext uri="{FF2B5EF4-FFF2-40B4-BE49-F238E27FC236}">
              <a16:creationId xmlns:a16="http://schemas.microsoft.com/office/drawing/2014/main" id="{6A7EBE6C-AD9F-4689-8F7C-38570CBF99CC}"/>
            </a:ext>
          </a:extLst>
        </xdr:cNvPr>
        <xdr:cNvCxnSpPr/>
      </xdr:nvCxnSpPr>
      <xdr:spPr>
        <a:xfrm>
          <a:off x="2565400" y="6716485"/>
          <a:ext cx="78994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107043</xdr:rowOff>
    </xdr:from>
    <xdr:to>
      <xdr:col>10</xdr:col>
      <xdr:colOff>165100</xdr:colOff>
      <xdr:row>40</xdr:row>
      <xdr:rowOff>37193</xdr:rowOff>
    </xdr:to>
    <xdr:sp macro="" textlink="">
      <xdr:nvSpPr>
        <xdr:cNvPr id="80" name="楕円 79">
          <a:extLst>
            <a:ext uri="{FF2B5EF4-FFF2-40B4-BE49-F238E27FC236}">
              <a16:creationId xmlns:a16="http://schemas.microsoft.com/office/drawing/2014/main" id="{2B817F75-B2B9-4081-AC66-0A3B210D0FB9}"/>
            </a:ext>
          </a:extLst>
        </xdr:cNvPr>
        <xdr:cNvSpPr/>
      </xdr:nvSpPr>
      <xdr:spPr>
        <a:xfrm>
          <a:off x="1739900" y="664500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157843</xdr:rowOff>
    </xdr:from>
    <xdr:to>
      <xdr:col>15</xdr:col>
      <xdr:colOff>50800</xdr:colOff>
      <xdr:row>40</xdr:row>
      <xdr:rowOff>10885</xdr:rowOff>
    </xdr:to>
    <xdr:cxnSp macro="">
      <xdr:nvCxnSpPr>
        <xdr:cNvPr id="81" name="直線コネクタ 80">
          <a:extLst>
            <a:ext uri="{FF2B5EF4-FFF2-40B4-BE49-F238E27FC236}">
              <a16:creationId xmlns:a16="http://schemas.microsoft.com/office/drawing/2014/main" id="{61F02A36-87AF-4741-A10B-330C01FEEB5A}"/>
            </a:ext>
          </a:extLst>
        </xdr:cNvPr>
        <xdr:cNvCxnSpPr/>
      </xdr:nvCxnSpPr>
      <xdr:spPr>
        <a:xfrm>
          <a:off x="1790700" y="6695803"/>
          <a:ext cx="774700" cy="20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39</xdr:row>
      <xdr:rowOff>85816</xdr:rowOff>
    </xdr:from>
    <xdr:to>
      <xdr:col>6</xdr:col>
      <xdr:colOff>38100</xdr:colOff>
      <xdr:row>40</xdr:row>
      <xdr:rowOff>15966</xdr:rowOff>
    </xdr:to>
    <xdr:sp macro="" textlink="">
      <xdr:nvSpPr>
        <xdr:cNvPr id="82" name="楕円 81">
          <a:extLst>
            <a:ext uri="{FF2B5EF4-FFF2-40B4-BE49-F238E27FC236}">
              <a16:creationId xmlns:a16="http://schemas.microsoft.com/office/drawing/2014/main" id="{CFA10250-6B5B-4618-9BE0-25DDA1D5FD0D}"/>
            </a:ext>
          </a:extLst>
        </xdr:cNvPr>
        <xdr:cNvSpPr/>
      </xdr:nvSpPr>
      <xdr:spPr>
        <a:xfrm>
          <a:off x="965200" y="662377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136616</xdr:rowOff>
    </xdr:from>
    <xdr:to>
      <xdr:col>10</xdr:col>
      <xdr:colOff>114300</xdr:colOff>
      <xdr:row>39</xdr:row>
      <xdr:rowOff>157843</xdr:rowOff>
    </xdr:to>
    <xdr:cxnSp macro="">
      <xdr:nvCxnSpPr>
        <xdr:cNvPr id="83" name="直線コネクタ 82">
          <a:extLst>
            <a:ext uri="{FF2B5EF4-FFF2-40B4-BE49-F238E27FC236}">
              <a16:creationId xmlns:a16="http://schemas.microsoft.com/office/drawing/2014/main" id="{1B4ED8F0-4A5C-4552-A577-4B823F6684AB}"/>
            </a:ext>
          </a:extLst>
        </xdr:cNvPr>
        <xdr:cNvCxnSpPr/>
      </xdr:nvCxnSpPr>
      <xdr:spPr>
        <a:xfrm>
          <a:off x="1008380" y="6674576"/>
          <a:ext cx="78232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115769</xdr:rowOff>
    </xdr:from>
    <xdr:ext cx="405111" cy="259045"/>
    <xdr:sp macro="" textlink="">
      <xdr:nvSpPr>
        <xdr:cNvPr id="84" name="n_1aveValue【図書館】&#10;有形固定資産減価償却率">
          <a:extLst>
            <a:ext uri="{FF2B5EF4-FFF2-40B4-BE49-F238E27FC236}">
              <a16:creationId xmlns:a16="http://schemas.microsoft.com/office/drawing/2014/main" id="{4BB4504D-C62D-4CB2-9F6E-46A353255D29}"/>
            </a:ext>
          </a:extLst>
        </xdr:cNvPr>
        <xdr:cNvSpPr txBox="1"/>
      </xdr:nvSpPr>
      <xdr:spPr>
        <a:xfrm>
          <a:off x="3170564" y="61508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166387</xdr:rowOff>
    </xdr:from>
    <xdr:ext cx="405111" cy="259045"/>
    <xdr:sp macro="" textlink="">
      <xdr:nvSpPr>
        <xdr:cNvPr id="85" name="n_2aveValue【図書館】&#10;有形固定資産減価償却率">
          <a:extLst>
            <a:ext uri="{FF2B5EF4-FFF2-40B4-BE49-F238E27FC236}">
              <a16:creationId xmlns:a16="http://schemas.microsoft.com/office/drawing/2014/main" id="{A28AE539-7714-4406-9918-57FCF7C3583D}"/>
            </a:ext>
          </a:extLst>
        </xdr:cNvPr>
        <xdr:cNvSpPr txBox="1"/>
      </xdr:nvSpPr>
      <xdr:spPr>
        <a:xfrm>
          <a:off x="2385704" y="620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32493</xdr:rowOff>
    </xdr:from>
    <xdr:ext cx="405111" cy="259045"/>
    <xdr:sp macro="" textlink="">
      <xdr:nvSpPr>
        <xdr:cNvPr id="86" name="n_3aveValue【図書館】&#10;有形固定資産減価償却率">
          <a:extLst>
            <a:ext uri="{FF2B5EF4-FFF2-40B4-BE49-F238E27FC236}">
              <a16:creationId xmlns:a16="http://schemas.microsoft.com/office/drawing/2014/main" id="{72526538-493B-4282-B976-C48825D79C9B}"/>
            </a:ext>
          </a:extLst>
        </xdr:cNvPr>
        <xdr:cNvSpPr txBox="1"/>
      </xdr:nvSpPr>
      <xdr:spPr>
        <a:xfrm>
          <a:off x="1611004" y="6402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145160</xdr:rowOff>
    </xdr:from>
    <xdr:ext cx="405111" cy="259045"/>
    <xdr:sp macro="" textlink="">
      <xdr:nvSpPr>
        <xdr:cNvPr id="87" name="n_4aveValue【図書館】&#10;有形固定資産減価償却率">
          <a:extLst>
            <a:ext uri="{FF2B5EF4-FFF2-40B4-BE49-F238E27FC236}">
              <a16:creationId xmlns:a16="http://schemas.microsoft.com/office/drawing/2014/main" id="{7861639F-5E83-49BD-BF97-F6AF4BCF4725}"/>
            </a:ext>
          </a:extLst>
        </xdr:cNvPr>
        <xdr:cNvSpPr txBox="1"/>
      </xdr:nvSpPr>
      <xdr:spPr>
        <a:xfrm>
          <a:off x="836304" y="63478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77305</xdr:rowOff>
    </xdr:from>
    <xdr:ext cx="405111" cy="259045"/>
    <xdr:sp macro="" textlink="">
      <xdr:nvSpPr>
        <xdr:cNvPr id="88" name="n_1mainValue【図書館】&#10;有形固定資産減価償却率">
          <a:extLst>
            <a:ext uri="{FF2B5EF4-FFF2-40B4-BE49-F238E27FC236}">
              <a16:creationId xmlns:a16="http://schemas.microsoft.com/office/drawing/2014/main" id="{13DA61C7-606E-4554-A2E0-9CC21192A3A6}"/>
            </a:ext>
          </a:extLst>
        </xdr:cNvPr>
        <xdr:cNvSpPr txBox="1"/>
      </xdr:nvSpPr>
      <xdr:spPr>
        <a:xfrm>
          <a:off x="3170564" y="67829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52812</xdr:rowOff>
    </xdr:from>
    <xdr:ext cx="405111" cy="259045"/>
    <xdr:sp macro="" textlink="">
      <xdr:nvSpPr>
        <xdr:cNvPr id="89" name="n_2mainValue【図書館】&#10;有形固定資産減価償却率">
          <a:extLst>
            <a:ext uri="{FF2B5EF4-FFF2-40B4-BE49-F238E27FC236}">
              <a16:creationId xmlns:a16="http://schemas.microsoft.com/office/drawing/2014/main" id="{CE206828-8110-4D72-9EA8-02D5843A2BB3}"/>
            </a:ext>
          </a:extLst>
        </xdr:cNvPr>
        <xdr:cNvSpPr txBox="1"/>
      </xdr:nvSpPr>
      <xdr:spPr>
        <a:xfrm>
          <a:off x="2385704" y="6758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40</xdr:row>
      <xdr:rowOff>28320</xdr:rowOff>
    </xdr:from>
    <xdr:ext cx="405111" cy="259045"/>
    <xdr:sp macro="" textlink="">
      <xdr:nvSpPr>
        <xdr:cNvPr id="90" name="n_3mainValue【図書館】&#10;有形固定資産減価償却率">
          <a:extLst>
            <a:ext uri="{FF2B5EF4-FFF2-40B4-BE49-F238E27FC236}">
              <a16:creationId xmlns:a16="http://schemas.microsoft.com/office/drawing/2014/main" id="{2EF60359-32A7-4037-83D7-11DED2565476}"/>
            </a:ext>
          </a:extLst>
        </xdr:cNvPr>
        <xdr:cNvSpPr txBox="1"/>
      </xdr:nvSpPr>
      <xdr:spPr>
        <a:xfrm>
          <a:off x="1611004" y="6733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40</xdr:row>
      <xdr:rowOff>7093</xdr:rowOff>
    </xdr:from>
    <xdr:ext cx="405111" cy="259045"/>
    <xdr:sp macro="" textlink="">
      <xdr:nvSpPr>
        <xdr:cNvPr id="91" name="n_4mainValue【図書館】&#10;有形固定資産減価償却率">
          <a:extLst>
            <a:ext uri="{FF2B5EF4-FFF2-40B4-BE49-F238E27FC236}">
              <a16:creationId xmlns:a16="http://schemas.microsoft.com/office/drawing/2014/main" id="{58925FFC-C302-4AA3-A5C9-B4671017AD87}"/>
            </a:ext>
          </a:extLst>
        </xdr:cNvPr>
        <xdr:cNvSpPr txBox="1"/>
      </xdr:nvSpPr>
      <xdr:spPr>
        <a:xfrm>
          <a:off x="836304" y="67126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FF0EEB61-CD5B-493D-A0E2-ACC8BE6908CE}"/>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B57301C6-732E-47B1-9CE1-1FB928218166}"/>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4BEDB694-A76A-4380-9624-757507856F24}"/>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8ACB5A68-1733-4B77-B25B-84FF65668531}"/>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6E78CA5B-3393-4819-8ECB-4392776C4D65}"/>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70E50DEE-B65C-4D0E-B21E-2DC2F8FF2463}"/>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621AC523-EF90-41AE-A7C0-F820F8F47EFE}"/>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A85255B2-6BFA-455D-8B89-7402099F864B}"/>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2A89333A-99B5-415D-89D9-1C50F1C1ADBD}"/>
            </a:ext>
          </a:extLst>
        </xdr:cNvPr>
        <xdr:cNvSpPr txBox="1"/>
      </xdr:nvSpPr>
      <xdr:spPr>
        <a:xfrm>
          <a:off x="578866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01A2416A-F4BC-4867-8EFA-A4D41AE2CF25}"/>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2" name="直線コネクタ 101">
          <a:extLst>
            <a:ext uri="{FF2B5EF4-FFF2-40B4-BE49-F238E27FC236}">
              <a16:creationId xmlns:a16="http://schemas.microsoft.com/office/drawing/2014/main" id="{B7D3D682-1D19-4DF1-B197-838B155B1CEF}"/>
            </a:ext>
          </a:extLst>
        </xdr:cNvPr>
        <xdr:cNvCxnSpPr/>
      </xdr:nvCxnSpPr>
      <xdr:spPr>
        <a:xfrm>
          <a:off x="5826760" y="7133408"/>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3" name="テキスト ボックス 102">
          <a:extLst>
            <a:ext uri="{FF2B5EF4-FFF2-40B4-BE49-F238E27FC236}">
              <a16:creationId xmlns:a16="http://schemas.microsoft.com/office/drawing/2014/main" id="{833EAAA1-11EC-4BE8-A1BC-BB56EBD4D63D}"/>
            </a:ext>
          </a:extLst>
        </xdr:cNvPr>
        <xdr:cNvSpPr txBox="1"/>
      </xdr:nvSpPr>
      <xdr:spPr>
        <a:xfrm>
          <a:off x="540530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4" name="直線コネクタ 103">
          <a:extLst>
            <a:ext uri="{FF2B5EF4-FFF2-40B4-BE49-F238E27FC236}">
              <a16:creationId xmlns:a16="http://schemas.microsoft.com/office/drawing/2014/main" id="{1FEFD36F-E26C-45AE-8A5D-8B0213AB5F78}"/>
            </a:ext>
          </a:extLst>
        </xdr:cNvPr>
        <xdr:cNvCxnSpPr/>
      </xdr:nvCxnSpPr>
      <xdr:spPr>
        <a:xfrm>
          <a:off x="5826760" y="681445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105" name="テキスト ボックス 104">
          <a:extLst>
            <a:ext uri="{FF2B5EF4-FFF2-40B4-BE49-F238E27FC236}">
              <a16:creationId xmlns:a16="http://schemas.microsoft.com/office/drawing/2014/main" id="{0C616D4D-3049-42BA-B891-53FA5C62921F}"/>
            </a:ext>
          </a:extLst>
        </xdr:cNvPr>
        <xdr:cNvSpPr txBox="1"/>
      </xdr:nvSpPr>
      <xdr:spPr>
        <a:xfrm>
          <a:off x="5405301" y="667604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6" name="直線コネクタ 105">
          <a:extLst>
            <a:ext uri="{FF2B5EF4-FFF2-40B4-BE49-F238E27FC236}">
              <a16:creationId xmlns:a16="http://schemas.microsoft.com/office/drawing/2014/main" id="{5A3787E6-CAD7-4511-94F5-535949536643}"/>
            </a:ext>
          </a:extLst>
        </xdr:cNvPr>
        <xdr:cNvCxnSpPr/>
      </xdr:nvCxnSpPr>
      <xdr:spPr>
        <a:xfrm>
          <a:off x="5826760" y="649550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07" name="テキスト ボックス 106">
          <a:extLst>
            <a:ext uri="{FF2B5EF4-FFF2-40B4-BE49-F238E27FC236}">
              <a16:creationId xmlns:a16="http://schemas.microsoft.com/office/drawing/2014/main" id="{1679D681-7A70-47F4-87E3-9974CBE9BAB3}"/>
            </a:ext>
          </a:extLst>
        </xdr:cNvPr>
        <xdr:cNvSpPr txBox="1"/>
      </xdr:nvSpPr>
      <xdr:spPr>
        <a:xfrm>
          <a:off x="5405301" y="63570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8" name="直線コネクタ 107">
          <a:extLst>
            <a:ext uri="{FF2B5EF4-FFF2-40B4-BE49-F238E27FC236}">
              <a16:creationId xmlns:a16="http://schemas.microsoft.com/office/drawing/2014/main" id="{97E0DC3C-D430-4FFA-A06A-90681B904982}"/>
            </a:ext>
          </a:extLst>
        </xdr:cNvPr>
        <xdr:cNvCxnSpPr/>
      </xdr:nvCxnSpPr>
      <xdr:spPr>
        <a:xfrm>
          <a:off x="5826760" y="6176554"/>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109" name="テキスト ボックス 108">
          <a:extLst>
            <a:ext uri="{FF2B5EF4-FFF2-40B4-BE49-F238E27FC236}">
              <a16:creationId xmlns:a16="http://schemas.microsoft.com/office/drawing/2014/main" id="{C37E2FEC-DE10-4DB9-90DD-8A708A7C57A5}"/>
            </a:ext>
          </a:extLst>
        </xdr:cNvPr>
        <xdr:cNvSpPr txBox="1"/>
      </xdr:nvSpPr>
      <xdr:spPr>
        <a:xfrm>
          <a:off x="5405301" y="603814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10" name="直線コネクタ 109">
          <a:extLst>
            <a:ext uri="{FF2B5EF4-FFF2-40B4-BE49-F238E27FC236}">
              <a16:creationId xmlns:a16="http://schemas.microsoft.com/office/drawing/2014/main" id="{2C418FFC-669D-4331-9365-2E2F062E17EF}"/>
            </a:ext>
          </a:extLst>
        </xdr:cNvPr>
        <xdr:cNvCxnSpPr/>
      </xdr:nvCxnSpPr>
      <xdr:spPr>
        <a:xfrm>
          <a:off x="5826760" y="585760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111" name="テキスト ボックス 110">
          <a:extLst>
            <a:ext uri="{FF2B5EF4-FFF2-40B4-BE49-F238E27FC236}">
              <a16:creationId xmlns:a16="http://schemas.microsoft.com/office/drawing/2014/main" id="{51E9B67E-8D2D-4649-8126-3D914E4D8DFE}"/>
            </a:ext>
          </a:extLst>
        </xdr:cNvPr>
        <xdr:cNvSpPr txBox="1"/>
      </xdr:nvSpPr>
      <xdr:spPr>
        <a:xfrm>
          <a:off x="5405301" y="571538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2" name="直線コネクタ 111">
          <a:extLst>
            <a:ext uri="{FF2B5EF4-FFF2-40B4-BE49-F238E27FC236}">
              <a16:creationId xmlns:a16="http://schemas.microsoft.com/office/drawing/2014/main" id="{452A8AED-7B06-4C5F-80DC-A0778E3BD314}"/>
            </a:ext>
          </a:extLst>
        </xdr:cNvPr>
        <xdr:cNvCxnSpPr/>
      </xdr:nvCxnSpPr>
      <xdr:spPr>
        <a:xfrm>
          <a:off x="5826760" y="5534842"/>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113" name="テキスト ボックス 112">
          <a:extLst>
            <a:ext uri="{FF2B5EF4-FFF2-40B4-BE49-F238E27FC236}">
              <a16:creationId xmlns:a16="http://schemas.microsoft.com/office/drawing/2014/main" id="{42332337-B0F6-460C-9E25-2C438E1F0F8F}"/>
            </a:ext>
          </a:extLst>
        </xdr:cNvPr>
        <xdr:cNvSpPr txBox="1"/>
      </xdr:nvSpPr>
      <xdr:spPr>
        <a:xfrm>
          <a:off x="5405301" y="539642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4" name="直線コネクタ 113">
          <a:extLst>
            <a:ext uri="{FF2B5EF4-FFF2-40B4-BE49-F238E27FC236}">
              <a16:creationId xmlns:a16="http://schemas.microsoft.com/office/drawing/2014/main" id="{8FA7FFE6-4ED6-454D-B740-5A9119DC6D9E}"/>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5" name="テキスト ボックス 114">
          <a:extLst>
            <a:ext uri="{FF2B5EF4-FFF2-40B4-BE49-F238E27FC236}">
              <a16:creationId xmlns:a16="http://schemas.microsoft.com/office/drawing/2014/main" id="{ADC56652-2F72-4229-9A54-A8BF1708D842}"/>
            </a:ext>
          </a:extLst>
        </xdr:cNvPr>
        <xdr:cNvSpPr txBox="1"/>
      </xdr:nvSpPr>
      <xdr:spPr>
        <a:xfrm>
          <a:off x="540530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6" name="【図書館】&#10;一人当たり面積グラフ枠">
          <a:extLst>
            <a:ext uri="{FF2B5EF4-FFF2-40B4-BE49-F238E27FC236}">
              <a16:creationId xmlns:a16="http://schemas.microsoft.com/office/drawing/2014/main" id="{8051E3D2-4F39-4D41-AA65-35B0AD2957B3}"/>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122464</xdr:rowOff>
    </xdr:from>
    <xdr:to>
      <xdr:col>54</xdr:col>
      <xdr:colOff>189865</xdr:colOff>
      <xdr:row>41</xdr:row>
      <xdr:rowOff>166007</xdr:rowOff>
    </xdr:to>
    <xdr:cxnSp macro="">
      <xdr:nvCxnSpPr>
        <xdr:cNvPr id="117" name="直線コネクタ 116">
          <a:extLst>
            <a:ext uri="{FF2B5EF4-FFF2-40B4-BE49-F238E27FC236}">
              <a16:creationId xmlns:a16="http://schemas.microsoft.com/office/drawing/2014/main" id="{88301DE8-105A-4375-AF5F-FFBEB14D7088}"/>
            </a:ext>
          </a:extLst>
        </xdr:cNvPr>
        <xdr:cNvCxnSpPr/>
      </xdr:nvCxnSpPr>
      <xdr:spPr>
        <a:xfrm flipV="1">
          <a:off x="9219565" y="5654584"/>
          <a:ext cx="0" cy="13846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169834</xdr:rowOff>
    </xdr:from>
    <xdr:ext cx="469744" cy="259045"/>
    <xdr:sp macro="" textlink="">
      <xdr:nvSpPr>
        <xdr:cNvPr id="118" name="【図書館】&#10;一人当たり面積最小値テキスト">
          <a:extLst>
            <a:ext uri="{FF2B5EF4-FFF2-40B4-BE49-F238E27FC236}">
              <a16:creationId xmlns:a16="http://schemas.microsoft.com/office/drawing/2014/main" id="{FBEFB41A-8A48-4CC3-8CC9-BAA8CC607945}"/>
            </a:ext>
          </a:extLst>
        </xdr:cNvPr>
        <xdr:cNvSpPr txBox="1"/>
      </xdr:nvSpPr>
      <xdr:spPr>
        <a:xfrm>
          <a:off x="9258300" y="7043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166007</xdr:rowOff>
    </xdr:from>
    <xdr:to>
      <xdr:col>55</xdr:col>
      <xdr:colOff>88900</xdr:colOff>
      <xdr:row>41</xdr:row>
      <xdr:rowOff>166007</xdr:rowOff>
    </xdr:to>
    <xdr:cxnSp macro="">
      <xdr:nvCxnSpPr>
        <xdr:cNvPr id="119" name="直線コネクタ 118">
          <a:extLst>
            <a:ext uri="{FF2B5EF4-FFF2-40B4-BE49-F238E27FC236}">
              <a16:creationId xmlns:a16="http://schemas.microsoft.com/office/drawing/2014/main" id="{BC434482-85C5-471E-9745-1968902710BA}"/>
            </a:ext>
          </a:extLst>
        </xdr:cNvPr>
        <xdr:cNvCxnSpPr/>
      </xdr:nvCxnSpPr>
      <xdr:spPr>
        <a:xfrm>
          <a:off x="9154160" y="703924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69141</xdr:rowOff>
    </xdr:from>
    <xdr:ext cx="469744" cy="259045"/>
    <xdr:sp macro="" textlink="">
      <xdr:nvSpPr>
        <xdr:cNvPr id="120" name="【図書館】&#10;一人当たり面積最大値テキスト">
          <a:extLst>
            <a:ext uri="{FF2B5EF4-FFF2-40B4-BE49-F238E27FC236}">
              <a16:creationId xmlns:a16="http://schemas.microsoft.com/office/drawing/2014/main" id="{44345963-C50F-4AB3-95E0-7720CD6EF9A6}"/>
            </a:ext>
          </a:extLst>
        </xdr:cNvPr>
        <xdr:cNvSpPr txBox="1"/>
      </xdr:nvSpPr>
      <xdr:spPr>
        <a:xfrm>
          <a:off x="9258300" y="5433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122464</xdr:rowOff>
    </xdr:from>
    <xdr:to>
      <xdr:col>55</xdr:col>
      <xdr:colOff>88900</xdr:colOff>
      <xdr:row>33</xdr:row>
      <xdr:rowOff>122464</xdr:rowOff>
    </xdr:to>
    <xdr:cxnSp macro="">
      <xdr:nvCxnSpPr>
        <xdr:cNvPr id="121" name="直線コネクタ 120">
          <a:extLst>
            <a:ext uri="{FF2B5EF4-FFF2-40B4-BE49-F238E27FC236}">
              <a16:creationId xmlns:a16="http://schemas.microsoft.com/office/drawing/2014/main" id="{26B564A0-3618-480F-9CCD-C1178CE33866}"/>
            </a:ext>
          </a:extLst>
        </xdr:cNvPr>
        <xdr:cNvCxnSpPr/>
      </xdr:nvCxnSpPr>
      <xdr:spPr>
        <a:xfrm>
          <a:off x="9154160" y="565458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139899</xdr:rowOff>
    </xdr:from>
    <xdr:ext cx="469744" cy="259045"/>
    <xdr:sp macro="" textlink="">
      <xdr:nvSpPr>
        <xdr:cNvPr id="122" name="【図書館】&#10;一人当たり面積平均値テキスト">
          <a:extLst>
            <a:ext uri="{FF2B5EF4-FFF2-40B4-BE49-F238E27FC236}">
              <a16:creationId xmlns:a16="http://schemas.microsoft.com/office/drawing/2014/main" id="{9DBF164D-80E2-4619-94AF-4AE688E578F2}"/>
            </a:ext>
          </a:extLst>
        </xdr:cNvPr>
        <xdr:cNvSpPr txBox="1"/>
      </xdr:nvSpPr>
      <xdr:spPr>
        <a:xfrm>
          <a:off x="9258300" y="65102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161472</xdr:rowOff>
    </xdr:from>
    <xdr:to>
      <xdr:col>55</xdr:col>
      <xdr:colOff>50800</xdr:colOff>
      <xdr:row>39</xdr:row>
      <xdr:rowOff>91622</xdr:rowOff>
    </xdr:to>
    <xdr:sp macro="" textlink="">
      <xdr:nvSpPr>
        <xdr:cNvPr id="123" name="フローチャート: 判断 122">
          <a:extLst>
            <a:ext uri="{FF2B5EF4-FFF2-40B4-BE49-F238E27FC236}">
              <a16:creationId xmlns:a16="http://schemas.microsoft.com/office/drawing/2014/main" id="{28F6AE2D-7884-4291-9357-64731327D091}"/>
            </a:ext>
          </a:extLst>
        </xdr:cNvPr>
        <xdr:cNvSpPr/>
      </xdr:nvSpPr>
      <xdr:spPr>
        <a:xfrm>
          <a:off x="9192260" y="653179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11793</xdr:rowOff>
    </xdr:from>
    <xdr:to>
      <xdr:col>50</xdr:col>
      <xdr:colOff>165100</xdr:colOff>
      <xdr:row>39</xdr:row>
      <xdr:rowOff>113393</xdr:rowOff>
    </xdr:to>
    <xdr:sp macro="" textlink="">
      <xdr:nvSpPr>
        <xdr:cNvPr id="124" name="フローチャート: 判断 123">
          <a:extLst>
            <a:ext uri="{FF2B5EF4-FFF2-40B4-BE49-F238E27FC236}">
              <a16:creationId xmlns:a16="http://schemas.microsoft.com/office/drawing/2014/main" id="{6C158B63-CDA1-442E-946A-9B3A1FDE6E10}"/>
            </a:ext>
          </a:extLst>
        </xdr:cNvPr>
        <xdr:cNvSpPr/>
      </xdr:nvSpPr>
      <xdr:spPr>
        <a:xfrm>
          <a:off x="8445500" y="6549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22678</xdr:rowOff>
    </xdr:from>
    <xdr:to>
      <xdr:col>46</xdr:col>
      <xdr:colOff>38100</xdr:colOff>
      <xdr:row>39</xdr:row>
      <xdr:rowOff>124278</xdr:rowOff>
    </xdr:to>
    <xdr:sp macro="" textlink="">
      <xdr:nvSpPr>
        <xdr:cNvPr id="125" name="フローチャート: 判断 124">
          <a:extLst>
            <a:ext uri="{FF2B5EF4-FFF2-40B4-BE49-F238E27FC236}">
              <a16:creationId xmlns:a16="http://schemas.microsoft.com/office/drawing/2014/main" id="{C7E6EA51-7416-41CD-A8E1-A6B19A52A16F}"/>
            </a:ext>
          </a:extLst>
        </xdr:cNvPr>
        <xdr:cNvSpPr/>
      </xdr:nvSpPr>
      <xdr:spPr>
        <a:xfrm>
          <a:off x="7670800" y="656063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55335</xdr:rowOff>
    </xdr:from>
    <xdr:to>
      <xdr:col>41</xdr:col>
      <xdr:colOff>101600</xdr:colOff>
      <xdr:row>39</xdr:row>
      <xdr:rowOff>156935</xdr:rowOff>
    </xdr:to>
    <xdr:sp macro="" textlink="">
      <xdr:nvSpPr>
        <xdr:cNvPr id="126" name="フローチャート: 判断 125">
          <a:extLst>
            <a:ext uri="{FF2B5EF4-FFF2-40B4-BE49-F238E27FC236}">
              <a16:creationId xmlns:a16="http://schemas.microsoft.com/office/drawing/2014/main" id="{900D94D7-98BF-4DC9-879D-6E1DCC182456}"/>
            </a:ext>
          </a:extLst>
        </xdr:cNvPr>
        <xdr:cNvSpPr/>
      </xdr:nvSpPr>
      <xdr:spPr>
        <a:xfrm>
          <a:off x="6873240" y="6593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55335</xdr:rowOff>
    </xdr:from>
    <xdr:to>
      <xdr:col>36</xdr:col>
      <xdr:colOff>165100</xdr:colOff>
      <xdr:row>39</xdr:row>
      <xdr:rowOff>156935</xdr:rowOff>
    </xdr:to>
    <xdr:sp macro="" textlink="">
      <xdr:nvSpPr>
        <xdr:cNvPr id="127" name="フローチャート: 判断 126">
          <a:extLst>
            <a:ext uri="{FF2B5EF4-FFF2-40B4-BE49-F238E27FC236}">
              <a16:creationId xmlns:a16="http://schemas.microsoft.com/office/drawing/2014/main" id="{6B5A2128-865E-44C7-9E6B-36D3384D4F0B}"/>
            </a:ext>
          </a:extLst>
        </xdr:cNvPr>
        <xdr:cNvSpPr/>
      </xdr:nvSpPr>
      <xdr:spPr>
        <a:xfrm>
          <a:off x="6098540" y="6593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BDF5EE93-EFBB-4501-937F-916F3E0051B2}"/>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E334F5AE-0397-41AF-ADC3-9C5F54CD92CE}"/>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3752D485-92C2-4744-AA77-BAB951C687BE}"/>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796DA013-414F-4D12-8C08-D396E581CE6F}"/>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2" name="テキスト ボックス 131">
          <a:extLst>
            <a:ext uri="{FF2B5EF4-FFF2-40B4-BE49-F238E27FC236}">
              <a16:creationId xmlns:a16="http://schemas.microsoft.com/office/drawing/2014/main" id="{D373AFAC-D7FF-47EC-9779-EA075F094BE3}"/>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109764</xdr:rowOff>
    </xdr:from>
    <xdr:to>
      <xdr:col>55</xdr:col>
      <xdr:colOff>50800</xdr:colOff>
      <xdr:row>36</xdr:row>
      <xdr:rowOff>39914</xdr:rowOff>
    </xdr:to>
    <xdr:sp macro="" textlink="">
      <xdr:nvSpPr>
        <xdr:cNvPr id="133" name="楕円 132">
          <a:extLst>
            <a:ext uri="{FF2B5EF4-FFF2-40B4-BE49-F238E27FC236}">
              <a16:creationId xmlns:a16="http://schemas.microsoft.com/office/drawing/2014/main" id="{BF08C012-7927-46E2-AA25-16FF5156CF45}"/>
            </a:ext>
          </a:extLst>
        </xdr:cNvPr>
        <xdr:cNvSpPr/>
      </xdr:nvSpPr>
      <xdr:spPr>
        <a:xfrm>
          <a:off x="9192260" y="597716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34</xdr:row>
      <xdr:rowOff>132641</xdr:rowOff>
    </xdr:from>
    <xdr:ext cx="469744" cy="259045"/>
    <xdr:sp macro="" textlink="">
      <xdr:nvSpPr>
        <xdr:cNvPr id="134" name="【図書館】&#10;一人当たり面積該当値テキスト">
          <a:extLst>
            <a:ext uri="{FF2B5EF4-FFF2-40B4-BE49-F238E27FC236}">
              <a16:creationId xmlns:a16="http://schemas.microsoft.com/office/drawing/2014/main" id="{E82B2F23-53A2-4E52-AC0E-2F18430531C2}"/>
            </a:ext>
          </a:extLst>
        </xdr:cNvPr>
        <xdr:cNvSpPr txBox="1"/>
      </xdr:nvSpPr>
      <xdr:spPr>
        <a:xfrm>
          <a:off x="9258300" y="5832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120650</xdr:rowOff>
    </xdr:from>
    <xdr:to>
      <xdr:col>50</xdr:col>
      <xdr:colOff>165100</xdr:colOff>
      <xdr:row>36</xdr:row>
      <xdr:rowOff>50800</xdr:rowOff>
    </xdr:to>
    <xdr:sp macro="" textlink="">
      <xdr:nvSpPr>
        <xdr:cNvPr id="135" name="楕円 134">
          <a:extLst>
            <a:ext uri="{FF2B5EF4-FFF2-40B4-BE49-F238E27FC236}">
              <a16:creationId xmlns:a16="http://schemas.microsoft.com/office/drawing/2014/main" id="{9B149C49-3E71-4E40-99A9-9E7FF69A2596}"/>
            </a:ext>
          </a:extLst>
        </xdr:cNvPr>
        <xdr:cNvSpPr/>
      </xdr:nvSpPr>
      <xdr:spPr>
        <a:xfrm>
          <a:off x="8445500" y="59880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35</xdr:row>
      <xdr:rowOff>160564</xdr:rowOff>
    </xdr:from>
    <xdr:to>
      <xdr:col>55</xdr:col>
      <xdr:colOff>0</xdr:colOff>
      <xdr:row>36</xdr:row>
      <xdr:rowOff>0</xdr:rowOff>
    </xdr:to>
    <xdr:cxnSp macro="">
      <xdr:nvCxnSpPr>
        <xdr:cNvPr id="136" name="直線コネクタ 135">
          <a:extLst>
            <a:ext uri="{FF2B5EF4-FFF2-40B4-BE49-F238E27FC236}">
              <a16:creationId xmlns:a16="http://schemas.microsoft.com/office/drawing/2014/main" id="{CD1CF26E-205B-4860-BACE-EFF2205DD9AA}"/>
            </a:ext>
          </a:extLst>
        </xdr:cNvPr>
        <xdr:cNvCxnSpPr/>
      </xdr:nvCxnSpPr>
      <xdr:spPr>
        <a:xfrm flipV="1">
          <a:off x="8496300" y="6027964"/>
          <a:ext cx="723900" cy="7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131536</xdr:rowOff>
    </xdr:from>
    <xdr:to>
      <xdr:col>46</xdr:col>
      <xdr:colOff>38100</xdr:colOff>
      <xdr:row>36</xdr:row>
      <xdr:rowOff>61686</xdr:rowOff>
    </xdr:to>
    <xdr:sp macro="" textlink="">
      <xdr:nvSpPr>
        <xdr:cNvPr id="137" name="楕円 136">
          <a:extLst>
            <a:ext uri="{FF2B5EF4-FFF2-40B4-BE49-F238E27FC236}">
              <a16:creationId xmlns:a16="http://schemas.microsoft.com/office/drawing/2014/main" id="{06065819-FF1F-4170-8951-776C6D2289F8}"/>
            </a:ext>
          </a:extLst>
        </xdr:cNvPr>
        <xdr:cNvSpPr/>
      </xdr:nvSpPr>
      <xdr:spPr>
        <a:xfrm>
          <a:off x="7670800" y="599893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0</xdr:rowOff>
    </xdr:from>
    <xdr:to>
      <xdr:col>50</xdr:col>
      <xdr:colOff>114300</xdr:colOff>
      <xdr:row>36</xdr:row>
      <xdr:rowOff>10886</xdr:rowOff>
    </xdr:to>
    <xdr:cxnSp macro="">
      <xdr:nvCxnSpPr>
        <xdr:cNvPr id="138" name="直線コネクタ 137">
          <a:extLst>
            <a:ext uri="{FF2B5EF4-FFF2-40B4-BE49-F238E27FC236}">
              <a16:creationId xmlns:a16="http://schemas.microsoft.com/office/drawing/2014/main" id="{1A213A5A-27B9-4686-AEAB-8B9389F2A217}"/>
            </a:ext>
          </a:extLst>
        </xdr:cNvPr>
        <xdr:cNvCxnSpPr/>
      </xdr:nvCxnSpPr>
      <xdr:spPr>
        <a:xfrm flipV="1">
          <a:off x="7713980" y="6035040"/>
          <a:ext cx="78232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142422</xdr:rowOff>
    </xdr:from>
    <xdr:to>
      <xdr:col>41</xdr:col>
      <xdr:colOff>101600</xdr:colOff>
      <xdr:row>36</xdr:row>
      <xdr:rowOff>72572</xdr:rowOff>
    </xdr:to>
    <xdr:sp macro="" textlink="">
      <xdr:nvSpPr>
        <xdr:cNvPr id="139" name="楕円 138">
          <a:extLst>
            <a:ext uri="{FF2B5EF4-FFF2-40B4-BE49-F238E27FC236}">
              <a16:creationId xmlns:a16="http://schemas.microsoft.com/office/drawing/2014/main" id="{1D14945B-3136-4ED0-82F4-C3760CF12E23}"/>
            </a:ext>
          </a:extLst>
        </xdr:cNvPr>
        <xdr:cNvSpPr/>
      </xdr:nvSpPr>
      <xdr:spPr>
        <a:xfrm>
          <a:off x="6873240" y="600982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36</xdr:row>
      <xdr:rowOff>10886</xdr:rowOff>
    </xdr:from>
    <xdr:to>
      <xdr:col>45</xdr:col>
      <xdr:colOff>177800</xdr:colOff>
      <xdr:row>36</xdr:row>
      <xdr:rowOff>21772</xdr:rowOff>
    </xdr:to>
    <xdr:cxnSp macro="">
      <xdr:nvCxnSpPr>
        <xdr:cNvPr id="140" name="直線コネクタ 139">
          <a:extLst>
            <a:ext uri="{FF2B5EF4-FFF2-40B4-BE49-F238E27FC236}">
              <a16:creationId xmlns:a16="http://schemas.microsoft.com/office/drawing/2014/main" id="{CD4BD480-0DCD-4A4B-AE1C-8EE62B4D6A6B}"/>
            </a:ext>
          </a:extLst>
        </xdr:cNvPr>
        <xdr:cNvCxnSpPr/>
      </xdr:nvCxnSpPr>
      <xdr:spPr>
        <a:xfrm flipV="1">
          <a:off x="6924040" y="6045926"/>
          <a:ext cx="78994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35</xdr:row>
      <xdr:rowOff>153307</xdr:rowOff>
    </xdr:from>
    <xdr:to>
      <xdr:col>36</xdr:col>
      <xdr:colOff>165100</xdr:colOff>
      <xdr:row>36</xdr:row>
      <xdr:rowOff>83457</xdr:rowOff>
    </xdr:to>
    <xdr:sp macro="" textlink="">
      <xdr:nvSpPr>
        <xdr:cNvPr id="141" name="楕円 140">
          <a:extLst>
            <a:ext uri="{FF2B5EF4-FFF2-40B4-BE49-F238E27FC236}">
              <a16:creationId xmlns:a16="http://schemas.microsoft.com/office/drawing/2014/main" id="{8778D355-DB4A-49D1-9B48-FC16027AFBAF}"/>
            </a:ext>
          </a:extLst>
        </xdr:cNvPr>
        <xdr:cNvSpPr/>
      </xdr:nvSpPr>
      <xdr:spPr>
        <a:xfrm>
          <a:off x="6098540" y="602070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36</xdr:row>
      <xdr:rowOff>21772</xdr:rowOff>
    </xdr:from>
    <xdr:to>
      <xdr:col>41</xdr:col>
      <xdr:colOff>50800</xdr:colOff>
      <xdr:row>36</xdr:row>
      <xdr:rowOff>32657</xdr:rowOff>
    </xdr:to>
    <xdr:cxnSp macro="">
      <xdr:nvCxnSpPr>
        <xdr:cNvPr id="142" name="直線コネクタ 141">
          <a:extLst>
            <a:ext uri="{FF2B5EF4-FFF2-40B4-BE49-F238E27FC236}">
              <a16:creationId xmlns:a16="http://schemas.microsoft.com/office/drawing/2014/main" id="{957F34E5-6F0C-4D04-95F5-BC21413A2F27}"/>
            </a:ext>
          </a:extLst>
        </xdr:cNvPr>
        <xdr:cNvCxnSpPr/>
      </xdr:nvCxnSpPr>
      <xdr:spPr>
        <a:xfrm flipV="1">
          <a:off x="6149340" y="6056812"/>
          <a:ext cx="7747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104520</xdr:rowOff>
    </xdr:from>
    <xdr:ext cx="469744" cy="259045"/>
    <xdr:sp macro="" textlink="">
      <xdr:nvSpPr>
        <xdr:cNvPr id="143" name="n_1aveValue【図書館】&#10;一人当たり面積">
          <a:extLst>
            <a:ext uri="{FF2B5EF4-FFF2-40B4-BE49-F238E27FC236}">
              <a16:creationId xmlns:a16="http://schemas.microsoft.com/office/drawing/2014/main" id="{A14C7EA0-3594-49A5-A84E-6681F5A79C7F}"/>
            </a:ext>
          </a:extLst>
        </xdr:cNvPr>
        <xdr:cNvSpPr txBox="1"/>
      </xdr:nvSpPr>
      <xdr:spPr>
        <a:xfrm>
          <a:off x="8271587" y="6642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115405</xdr:rowOff>
    </xdr:from>
    <xdr:ext cx="469744" cy="259045"/>
    <xdr:sp macro="" textlink="">
      <xdr:nvSpPr>
        <xdr:cNvPr id="144" name="n_2aveValue【図書館】&#10;一人当たり面積">
          <a:extLst>
            <a:ext uri="{FF2B5EF4-FFF2-40B4-BE49-F238E27FC236}">
              <a16:creationId xmlns:a16="http://schemas.microsoft.com/office/drawing/2014/main" id="{1D0FD583-77FA-49FA-AD73-3E94586CC90D}"/>
            </a:ext>
          </a:extLst>
        </xdr:cNvPr>
        <xdr:cNvSpPr txBox="1"/>
      </xdr:nvSpPr>
      <xdr:spPr>
        <a:xfrm>
          <a:off x="7509587" y="6653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148062</xdr:rowOff>
    </xdr:from>
    <xdr:ext cx="469744" cy="259045"/>
    <xdr:sp macro="" textlink="">
      <xdr:nvSpPr>
        <xdr:cNvPr id="145" name="n_3aveValue【図書館】&#10;一人当たり面積">
          <a:extLst>
            <a:ext uri="{FF2B5EF4-FFF2-40B4-BE49-F238E27FC236}">
              <a16:creationId xmlns:a16="http://schemas.microsoft.com/office/drawing/2014/main" id="{35954CF6-C994-4658-8152-54B4B4022B6A}"/>
            </a:ext>
          </a:extLst>
        </xdr:cNvPr>
        <xdr:cNvSpPr txBox="1"/>
      </xdr:nvSpPr>
      <xdr:spPr>
        <a:xfrm>
          <a:off x="6712027" y="6686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148062</xdr:rowOff>
    </xdr:from>
    <xdr:ext cx="469744" cy="259045"/>
    <xdr:sp macro="" textlink="">
      <xdr:nvSpPr>
        <xdr:cNvPr id="146" name="n_4aveValue【図書館】&#10;一人当たり面積">
          <a:extLst>
            <a:ext uri="{FF2B5EF4-FFF2-40B4-BE49-F238E27FC236}">
              <a16:creationId xmlns:a16="http://schemas.microsoft.com/office/drawing/2014/main" id="{2043751C-752E-4333-9F37-2E0A813BC705}"/>
            </a:ext>
          </a:extLst>
        </xdr:cNvPr>
        <xdr:cNvSpPr txBox="1"/>
      </xdr:nvSpPr>
      <xdr:spPr>
        <a:xfrm>
          <a:off x="5937327" y="6686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34</xdr:row>
      <xdr:rowOff>67327</xdr:rowOff>
    </xdr:from>
    <xdr:ext cx="469744" cy="259045"/>
    <xdr:sp macro="" textlink="">
      <xdr:nvSpPr>
        <xdr:cNvPr id="147" name="n_1mainValue【図書館】&#10;一人当たり面積">
          <a:extLst>
            <a:ext uri="{FF2B5EF4-FFF2-40B4-BE49-F238E27FC236}">
              <a16:creationId xmlns:a16="http://schemas.microsoft.com/office/drawing/2014/main" id="{EE2E5513-800D-441B-9E42-BEFFD8A4696B}"/>
            </a:ext>
          </a:extLst>
        </xdr:cNvPr>
        <xdr:cNvSpPr txBox="1"/>
      </xdr:nvSpPr>
      <xdr:spPr>
        <a:xfrm>
          <a:off x="8271587" y="5767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34</xdr:row>
      <xdr:rowOff>78213</xdr:rowOff>
    </xdr:from>
    <xdr:ext cx="469744" cy="259045"/>
    <xdr:sp macro="" textlink="">
      <xdr:nvSpPr>
        <xdr:cNvPr id="148" name="n_2mainValue【図書館】&#10;一人当たり面積">
          <a:extLst>
            <a:ext uri="{FF2B5EF4-FFF2-40B4-BE49-F238E27FC236}">
              <a16:creationId xmlns:a16="http://schemas.microsoft.com/office/drawing/2014/main" id="{06E70D6F-4D28-41D6-9641-52A733D3CAEA}"/>
            </a:ext>
          </a:extLst>
        </xdr:cNvPr>
        <xdr:cNvSpPr txBox="1"/>
      </xdr:nvSpPr>
      <xdr:spPr>
        <a:xfrm>
          <a:off x="7509587" y="5777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34</xdr:row>
      <xdr:rowOff>89099</xdr:rowOff>
    </xdr:from>
    <xdr:ext cx="469744" cy="259045"/>
    <xdr:sp macro="" textlink="">
      <xdr:nvSpPr>
        <xdr:cNvPr id="149" name="n_3mainValue【図書館】&#10;一人当たり面積">
          <a:extLst>
            <a:ext uri="{FF2B5EF4-FFF2-40B4-BE49-F238E27FC236}">
              <a16:creationId xmlns:a16="http://schemas.microsoft.com/office/drawing/2014/main" id="{1D8136A0-C581-4044-A111-397CB215D9FF}"/>
            </a:ext>
          </a:extLst>
        </xdr:cNvPr>
        <xdr:cNvSpPr txBox="1"/>
      </xdr:nvSpPr>
      <xdr:spPr>
        <a:xfrm>
          <a:off x="6712027" y="5788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34</xdr:row>
      <xdr:rowOff>99984</xdr:rowOff>
    </xdr:from>
    <xdr:ext cx="469744" cy="259045"/>
    <xdr:sp macro="" textlink="">
      <xdr:nvSpPr>
        <xdr:cNvPr id="150" name="n_4mainValue【図書館】&#10;一人当たり面積">
          <a:extLst>
            <a:ext uri="{FF2B5EF4-FFF2-40B4-BE49-F238E27FC236}">
              <a16:creationId xmlns:a16="http://schemas.microsoft.com/office/drawing/2014/main" id="{8D503D1B-015A-499C-8BDF-F742284B4F0C}"/>
            </a:ext>
          </a:extLst>
        </xdr:cNvPr>
        <xdr:cNvSpPr txBox="1"/>
      </xdr:nvSpPr>
      <xdr:spPr>
        <a:xfrm>
          <a:off x="5937327" y="5799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1" name="正方形/長方形 150">
          <a:extLst>
            <a:ext uri="{FF2B5EF4-FFF2-40B4-BE49-F238E27FC236}">
              <a16:creationId xmlns:a16="http://schemas.microsoft.com/office/drawing/2014/main" id="{4F90B0F8-5C40-4BC2-A6D1-8080749B3FD8}"/>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2" name="正方形/長方形 151">
          <a:extLst>
            <a:ext uri="{FF2B5EF4-FFF2-40B4-BE49-F238E27FC236}">
              <a16:creationId xmlns:a16="http://schemas.microsoft.com/office/drawing/2014/main" id="{D1403B76-142C-446C-934E-1EDABAAB5775}"/>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3" name="正方形/長方形 152">
          <a:extLst>
            <a:ext uri="{FF2B5EF4-FFF2-40B4-BE49-F238E27FC236}">
              <a16:creationId xmlns:a16="http://schemas.microsoft.com/office/drawing/2014/main" id="{454AD3B8-E156-47F0-BE73-7833EE9299A3}"/>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4" name="正方形/長方形 153">
          <a:extLst>
            <a:ext uri="{FF2B5EF4-FFF2-40B4-BE49-F238E27FC236}">
              <a16:creationId xmlns:a16="http://schemas.microsoft.com/office/drawing/2014/main" id="{5AE076A9-C291-4439-87EF-643E7176D8A0}"/>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5" name="正方形/長方形 154">
          <a:extLst>
            <a:ext uri="{FF2B5EF4-FFF2-40B4-BE49-F238E27FC236}">
              <a16:creationId xmlns:a16="http://schemas.microsoft.com/office/drawing/2014/main" id="{5FE40F4C-DC28-49C2-B770-053B23BA44B3}"/>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6" name="正方形/長方形 155">
          <a:extLst>
            <a:ext uri="{FF2B5EF4-FFF2-40B4-BE49-F238E27FC236}">
              <a16:creationId xmlns:a16="http://schemas.microsoft.com/office/drawing/2014/main" id="{998FC411-1EFB-4072-9EF1-07B20EEB67FA}"/>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7" name="正方形/長方形 156">
          <a:extLst>
            <a:ext uri="{FF2B5EF4-FFF2-40B4-BE49-F238E27FC236}">
              <a16:creationId xmlns:a16="http://schemas.microsoft.com/office/drawing/2014/main" id="{46CB854D-F31B-4AC9-85B9-A1B6CCC3E830}"/>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8" name="正方形/長方形 157">
          <a:extLst>
            <a:ext uri="{FF2B5EF4-FFF2-40B4-BE49-F238E27FC236}">
              <a16:creationId xmlns:a16="http://schemas.microsoft.com/office/drawing/2014/main" id="{B2169520-06C5-4EAA-9F89-2D200E6D7E21}"/>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9" name="テキスト ボックス 158">
          <a:extLst>
            <a:ext uri="{FF2B5EF4-FFF2-40B4-BE49-F238E27FC236}">
              <a16:creationId xmlns:a16="http://schemas.microsoft.com/office/drawing/2014/main" id="{D39D0C25-C286-4A8E-B40A-1BDA02587155}"/>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60" name="直線コネクタ 159">
          <a:extLst>
            <a:ext uri="{FF2B5EF4-FFF2-40B4-BE49-F238E27FC236}">
              <a16:creationId xmlns:a16="http://schemas.microsoft.com/office/drawing/2014/main" id="{04B9DC80-7385-4372-A0D1-9C0B30644C50}"/>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1" name="テキスト ボックス 160">
          <a:extLst>
            <a:ext uri="{FF2B5EF4-FFF2-40B4-BE49-F238E27FC236}">
              <a16:creationId xmlns:a16="http://schemas.microsoft.com/office/drawing/2014/main" id="{6E5F6453-96AD-4DCC-A6AF-4A7F27E27A21}"/>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2" name="直線コネクタ 161">
          <a:extLst>
            <a:ext uri="{FF2B5EF4-FFF2-40B4-BE49-F238E27FC236}">
              <a16:creationId xmlns:a16="http://schemas.microsoft.com/office/drawing/2014/main" id="{B2E2F926-3532-4DEE-89C9-69A11B627CBF}"/>
            </a:ext>
          </a:extLst>
        </xdr:cNvPr>
        <xdr:cNvCxnSpPr/>
      </xdr:nvCxnSpPr>
      <xdr:spPr>
        <a:xfrm>
          <a:off x="67056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3" name="テキスト ボックス 162">
          <a:extLst>
            <a:ext uri="{FF2B5EF4-FFF2-40B4-BE49-F238E27FC236}">
              <a16:creationId xmlns:a16="http://schemas.microsoft.com/office/drawing/2014/main" id="{731D2059-6D94-407D-99DE-45E4139A45CE}"/>
            </a:ext>
          </a:extLst>
        </xdr:cNvPr>
        <xdr:cNvSpPr txBox="1"/>
      </xdr:nvSpPr>
      <xdr:spPr>
        <a:xfrm>
          <a:off x="27196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4" name="直線コネクタ 163">
          <a:extLst>
            <a:ext uri="{FF2B5EF4-FFF2-40B4-BE49-F238E27FC236}">
              <a16:creationId xmlns:a16="http://schemas.microsoft.com/office/drawing/2014/main" id="{5C997912-FE91-4013-8945-87B2BE6301C7}"/>
            </a:ext>
          </a:extLst>
        </xdr:cNvPr>
        <xdr:cNvCxnSpPr/>
      </xdr:nvCxnSpPr>
      <xdr:spPr>
        <a:xfrm>
          <a:off x="67056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5" name="テキスト ボックス 164">
          <a:extLst>
            <a:ext uri="{FF2B5EF4-FFF2-40B4-BE49-F238E27FC236}">
              <a16:creationId xmlns:a16="http://schemas.microsoft.com/office/drawing/2014/main" id="{0FFCBD0B-9486-4E92-809C-7B94D5285F92}"/>
            </a:ext>
          </a:extLst>
        </xdr:cNvPr>
        <xdr:cNvSpPr txBox="1"/>
      </xdr:nvSpPr>
      <xdr:spPr>
        <a:xfrm>
          <a:off x="33608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6" name="直線コネクタ 165">
          <a:extLst>
            <a:ext uri="{FF2B5EF4-FFF2-40B4-BE49-F238E27FC236}">
              <a16:creationId xmlns:a16="http://schemas.microsoft.com/office/drawing/2014/main" id="{E6B6905A-C6ED-41A9-AB39-9D0CEAA0906B}"/>
            </a:ext>
          </a:extLst>
        </xdr:cNvPr>
        <xdr:cNvCxnSpPr/>
      </xdr:nvCxnSpPr>
      <xdr:spPr>
        <a:xfrm>
          <a:off x="67056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7" name="テキスト ボックス 166">
          <a:extLst>
            <a:ext uri="{FF2B5EF4-FFF2-40B4-BE49-F238E27FC236}">
              <a16:creationId xmlns:a16="http://schemas.microsoft.com/office/drawing/2014/main" id="{B94D39FE-FE05-40C3-93C3-464BF967B9D3}"/>
            </a:ext>
          </a:extLst>
        </xdr:cNvPr>
        <xdr:cNvSpPr txBox="1"/>
      </xdr:nvSpPr>
      <xdr:spPr>
        <a:xfrm>
          <a:off x="33608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8" name="直線コネクタ 167">
          <a:extLst>
            <a:ext uri="{FF2B5EF4-FFF2-40B4-BE49-F238E27FC236}">
              <a16:creationId xmlns:a16="http://schemas.microsoft.com/office/drawing/2014/main" id="{63E94CF1-FDDC-4E29-9E8D-1101DBB31CA6}"/>
            </a:ext>
          </a:extLst>
        </xdr:cNvPr>
        <xdr:cNvCxnSpPr/>
      </xdr:nvCxnSpPr>
      <xdr:spPr>
        <a:xfrm>
          <a:off x="67056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9" name="テキスト ボックス 168">
          <a:extLst>
            <a:ext uri="{FF2B5EF4-FFF2-40B4-BE49-F238E27FC236}">
              <a16:creationId xmlns:a16="http://schemas.microsoft.com/office/drawing/2014/main" id="{215572F2-8186-47D6-9135-266EFBDBCC80}"/>
            </a:ext>
          </a:extLst>
        </xdr:cNvPr>
        <xdr:cNvSpPr txBox="1"/>
      </xdr:nvSpPr>
      <xdr:spPr>
        <a:xfrm>
          <a:off x="33608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70" name="直線コネクタ 169">
          <a:extLst>
            <a:ext uri="{FF2B5EF4-FFF2-40B4-BE49-F238E27FC236}">
              <a16:creationId xmlns:a16="http://schemas.microsoft.com/office/drawing/2014/main" id="{6BB232D1-08FC-42C3-88E1-426F6ACE0F07}"/>
            </a:ext>
          </a:extLst>
        </xdr:cNvPr>
        <xdr:cNvCxnSpPr/>
      </xdr:nvCxnSpPr>
      <xdr:spPr>
        <a:xfrm>
          <a:off x="67056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71" name="テキスト ボックス 170">
          <a:extLst>
            <a:ext uri="{FF2B5EF4-FFF2-40B4-BE49-F238E27FC236}">
              <a16:creationId xmlns:a16="http://schemas.microsoft.com/office/drawing/2014/main" id="{648D5B45-1887-4076-B937-1115A0223D1A}"/>
            </a:ext>
          </a:extLst>
        </xdr:cNvPr>
        <xdr:cNvSpPr txBox="1"/>
      </xdr:nvSpPr>
      <xdr:spPr>
        <a:xfrm>
          <a:off x="33608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a16="http://schemas.microsoft.com/office/drawing/2014/main" id="{A407198A-9127-409B-B8DC-7C541693C5D4}"/>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3" name="テキスト ボックス 172">
          <a:extLst>
            <a:ext uri="{FF2B5EF4-FFF2-40B4-BE49-F238E27FC236}">
              <a16:creationId xmlns:a16="http://schemas.microsoft.com/office/drawing/2014/main" id="{4BB9E9A4-FEA1-4317-8E9A-9A8BCA423BF4}"/>
            </a:ext>
          </a:extLst>
        </xdr:cNvPr>
        <xdr:cNvSpPr txBox="1"/>
      </xdr:nvSpPr>
      <xdr:spPr>
        <a:xfrm>
          <a:off x="37734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4" name="【体育館・プール】&#10;有形固定資産減価償却率グラフ枠">
          <a:extLst>
            <a:ext uri="{FF2B5EF4-FFF2-40B4-BE49-F238E27FC236}">
              <a16:creationId xmlns:a16="http://schemas.microsoft.com/office/drawing/2014/main" id="{00333822-060E-40D9-AA4C-18464063A35C}"/>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60960</xdr:rowOff>
    </xdr:from>
    <xdr:to>
      <xdr:col>24</xdr:col>
      <xdr:colOff>62865</xdr:colOff>
      <xdr:row>64</xdr:row>
      <xdr:rowOff>76200</xdr:rowOff>
    </xdr:to>
    <xdr:cxnSp macro="">
      <xdr:nvCxnSpPr>
        <xdr:cNvPr id="175" name="直線コネクタ 174">
          <a:extLst>
            <a:ext uri="{FF2B5EF4-FFF2-40B4-BE49-F238E27FC236}">
              <a16:creationId xmlns:a16="http://schemas.microsoft.com/office/drawing/2014/main" id="{56746A9B-8E73-4B8D-8452-5421EF291545}"/>
            </a:ext>
          </a:extLst>
        </xdr:cNvPr>
        <xdr:cNvCxnSpPr/>
      </xdr:nvCxnSpPr>
      <xdr:spPr>
        <a:xfrm flipV="1">
          <a:off x="4086225" y="9448800"/>
          <a:ext cx="0" cy="1356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6" name="【体育館・プール】&#10;有形固定資産減価償却率最小値テキスト">
          <a:extLst>
            <a:ext uri="{FF2B5EF4-FFF2-40B4-BE49-F238E27FC236}">
              <a16:creationId xmlns:a16="http://schemas.microsoft.com/office/drawing/2014/main" id="{D638F3D3-DD8D-4B93-A825-1EDFB52ECB17}"/>
            </a:ext>
          </a:extLst>
        </xdr:cNvPr>
        <xdr:cNvSpPr txBox="1"/>
      </xdr:nvSpPr>
      <xdr:spPr>
        <a:xfrm>
          <a:off x="4124960" y="1080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7" name="直線コネクタ 176">
          <a:extLst>
            <a:ext uri="{FF2B5EF4-FFF2-40B4-BE49-F238E27FC236}">
              <a16:creationId xmlns:a16="http://schemas.microsoft.com/office/drawing/2014/main" id="{F2615276-4FC1-47C4-9D90-9FEF7CB97966}"/>
            </a:ext>
          </a:extLst>
        </xdr:cNvPr>
        <xdr:cNvCxnSpPr/>
      </xdr:nvCxnSpPr>
      <xdr:spPr>
        <a:xfrm>
          <a:off x="4020820" y="108051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7637</xdr:rowOff>
    </xdr:from>
    <xdr:ext cx="405111" cy="259045"/>
    <xdr:sp macro="" textlink="">
      <xdr:nvSpPr>
        <xdr:cNvPr id="178" name="【体育館・プール】&#10;有形固定資産減価償却率最大値テキスト">
          <a:extLst>
            <a:ext uri="{FF2B5EF4-FFF2-40B4-BE49-F238E27FC236}">
              <a16:creationId xmlns:a16="http://schemas.microsoft.com/office/drawing/2014/main" id="{C38D3A6E-F325-40BA-B961-7F29AEA2A5A2}"/>
            </a:ext>
          </a:extLst>
        </xdr:cNvPr>
        <xdr:cNvSpPr txBox="1"/>
      </xdr:nvSpPr>
      <xdr:spPr>
        <a:xfrm>
          <a:off x="4124960" y="9227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60960</xdr:rowOff>
    </xdr:from>
    <xdr:to>
      <xdr:col>24</xdr:col>
      <xdr:colOff>152400</xdr:colOff>
      <xdr:row>56</xdr:row>
      <xdr:rowOff>60960</xdr:rowOff>
    </xdr:to>
    <xdr:cxnSp macro="">
      <xdr:nvCxnSpPr>
        <xdr:cNvPr id="179" name="直線コネクタ 178">
          <a:extLst>
            <a:ext uri="{FF2B5EF4-FFF2-40B4-BE49-F238E27FC236}">
              <a16:creationId xmlns:a16="http://schemas.microsoft.com/office/drawing/2014/main" id="{EEF405F9-7F7B-434D-93E9-6F3CA1461174}"/>
            </a:ext>
          </a:extLst>
        </xdr:cNvPr>
        <xdr:cNvCxnSpPr/>
      </xdr:nvCxnSpPr>
      <xdr:spPr>
        <a:xfrm>
          <a:off x="4020820" y="94488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107332</xdr:rowOff>
    </xdr:from>
    <xdr:ext cx="405111" cy="259045"/>
    <xdr:sp macro="" textlink="">
      <xdr:nvSpPr>
        <xdr:cNvPr id="180" name="【体育館・プール】&#10;有形固定資産減価償却率平均値テキスト">
          <a:extLst>
            <a:ext uri="{FF2B5EF4-FFF2-40B4-BE49-F238E27FC236}">
              <a16:creationId xmlns:a16="http://schemas.microsoft.com/office/drawing/2014/main" id="{90D4A30F-B313-4BAE-A672-066635B70989}"/>
            </a:ext>
          </a:extLst>
        </xdr:cNvPr>
        <xdr:cNvSpPr txBox="1"/>
      </xdr:nvSpPr>
      <xdr:spPr>
        <a:xfrm>
          <a:off x="4124960" y="99980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84455</xdr:rowOff>
    </xdr:from>
    <xdr:to>
      <xdr:col>24</xdr:col>
      <xdr:colOff>114300</xdr:colOff>
      <xdr:row>61</xdr:row>
      <xdr:rowOff>14605</xdr:rowOff>
    </xdr:to>
    <xdr:sp macro="" textlink="">
      <xdr:nvSpPr>
        <xdr:cNvPr id="181" name="フローチャート: 判断 180">
          <a:extLst>
            <a:ext uri="{FF2B5EF4-FFF2-40B4-BE49-F238E27FC236}">
              <a16:creationId xmlns:a16="http://schemas.microsoft.com/office/drawing/2014/main" id="{D43DAD5A-4B1C-4DB6-81FF-E19EF62CAA5D}"/>
            </a:ext>
          </a:extLst>
        </xdr:cNvPr>
        <xdr:cNvSpPr/>
      </xdr:nvSpPr>
      <xdr:spPr>
        <a:xfrm>
          <a:off x="4036060" y="101428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67310</xdr:rowOff>
    </xdr:from>
    <xdr:to>
      <xdr:col>20</xdr:col>
      <xdr:colOff>38100</xdr:colOff>
      <xdr:row>60</xdr:row>
      <xdr:rowOff>168910</xdr:rowOff>
    </xdr:to>
    <xdr:sp macro="" textlink="">
      <xdr:nvSpPr>
        <xdr:cNvPr id="182" name="フローチャート: 判断 181">
          <a:extLst>
            <a:ext uri="{FF2B5EF4-FFF2-40B4-BE49-F238E27FC236}">
              <a16:creationId xmlns:a16="http://schemas.microsoft.com/office/drawing/2014/main" id="{961ED7C7-93B6-4FAA-ADF4-25191F8D8801}"/>
            </a:ext>
          </a:extLst>
        </xdr:cNvPr>
        <xdr:cNvSpPr/>
      </xdr:nvSpPr>
      <xdr:spPr>
        <a:xfrm>
          <a:off x="3312160" y="1012571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48260</xdr:rowOff>
    </xdr:from>
    <xdr:to>
      <xdr:col>15</xdr:col>
      <xdr:colOff>101600</xdr:colOff>
      <xdr:row>60</xdr:row>
      <xdr:rowOff>149860</xdr:rowOff>
    </xdr:to>
    <xdr:sp macro="" textlink="">
      <xdr:nvSpPr>
        <xdr:cNvPr id="183" name="フローチャート: 判断 182">
          <a:extLst>
            <a:ext uri="{FF2B5EF4-FFF2-40B4-BE49-F238E27FC236}">
              <a16:creationId xmlns:a16="http://schemas.microsoft.com/office/drawing/2014/main" id="{7BA9C969-C402-4576-95ED-C40AABD9ACF3}"/>
            </a:ext>
          </a:extLst>
        </xdr:cNvPr>
        <xdr:cNvSpPr/>
      </xdr:nvSpPr>
      <xdr:spPr>
        <a:xfrm>
          <a:off x="2514600" y="10106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71120</xdr:rowOff>
    </xdr:from>
    <xdr:to>
      <xdr:col>10</xdr:col>
      <xdr:colOff>165100</xdr:colOff>
      <xdr:row>61</xdr:row>
      <xdr:rowOff>1270</xdr:rowOff>
    </xdr:to>
    <xdr:sp macro="" textlink="">
      <xdr:nvSpPr>
        <xdr:cNvPr id="184" name="フローチャート: 判断 183">
          <a:extLst>
            <a:ext uri="{FF2B5EF4-FFF2-40B4-BE49-F238E27FC236}">
              <a16:creationId xmlns:a16="http://schemas.microsoft.com/office/drawing/2014/main" id="{C9ECEEEF-2E1A-4B39-9D7E-62A4A7CEB4A1}"/>
            </a:ext>
          </a:extLst>
        </xdr:cNvPr>
        <xdr:cNvSpPr/>
      </xdr:nvSpPr>
      <xdr:spPr>
        <a:xfrm>
          <a:off x="1739900" y="101295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33020</xdr:rowOff>
    </xdr:from>
    <xdr:to>
      <xdr:col>6</xdr:col>
      <xdr:colOff>38100</xdr:colOff>
      <xdr:row>60</xdr:row>
      <xdr:rowOff>134620</xdr:rowOff>
    </xdr:to>
    <xdr:sp macro="" textlink="">
      <xdr:nvSpPr>
        <xdr:cNvPr id="185" name="フローチャート: 判断 184">
          <a:extLst>
            <a:ext uri="{FF2B5EF4-FFF2-40B4-BE49-F238E27FC236}">
              <a16:creationId xmlns:a16="http://schemas.microsoft.com/office/drawing/2014/main" id="{96A27096-25B1-42A0-A899-AC95048E82AF}"/>
            </a:ext>
          </a:extLst>
        </xdr:cNvPr>
        <xdr:cNvSpPr/>
      </xdr:nvSpPr>
      <xdr:spPr>
        <a:xfrm>
          <a:off x="965200" y="1009142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B4B767EC-20CA-4CA9-9E77-9040FE29AB0E}"/>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EF006AB-9F38-4984-AC15-C73239FEFEB1}"/>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D191CE13-4C1A-4655-8253-30EAD520922D}"/>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ED64BC3B-694D-4756-9935-F589714845D6}"/>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0" name="テキスト ボックス 189">
          <a:extLst>
            <a:ext uri="{FF2B5EF4-FFF2-40B4-BE49-F238E27FC236}">
              <a16:creationId xmlns:a16="http://schemas.microsoft.com/office/drawing/2014/main" id="{DD81C296-2533-4F5C-BF48-77D10C20E594}"/>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40640</xdr:rowOff>
    </xdr:from>
    <xdr:to>
      <xdr:col>24</xdr:col>
      <xdr:colOff>114300</xdr:colOff>
      <xdr:row>62</xdr:row>
      <xdr:rowOff>142240</xdr:rowOff>
    </xdr:to>
    <xdr:sp macro="" textlink="">
      <xdr:nvSpPr>
        <xdr:cNvPr id="191" name="楕円 190">
          <a:extLst>
            <a:ext uri="{FF2B5EF4-FFF2-40B4-BE49-F238E27FC236}">
              <a16:creationId xmlns:a16="http://schemas.microsoft.com/office/drawing/2014/main" id="{21DBEB40-C3AA-4D35-96BE-6744D0FED6A6}"/>
            </a:ext>
          </a:extLst>
        </xdr:cNvPr>
        <xdr:cNvSpPr/>
      </xdr:nvSpPr>
      <xdr:spPr>
        <a:xfrm>
          <a:off x="4036060" y="1043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19067</xdr:rowOff>
    </xdr:from>
    <xdr:ext cx="405111" cy="259045"/>
    <xdr:sp macro="" textlink="">
      <xdr:nvSpPr>
        <xdr:cNvPr id="192" name="【体育館・プール】&#10;有形固定資産減価償却率該当値テキスト">
          <a:extLst>
            <a:ext uri="{FF2B5EF4-FFF2-40B4-BE49-F238E27FC236}">
              <a16:creationId xmlns:a16="http://schemas.microsoft.com/office/drawing/2014/main" id="{A1376509-26D8-4557-87B6-4A25D6EDD3A4}"/>
            </a:ext>
          </a:extLst>
        </xdr:cNvPr>
        <xdr:cNvSpPr txBox="1"/>
      </xdr:nvSpPr>
      <xdr:spPr>
        <a:xfrm>
          <a:off x="4124960" y="10412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65405</xdr:rowOff>
    </xdr:from>
    <xdr:to>
      <xdr:col>20</xdr:col>
      <xdr:colOff>38100</xdr:colOff>
      <xdr:row>62</xdr:row>
      <xdr:rowOff>167005</xdr:rowOff>
    </xdr:to>
    <xdr:sp macro="" textlink="">
      <xdr:nvSpPr>
        <xdr:cNvPr id="193" name="楕円 192">
          <a:extLst>
            <a:ext uri="{FF2B5EF4-FFF2-40B4-BE49-F238E27FC236}">
              <a16:creationId xmlns:a16="http://schemas.microsoft.com/office/drawing/2014/main" id="{C1ABBCB9-6AF5-40AD-A8D5-C5BF62269069}"/>
            </a:ext>
          </a:extLst>
        </xdr:cNvPr>
        <xdr:cNvSpPr/>
      </xdr:nvSpPr>
      <xdr:spPr>
        <a:xfrm>
          <a:off x="3312160" y="1045908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91440</xdr:rowOff>
    </xdr:from>
    <xdr:to>
      <xdr:col>24</xdr:col>
      <xdr:colOff>63500</xdr:colOff>
      <xdr:row>62</xdr:row>
      <xdr:rowOff>116205</xdr:rowOff>
    </xdr:to>
    <xdr:cxnSp macro="">
      <xdr:nvCxnSpPr>
        <xdr:cNvPr id="194" name="直線コネクタ 193">
          <a:extLst>
            <a:ext uri="{FF2B5EF4-FFF2-40B4-BE49-F238E27FC236}">
              <a16:creationId xmlns:a16="http://schemas.microsoft.com/office/drawing/2014/main" id="{3EEDAAD6-2314-4700-B3BC-0456FF97E279}"/>
            </a:ext>
          </a:extLst>
        </xdr:cNvPr>
        <xdr:cNvCxnSpPr/>
      </xdr:nvCxnSpPr>
      <xdr:spPr>
        <a:xfrm flipV="1">
          <a:off x="3355340" y="10485120"/>
          <a:ext cx="73152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33020</xdr:rowOff>
    </xdr:from>
    <xdr:to>
      <xdr:col>15</xdr:col>
      <xdr:colOff>101600</xdr:colOff>
      <xdr:row>62</xdr:row>
      <xdr:rowOff>134620</xdr:rowOff>
    </xdr:to>
    <xdr:sp macro="" textlink="">
      <xdr:nvSpPr>
        <xdr:cNvPr id="195" name="楕円 194">
          <a:extLst>
            <a:ext uri="{FF2B5EF4-FFF2-40B4-BE49-F238E27FC236}">
              <a16:creationId xmlns:a16="http://schemas.microsoft.com/office/drawing/2014/main" id="{583C184E-7BA5-4A16-A8A5-E93B499638D4}"/>
            </a:ext>
          </a:extLst>
        </xdr:cNvPr>
        <xdr:cNvSpPr/>
      </xdr:nvSpPr>
      <xdr:spPr>
        <a:xfrm>
          <a:off x="2514600" y="1042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83820</xdr:rowOff>
    </xdr:from>
    <xdr:to>
      <xdr:col>19</xdr:col>
      <xdr:colOff>177800</xdr:colOff>
      <xdr:row>62</xdr:row>
      <xdr:rowOff>116205</xdr:rowOff>
    </xdr:to>
    <xdr:cxnSp macro="">
      <xdr:nvCxnSpPr>
        <xdr:cNvPr id="196" name="直線コネクタ 195">
          <a:extLst>
            <a:ext uri="{FF2B5EF4-FFF2-40B4-BE49-F238E27FC236}">
              <a16:creationId xmlns:a16="http://schemas.microsoft.com/office/drawing/2014/main" id="{CFD9EC22-98BC-415D-AC05-06B5FAAC94F0}"/>
            </a:ext>
          </a:extLst>
        </xdr:cNvPr>
        <xdr:cNvCxnSpPr/>
      </xdr:nvCxnSpPr>
      <xdr:spPr>
        <a:xfrm>
          <a:off x="2565400" y="10477500"/>
          <a:ext cx="78994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164465</xdr:rowOff>
    </xdr:from>
    <xdr:to>
      <xdr:col>10</xdr:col>
      <xdr:colOff>165100</xdr:colOff>
      <xdr:row>62</xdr:row>
      <xdr:rowOff>94615</xdr:rowOff>
    </xdr:to>
    <xdr:sp macro="" textlink="">
      <xdr:nvSpPr>
        <xdr:cNvPr id="197" name="楕円 196">
          <a:extLst>
            <a:ext uri="{FF2B5EF4-FFF2-40B4-BE49-F238E27FC236}">
              <a16:creationId xmlns:a16="http://schemas.microsoft.com/office/drawing/2014/main" id="{9B79E692-077F-4FED-AA4D-9144B51DC314}"/>
            </a:ext>
          </a:extLst>
        </xdr:cNvPr>
        <xdr:cNvSpPr/>
      </xdr:nvSpPr>
      <xdr:spPr>
        <a:xfrm>
          <a:off x="1739900" y="103905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43815</xdr:rowOff>
    </xdr:from>
    <xdr:to>
      <xdr:col>15</xdr:col>
      <xdr:colOff>50800</xdr:colOff>
      <xdr:row>62</xdr:row>
      <xdr:rowOff>83820</xdr:rowOff>
    </xdr:to>
    <xdr:cxnSp macro="">
      <xdr:nvCxnSpPr>
        <xdr:cNvPr id="198" name="直線コネクタ 197">
          <a:extLst>
            <a:ext uri="{FF2B5EF4-FFF2-40B4-BE49-F238E27FC236}">
              <a16:creationId xmlns:a16="http://schemas.microsoft.com/office/drawing/2014/main" id="{F68D70FB-17BC-440A-90DF-B54DEFE43C85}"/>
            </a:ext>
          </a:extLst>
        </xdr:cNvPr>
        <xdr:cNvCxnSpPr/>
      </xdr:nvCxnSpPr>
      <xdr:spPr>
        <a:xfrm>
          <a:off x="1790700" y="10437495"/>
          <a:ext cx="7747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135890</xdr:rowOff>
    </xdr:from>
    <xdr:to>
      <xdr:col>6</xdr:col>
      <xdr:colOff>38100</xdr:colOff>
      <xdr:row>62</xdr:row>
      <xdr:rowOff>66040</xdr:rowOff>
    </xdr:to>
    <xdr:sp macro="" textlink="">
      <xdr:nvSpPr>
        <xdr:cNvPr id="199" name="楕円 198">
          <a:extLst>
            <a:ext uri="{FF2B5EF4-FFF2-40B4-BE49-F238E27FC236}">
              <a16:creationId xmlns:a16="http://schemas.microsoft.com/office/drawing/2014/main" id="{6C159D1B-006E-4A00-A54D-256B1EFC2394}"/>
            </a:ext>
          </a:extLst>
        </xdr:cNvPr>
        <xdr:cNvSpPr/>
      </xdr:nvSpPr>
      <xdr:spPr>
        <a:xfrm>
          <a:off x="965200" y="1036193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15240</xdr:rowOff>
    </xdr:from>
    <xdr:to>
      <xdr:col>10</xdr:col>
      <xdr:colOff>114300</xdr:colOff>
      <xdr:row>62</xdr:row>
      <xdr:rowOff>43815</xdr:rowOff>
    </xdr:to>
    <xdr:cxnSp macro="">
      <xdr:nvCxnSpPr>
        <xdr:cNvPr id="200" name="直線コネクタ 199">
          <a:extLst>
            <a:ext uri="{FF2B5EF4-FFF2-40B4-BE49-F238E27FC236}">
              <a16:creationId xmlns:a16="http://schemas.microsoft.com/office/drawing/2014/main" id="{066DD843-7EB9-474C-A134-3460434A890F}"/>
            </a:ext>
          </a:extLst>
        </xdr:cNvPr>
        <xdr:cNvCxnSpPr/>
      </xdr:nvCxnSpPr>
      <xdr:spPr>
        <a:xfrm>
          <a:off x="1008380" y="10408920"/>
          <a:ext cx="78232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13987</xdr:rowOff>
    </xdr:from>
    <xdr:ext cx="405111" cy="259045"/>
    <xdr:sp macro="" textlink="">
      <xdr:nvSpPr>
        <xdr:cNvPr id="201" name="n_1aveValue【体育館・プール】&#10;有形固定資産減価償却率">
          <a:extLst>
            <a:ext uri="{FF2B5EF4-FFF2-40B4-BE49-F238E27FC236}">
              <a16:creationId xmlns:a16="http://schemas.microsoft.com/office/drawing/2014/main" id="{3F68DE89-50B8-4D57-A8CA-D78A94A16163}"/>
            </a:ext>
          </a:extLst>
        </xdr:cNvPr>
        <xdr:cNvSpPr txBox="1"/>
      </xdr:nvSpPr>
      <xdr:spPr>
        <a:xfrm>
          <a:off x="3170564" y="990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166387</xdr:rowOff>
    </xdr:from>
    <xdr:ext cx="405111" cy="259045"/>
    <xdr:sp macro="" textlink="">
      <xdr:nvSpPr>
        <xdr:cNvPr id="202" name="n_2aveValue【体育館・プール】&#10;有形固定資産減価償却率">
          <a:extLst>
            <a:ext uri="{FF2B5EF4-FFF2-40B4-BE49-F238E27FC236}">
              <a16:creationId xmlns:a16="http://schemas.microsoft.com/office/drawing/2014/main" id="{B3CBD281-BE96-4305-9EC2-18634BA35EC6}"/>
            </a:ext>
          </a:extLst>
        </xdr:cNvPr>
        <xdr:cNvSpPr txBox="1"/>
      </xdr:nvSpPr>
      <xdr:spPr>
        <a:xfrm>
          <a:off x="2385704" y="9889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17797</xdr:rowOff>
    </xdr:from>
    <xdr:ext cx="405111" cy="259045"/>
    <xdr:sp macro="" textlink="">
      <xdr:nvSpPr>
        <xdr:cNvPr id="203" name="n_3aveValue【体育館・プール】&#10;有形固定資産減価償却率">
          <a:extLst>
            <a:ext uri="{FF2B5EF4-FFF2-40B4-BE49-F238E27FC236}">
              <a16:creationId xmlns:a16="http://schemas.microsoft.com/office/drawing/2014/main" id="{A4C2CA61-FF53-4B5A-9E10-2883E72D1E0A}"/>
            </a:ext>
          </a:extLst>
        </xdr:cNvPr>
        <xdr:cNvSpPr txBox="1"/>
      </xdr:nvSpPr>
      <xdr:spPr>
        <a:xfrm>
          <a:off x="1611004" y="990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151147</xdr:rowOff>
    </xdr:from>
    <xdr:ext cx="405111" cy="259045"/>
    <xdr:sp macro="" textlink="">
      <xdr:nvSpPr>
        <xdr:cNvPr id="204" name="n_4aveValue【体育館・プール】&#10;有形固定資産減価償却率">
          <a:extLst>
            <a:ext uri="{FF2B5EF4-FFF2-40B4-BE49-F238E27FC236}">
              <a16:creationId xmlns:a16="http://schemas.microsoft.com/office/drawing/2014/main" id="{2E197E34-F34F-4B23-B86C-DE31E75D5BCE}"/>
            </a:ext>
          </a:extLst>
        </xdr:cNvPr>
        <xdr:cNvSpPr txBox="1"/>
      </xdr:nvSpPr>
      <xdr:spPr>
        <a:xfrm>
          <a:off x="836304" y="9874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158132</xdr:rowOff>
    </xdr:from>
    <xdr:ext cx="405111" cy="259045"/>
    <xdr:sp macro="" textlink="">
      <xdr:nvSpPr>
        <xdr:cNvPr id="205" name="n_1mainValue【体育館・プール】&#10;有形固定資産減価償却率">
          <a:extLst>
            <a:ext uri="{FF2B5EF4-FFF2-40B4-BE49-F238E27FC236}">
              <a16:creationId xmlns:a16="http://schemas.microsoft.com/office/drawing/2014/main" id="{3A918366-DE8F-4D54-895A-F34E3B040BF8}"/>
            </a:ext>
          </a:extLst>
        </xdr:cNvPr>
        <xdr:cNvSpPr txBox="1"/>
      </xdr:nvSpPr>
      <xdr:spPr>
        <a:xfrm>
          <a:off x="3170564" y="10551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125747</xdr:rowOff>
    </xdr:from>
    <xdr:ext cx="405111" cy="259045"/>
    <xdr:sp macro="" textlink="">
      <xdr:nvSpPr>
        <xdr:cNvPr id="206" name="n_2mainValue【体育館・プール】&#10;有形固定資産減価償却率">
          <a:extLst>
            <a:ext uri="{FF2B5EF4-FFF2-40B4-BE49-F238E27FC236}">
              <a16:creationId xmlns:a16="http://schemas.microsoft.com/office/drawing/2014/main" id="{452A6F77-65AC-4D7A-91E0-3E718726B1D7}"/>
            </a:ext>
          </a:extLst>
        </xdr:cNvPr>
        <xdr:cNvSpPr txBox="1"/>
      </xdr:nvSpPr>
      <xdr:spPr>
        <a:xfrm>
          <a:off x="2385704" y="10519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85742</xdr:rowOff>
    </xdr:from>
    <xdr:ext cx="405111" cy="259045"/>
    <xdr:sp macro="" textlink="">
      <xdr:nvSpPr>
        <xdr:cNvPr id="207" name="n_3mainValue【体育館・プール】&#10;有形固定資産減価償却率">
          <a:extLst>
            <a:ext uri="{FF2B5EF4-FFF2-40B4-BE49-F238E27FC236}">
              <a16:creationId xmlns:a16="http://schemas.microsoft.com/office/drawing/2014/main" id="{761B6537-1C17-447E-BEB0-6232D700CC32}"/>
            </a:ext>
          </a:extLst>
        </xdr:cNvPr>
        <xdr:cNvSpPr txBox="1"/>
      </xdr:nvSpPr>
      <xdr:spPr>
        <a:xfrm>
          <a:off x="1611004" y="10479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57167</xdr:rowOff>
    </xdr:from>
    <xdr:ext cx="405111" cy="259045"/>
    <xdr:sp macro="" textlink="">
      <xdr:nvSpPr>
        <xdr:cNvPr id="208" name="n_4mainValue【体育館・プール】&#10;有形固定資産減価償却率">
          <a:extLst>
            <a:ext uri="{FF2B5EF4-FFF2-40B4-BE49-F238E27FC236}">
              <a16:creationId xmlns:a16="http://schemas.microsoft.com/office/drawing/2014/main" id="{9AE1E6CC-1EBB-4CCA-A118-AB4BD057F9F4}"/>
            </a:ext>
          </a:extLst>
        </xdr:cNvPr>
        <xdr:cNvSpPr txBox="1"/>
      </xdr:nvSpPr>
      <xdr:spPr>
        <a:xfrm>
          <a:off x="836304" y="10450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9" name="正方形/長方形 208">
          <a:extLst>
            <a:ext uri="{FF2B5EF4-FFF2-40B4-BE49-F238E27FC236}">
              <a16:creationId xmlns:a16="http://schemas.microsoft.com/office/drawing/2014/main" id="{091CC270-CB0C-455A-958A-3A089525642B}"/>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0" name="正方形/長方形 209">
          <a:extLst>
            <a:ext uri="{FF2B5EF4-FFF2-40B4-BE49-F238E27FC236}">
              <a16:creationId xmlns:a16="http://schemas.microsoft.com/office/drawing/2014/main" id="{D596745A-3F16-40B8-8398-9E576737A2E5}"/>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1" name="正方形/長方形 210">
          <a:extLst>
            <a:ext uri="{FF2B5EF4-FFF2-40B4-BE49-F238E27FC236}">
              <a16:creationId xmlns:a16="http://schemas.microsoft.com/office/drawing/2014/main" id="{291F0AFB-FE15-4EB5-A27A-B470366A9C5D}"/>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2" name="正方形/長方形 211">
          <a:extLst>
            <a:ext uri="{FF2B5EF4-FFF2-40B4-BE49-F238E27FC236}">
              <a16:creationId xmlns:a16="http://schemas.microsoft.com/office/drawing/2014/main" id="{B8EB015C-3815-4E16-B5CD-67CCABEC2A1B}"/>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3" name="正方形/長方形 212">
          <a:extLst>
            <a:ext uri="{FF2B5EF4-FFF2-40B4-BE49-F238E27FC236}">
              <a16:creationId xmlns:a16="http://schemas.microsoft.com/office/drawing/2014/main" id="{B6696FDE-02C5-4F59-96C7-99C72E264312}"/>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4" name="正方形/長方形 213">
          <a:extLst>
            <a:ext uri="{FF2B5EF4-FFF2-40B4-BE49-F238E27FC236}">
              <a16:creationId xmlns:a16="http://schemas.microsoft.com/office/drawing/2014/main" id="{435295E1-6C3D-4DDF-887F-F03D2CD64FDE}"/>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5" name="正方形/長方形 214">
          <a:extLst>
            <a:ext uri="{FF2B5EF4-FFF2-40B4-BE49-F238E27FC236}">
              <a16:creationId xmlns:a16="http://schemas.microsoft.com/office/drawing/2014/main" id="{98F577F7-9591-4810-AC0D-B71B77F90E5A}"/>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6" name="正方形/長方形 215">
          <a:extLst>
            <a:ext uri="{FF2B5EF4-FFF2-40B4-BE49-F238E27FC236}">
              <a16:creationId xmlns:a16="http://schemas.microsoft.com/office/drawing/2014/main" id="{FBDBC422-8ECF-4632-9813-0C9E5D318F0C}"/>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7" name="テキスト ボックス 216">
          <a:extLst>
            <a:ext uri="{FF2B5EF4-FFF2-40B4-BE49-F238E27FC236}">
              <a16:creationId xmlns:a16="http://schemas.microsoft.com/office/drawing/2014/main" id="{5A3E7EC5-C76C-492F-88DA-9E90D542C57F}"/>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8" name="直線コネクタ 217">
          <a:extLst>
            <a:ext uri="{FF2B5EF4-FFF2-40B4-BE49-F238E27FC236}">
              <a16:creationId xmlns:a16="http://schemas.microsoft.com/office/drawing/2014/main" id="{AAF0AE21-5B52-4B15-A56F-4888F678C630}"/>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9" name="直線コネクタ 218">
          <a:extLst>
            <a:ext uri="{FF2B5EF4-FFF2-40B4-BE49-F238E27FC236}">
              <a16:creationId xmlns:a16="http://schemas.microsoft.com/office/drawing/2014/main" id="{958D2FBF-55EF-48E3-84C2-C51DFEF2E867}"/>
            </a:ext>
          </a:extLst>
        </xdr:cNvPr>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20" name="テキスト ボックス 219">
          <a:extLst>
            <a:ext uri="{FF2B5EF4-FFF2-40B4-BE49-F238E27FC236}">
              <a16:creationId xmlns:a16="http://schemas.microsoft.com/office/drawing/2014/main" id="{D033C04C-596D-4D9C-8123-E87620F76936}"/>
            </a:ext>
          </a:extLst>
        </xdr:cNvPr>
        <xdr:cNvSpPr txBox="1"/>
      </xdr:nvSpPr>
      <xdr:spPr>
        <a:xfrm>
          <a:off x="54053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1" name="直線コネクタ 220">
          <a:extLst>
            <a:ext uri="{FF2B5EF4-FFF2-40B4-BE49-F238E27FC236}">
              <a16:creationId xmlns:a16="http://schemas.microsoft.com/office/drawing/2014/main" id="{76F17EAB-B340-487F-B616-5F11E42F15E6}"/>
            </a:ext>
          </a:extLst>
        </xdr:cNvPr>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2" name="テキスト ボックス 221">
          <a:extLst>
            <a:ext uri="{FF2B5EF4-FFF2-40B4-BE49-F238E27FC236}">
              <a16:creationId xmlns:a16="http://schemas.microsoft.com/office/drawing/2014/main" id="{723FC85A-521A-45B9-99B1-5BD1966A188C}"/>
            </a:ext>
          </a:extLst>
        </xdr:cNvPr>
        <xdr:cNvSpPr txBox="1"/>
      </xdr:nvSpPr>
      <xdr:spPr>
        <a:xfrm>
          <a:off x="540530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3" name="直線コネクタ 222">
          <a:extLst>
            <a:ext uri="{FF2B5EF4-FFF2-40B4-BE49-F238E27FC236}">
              <a16:creationId xmlns:a16="http://schemas.microsoft.com/office/drawing/2014/main" id="{90DE2103-AC57-46C0-BFB1-9C632861CAF4}"/>
            </a:ext>
          </a:extLst>
        </xdr:cNvPr>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4" name="テキスト ボックス 223">
          <a:extLst>
            <a:ext uri="{FF2B5EF4-FFF2-40B4-BE49-F238E27FC236}">
              <a16:creationId xmlns:a16="http://schemas.microsoft.com/office/drawing/2014/main" id="{3CF7A975-C623-4296-8D51-18D123DB8AE2}"/>
            </a:ext>
          </a:extLst>
        </xdr:cNvPr>
        <xdr:cNvSpPr txBox="1"/>
      </xdr:nvSpPr>
      <xdr:spPr>
        <a:xfrm>
          <a:off x="540530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5" name="直線コネクタ 224">
          <a:extLst>
            <a:ext uri="{FF2B5EF4-FFF2-40B4-BE49-F238E27FC236}">
              <a16:creationId xmlns:a16="http://schemas.microsoft.com/office/drawing/2014/main" id="{7925C019-6968-44B1-8CB4-9403C98F98DC}"/>
            </a:ext>
          </a:extLst>
        </xdr:cNvPr>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6" name="テキスト ボックス 225">
          <a:extLst>
            <a:ext uri="{FF2B5EF4-FFF2-40B4-BE49-F238E27FC236}">
              <a16:creationId xmlns:a16="http://schemas.microsoft.com/office/drawing/2014/main" id="{8AA4F1E5-57E0-4185-84B4-756352C9BAF4}"/>
            </a:ext>
          </a:extLst>
        </xdr:cNvPr>
        <xdr:cNvSpPr txBox="1"/>
      </xdr:nvSpPr>
      <xdr:spPr>
        <a:xfrm>
          <a:off x="540530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7" name="直線コネクタ 226">
          <a:extLst>
            <a:ext uri="{FF2B5EF4-FFF2-40B4-BE49-F238E27FC236}">
              <a16:creationId xmlns:a16="http://schemas.microsoft.com/office/drawing/2014/main" id="{382F2DB0-328F-40E6-92F9-8B38D2BA8906}"/>
            </a:ext>
          </a:extLst>
        </xdr:cNvPr>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8" name="テキスト ボックス 227">
          <a:extLst>
            <a:ext uri="{FF2B5EF4-FFF2-40B4-BE49-F238E27FC236}">
              <a16:creationId xmlns:a16="http://schemas.microsoft.com/office/drawing/2014/main" id="{63F1B53C-5ACA-41C7-868F-01B294BA1A5E}"/>
            </a:ext>
          </a:extLst>
        </xdr:cNvPr>
        <xdr:cNvSpPr txBox="1"/>
      </xdr:nvSpPr>
      <xdr:spPr>
        <a:xfrm>
          <a:off x="540530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a:extLst>
            <a:ext uri="{FF2B5EF4-FFF2-40B4-BE49-F238E27FC236}">
              <a16:creationId xmlns:a16="http://schemas.microsoft.com/office/drawing/2014/main" id="{72B289D8-AC69-4357-8047-078ED90CC580}"/>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30" name="テキスト ボックス 229">
          <a:extLst>
            <a:ext uri="{FF2B5EF4-FFF2-40B4-BE49-F238E27FC236}">
              <a16:creationId xmlns:a16="http://schemas.microsoft.com/office/drawing/2014/main" id="{1BCDB098-A134-4C81-8A8F-E1899017075E}"/>
            </a:ext>
          </a:extLst>
        </xdr:cNvPr>
        <xdr:cNvSpPr txBox="1"/>
      </xdr:nvSpPr>
      <xdr:spPr>
        <a:xfrm>
          <a:off x="540530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体育館・プール】&#10;一人当たり面積グラフ枠">
          <a:extLst>
            <a:ext uri="{FF2B5EF4-FFF2-40B4-BE49-F238E27FC236}">
              <a16:creationId xmlns:a16="http://schemas.microsoft.com/office/drawing/2014/main" id="{2553696D-67E0-4F27-864D-85F283370A51}"/>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69850</xdr:rowOff>
    </xdr:from>
    <xdr:to>
      <xdr:col>54</xdr:col>
      <xdr:colOff>189865</xdr:colOff>
      <xdr:row>64</xdr:row>
      <xdr:rowOff>33020</xdr:rowOff>
    </xdr:to>
    <xdr:cxnSp macro="">
      <xdr:nvCxnSpPr>
        <xdr:cNvPr id="232" name="直線コネクタ 231">
          <a:extLst>
            <a:ext uri="{FF2B5EF4-FFF2-40B4-BE49-F238E27FC236}">
              <a16:creationId xmlns:a16="http://schemas.microsoft.com/office/drawing/2014/main" id="{4B8CE9E3-4523-4631-BF9F-7FB0D519383C}"/>
            </a:ext>
          </a:extLst>
        </xdr:cNvPr>
        <xdr:cNvCxnSpPr/>
      </xdr:nvCxnSpPr>
      <xdr:spPr>
        <a:xfrm flipV="1">
          <a:off x="9219565" y="9290050"/>
          <a:ext cx="0" cy="14719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36847</xdr:rowOff>
    </xdr:from>
    <xdr:ext cx="469744" cy="259045"/>
    <xdr:sp macro="" textlink="">
      <xdr:nvSpPr>
        <xdr:cNvPr id="233" name="【体育館・プール】&#10;一人当たり面積最小値テキスト">
          <a:extLst>
            <a:ext uri="{FF2B5EF4-FFF2-40B4-BE49-F238E27FC236}">
              <a16:creationId xmlns:a16="http://schemas.microsoft.com/office/drawing/2014/main" id="{591E827A-D0A0-48F3-9E16-AC639B6FD5D4}"/>
            </a:ext>
          </a:extLst>
        </xdr:cNvPr>
        <xdr:cNvSpPr txBox="1"/>
      </xdr:nvSpPr>
      <xdr:spPr>
        <a:xfrm>
          <a:off x="9258300" y="10765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33020</xdr:rowOff>
    </xdr:from>
    <xdr:to>
      <xdr:col>55</xdr:col>
      <xdr:colOff>88900</xdr:colOff>
      <xdr:row>64</xdr:row>
      <xdr:rowOff>33020</xdr:rowOff>
    </xdr:to>
    <xdr:cxnSp macro="">
      <xdr:nvCxnSpPr>
        <xdr:cNvPr id="234" name="直線コネクタ 233">
          <a:extLst>
            <a:ext uri="{FF2B5EF4-FFF2-40B4-BE49-F238E27FC236}">
              <a16:creationId xmlns:a16="http://schemas.microsoft.com/office/drawing/2014/main" id="{26D9458B-A9F5-4D2B-A7CB-EA8FFBE73ACF}"/>
            </a:ext>
          </a:extLst>
        </xdr:cNvPr>
        <xdr:cNvCxnSpPr/>
      </xdr:nvCxnSpPr>
      <xdr:spPr>
        <a:xfrm>
          <a:off x="9154160" y="107619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16527</xdr:rowOff>
    </xdr:from>
    <xdr:ext cx="469744" cy="259045"/>
    <xdr:sp macro="" textlink="">
      <xdr:nvSpPr>
        <xdr:cNvPr id="235" name="【体育館・プール】&#10;一人当たり面積最大値テキスト">
          <a:extLst>
            <a:ext uri="{FF2B5EF4-FFF2-40B4-BE49-F238E27FC236}">
              <a16:creationId xmlns:a16="http://schemas.microsoft.com/office/drawing/2014/main" id="{E07A97E2-A928-4091-8F49-F0A8DC18C330}"/>
            </a:ext>
          </a:extLst>
        </xdr:cNvPr>
        <xdr:cNvSpPr txBox="1"/>
      </xdr:nvSpPr>
      <xdr:spPr>
        <a:xfrm>
          <a:off x="9258300" y="9069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69850</xdr:rowOff>
    </xdr:from>
    <xdr:to>
      <xdr:col>55</xdr:col>
      <xdr:colOff>88900</xdr:colOff>
      <xdr:row>55</xdr:row>
      <xdr:rowOff>69850</xdr:rowOff>
    </xdr:to>
    <xdr:cxnSp macro="">
      <xdr:nvCxnSpPr>
        <xdr:cNvPr id="236" name="直線コネクタ 235">
          <a:extLst>
            <a:ext uri="{FF2B5EF4-FFF2-40B4-BE49-F238E27FC236}">
              <a16:creationId xmlns:a16="http://schemas.microsoft.com/office/drawing/2014/main" id="{BE8F0AB5-8654-4A58-A733-55D8B9710154}"/>
            </a:ext>
          </a:extLst>
        </xdr:cNvPr>
        <xdr:cNvCxnSpPr/>
      </xdr:nvCxnSpPr>
      <xdr:spPr>
        <a:xfrm>
          <a:off x="9154160" y="92900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26687</xdr:rowOff>
    </xdr:from>
    <xdr:ext cx="469744" cy="259045"/>
    <xdr:sp macro="" textlink="">
      <xdr:nvSpPr>
        <xdr:cNvPr id="237" name="【体育館・プール】&#10;一人当たり面積平均値テキスト">
          <a:extLst>
            <a:ext uri="{FF2B5EF4-FFF2-40B4-BE49-F238E27FC236}">
              <a16:creationId xmlns:a16="http://schemas.microsoft.com/office/drawing/2014/main" id="{F6EA4488-7CF4-47BA-BF9D-BA2AE0748F65}"/>
            </a:ext>
          </a:extLst>
        </xdr:cNvPr>
        <xdr:cNvSpPr txBox="1"/>
      </xdr:nvSpPr>
      <xdr:spPr>
        <a:xfrm>
          <a:off x="9258300" y="102527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3810</xdr:rowOff>
    </xdr:from>
    <xdr:to>
      <xdr:col>55</xdr:col>
      <xdr:colOff>50800</xdr:colOff>
      <xdr:row>62</xdr:row>
      <xdr:rowOff>105410</xdr:rowOff>
    </xdr:to>
    <xdr:sp macro="" textlink="">
      <xdr:nvSpPr>
        <xdr:cNvPr id="238" name="フローチャート: 判断 237">
          <a:extLst>
            <a:ext uri="{FF2B5EF4-FFF2-40B4-BE49-F238E27FC236}">
              <a16:creationId xmlns:a16="http://schemas.microsoft.com/office/drawing/2014/main" id="{9C73F796-270A-4B84-A355-4FC45C0C3E2D}"/>
            </a:ext>
          </a:extLst>
        </xdr:cNvPr>
        <xdr:cNvSpPr/>
      </xdr:nvSpPr>
      <xdr:spPr>
        <a:xfrm>
          <a:off x="9192260" y="1039749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19050</xdr:rowOff>
    </xdr:from>
    <xdr:to>
      <xdr:col>50</xdr:col>
      <xdr:colOff>165100</xdr:colOff>
      <xdr:row>62</xdr:row>
      <xdr:rowOff>120650</xdr:rowOff>
    </xdr:to>
    <xdr:sp macro="" textlink="">
      <xdr:nvSpPr>
        <xdr:cNvPr id="239" name="フローチャート: 判断 238">
          <a:extLst>
            <a:ext uri="{FF2B5EF4-FFF2-40B4-BE49-F238E27FC236}">
              <a16:creationId xmlns:a16="http://schemas.microsoft.com/office/drawing/2014/main" id="{9A22E9A5-609B-4232-8345-5B4A455C2C5A}"/>
            </a:ext>
          </a:extLst>
        </xdr:cNvPr>
        <xdr:cNvSpPr/>
      </xdr:nvSpPr>
      <xdr:spPr>
        <a:xfrm>
          <a:off x="8445500" y="10412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17780</xdr:rowOff>
    </xdr:from>
    <xdr:to>
      <xdr:col>46</xdr:col>
      <xdr:colOff>38100</xdr:colOff>
      <xdr:row>62</xdr:row>
      <xdr:rowOff>119380</xdr:rowOff>
    </xdr:to>
    <xdr:sp macro="" textlink="">
      <xdr:nvSpPr>
        <xdr:cNvPr id="240" name="フローチャート: 判断 239">
          <a:extLst>
            <a:ext uri="{FF2B5EF4-FFF2-40B4-BE49-F238E27FC236}">
              <a16:creationId xmlns:a16="http://schemas.microsoft.com/office/drawing/2014/main" id="{3117B3DB-779E-474B-BF8F-E565ABB99F28}"/>
            </a:ext>
          </a:extLst>
        </xdr:cNvPr>
        <xdr:cNvSpPr/>
      </xdr:nvSpPr>
      <xdr:spPr>
        <a:xfrm>
          <a:off x="7670800" y="1041146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156210</xdr:rowOff>
    </xdr:from>
    <xdr:to>
      <xdr:col>41</xdr:col>
      <xdr:colOff>101600</xdr:colOff>
      <xdr:row>62</xdr:row>
      <xdr:rowOff>86360</xdr:rowOff>
    </xdr:to>
    <xdr:sp macro="" textlink="">
      <xdr:nvSpPr>
        <xdr:cNvPr id="241" name="フローチャート: 判断 240">
          <a:extLst>
            <a:ext uri="{FF2B5EF4-FFF2-40B4-BE49-F238E27FC236}">
              <a16:creationId xmlns:a16="http://schemas.microsoft.com/office/drawing/2014/main" id="{CCA8D6EC-F6D5-40DC-8D95-3378ED9FC406}"/>
            </a:ext>
          </a:extLst>
        </xdr:cNvPr>
        <xdr:cNvSpPr/>
      </xdr:nvSpPr>
      <xdr:spPr>
        <a:xfrm>
          <a:off x="6873240" y="103822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162560</xdr:rowOff>
    </xdr:from>
    <xdr:to>
      <xdr:col>36</xdr:col>
      <xdr:colOff>165100</xdr:colOff>
      <xdr:row>62</xdr:row>
      <xdr:rowOff>92710</xdr:rowOff>
    </xdr:to>
    <xdr:sp macro="" textlink="">
      <xdr:nvSpPr>
        <xdr:cNvPr id="242" name="フローチャート: 判断 241">
          <a:extLst>
            <a:ext uri="{FF2B5EF4-FFF2-40B4-BE49-F238E27FC236}">
              <a16:creationId xmlns:a16="http://schemas.microsoft.com/office/drawing/2014/main" id="{E6F3E7C6-0EE6-484B-90B6-7FCA2988D3BA}"/>
            </a:ext>
          </a:extLst>
        </xdr:cNvPr>
        <xdr:cNvSpPr/>
      </xdr:nvSpPr>
      <xdr:spPr>
        <a:xfrm>
          <a:off x="6098540" y="103886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64946E3D-1EC8-43BF-9D7D-82568D6DA963}"/>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16A7C042-E055-4301-8B01-CD6BA532779B}"/>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BEBCF072-C3E4-447D-AE03-50B498D18F37}"/>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FC0A0C8F-1C5C-4F59-B5FB-9C6B145A43A1}"/>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612F0A92-5FE3-41D5-8E35-1D4DD805059E}"/>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96520</xdr:rowOff>
    </xdr:from>
    <xdr:to>
      <xdr:col>55</xdr:col>
      <xdr:colOff>50800</xdr:colOff>
      <xdr:row>63</xdr:row>
      <xdr:rowOff>26670</xdr:rowOff>
    </xdr:to>
    <xdr:sp macro="" textlink="">
      <xdr:nvSpPr>
        <xdr:cNvPr id="248" name="楕円 247">
          <a:extLst>
            <a:ext uri="{FF2B5EF4-FFF2-40B4-BE49-F238E27FC236}">
              <a16:creationId xmlns:a16="http://schemas.microsoft.com/office/drawing/2014/main" id="{C960B1F1-0CD3-4751-800D-143293B87188}"/>
            </a:ext>
          </a:extLst>
        </xdr:cNvPr>
        <xdr:cNvSpPr/>
      </xdr:nvSpPr>
      <xdr:spPr>
        <a:xfrm>
          <a:off x="9192260" y="1049020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74947</xdr:rowOff>
    </xdr:from>
    <xdr:ext cx="469744" cy="259045"/>
    <xdr:sp macro="" textlink="">
      <xdr:nvSpPr>
        <xdr:cNvPr id="249" name="【体育館・プール】&#10;一人当たり面積該当値テキスト">
          <a:extLst>
            <a:ext uri="{FF2B5EF4-FFF2-40B4-BE49-F238E27FC236}">
              <a16:creationId xmlns:a16="http://schemas.microsoft.com/office/drawing/2014/main" id="{1FFE5D7C-A1F5-4A20-AF9E-45A8F419978E}"/>
            </a:ext>
          </a:extLst>
        </xdr:cNvPr>
        <xdr:cNvSpPr txBox="1"/>
      </xdr:nvSpPr>
      <xdr:spPr>
        <a:xfrm>
          <a:off x="9258300" y="1046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100330</xdr:rowOff>
    </xdr:from>
    <xdr:to>
      <xdr:col>50</xdr:col>
      <xdr:colOff>165100</xdr:colOff>
      <xdr:row>63</xdr:row>
      <xdr:rowOff>30480</xdr:rowOff>
    </xdr:to>
    <xdr:sp macro="" textlink="">
      <xdr:nvSpPr>
        <xdr:cNvPr id="250" name="楕円 249">
          <a:extLst>
            <a:ext uri="{FF2B5EF4-FFF2-40B4-BE49-F238E27FC236}">
              <a16:creationId xmlns:a16="http://schemas.microsoft.com/office/drawing/2014/main" id="{B8FEEEC5-95B9-4DF6-8A57-B6B0B311B596}"/>
            </a:ext>
          </a:extLst>
        </xdr:cNvPr>
        <xdr:cNvSpPr/>
      </xdr:nvSpPr>
      <xdr:spPr>
        <a:xfrm>
          <a:off x="8445500" y="104940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147320</xdr:rowOff>
    </xdr:from>
    <xdr:to>
      <xdr:col>55</xdr:col>
      <xdr:colOff>0</xdr:colOff>
      <xdr:row>62</xdr:row>
      <xdr:rowOff>151130</xdr:rowOff>
    </xdr:to>
    <xdr:cxnSp macro="">
      <xdr:nvCxnSpPr>
        <xdr:cNvPr id="251" name="直線コネクタ 250">
          <a:extLst>
            <a:ext uri="{FF2B5EF4-FFF2-40B4-BE49-F238E27FC236}">
              <a16:creationId xmlns:a16="http://schemas.microsoft.com/office/drawing/2014/main" id="{B67CF6A8-44C3-414E-8678-D4E71EA1F23B}"/>
            </a:ext>
          </a:extLst>
        </xdr:cNvPr>
        <xdr:cNvCxnSpPr/>
      </xdr:nvCxnSpPr>
      <xdr:spPr>
        <a:xfrm flipV="1">
          <a:off x="8496300" y="10541000"/>
          <a:ext cx="7239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97790</xdr:rowOff>
    </xdr:from>
    <xdr:to>
      <xdr:col>46</xdr:col>
      <xdr:colOff>38100</xdr:colOff>
      <xdr:row>63</xdr:row>
      <xdr:rowOff>27940</xdr:rowOff>
    </xdr:to>
    <xdr:sp macro="" textlink="">
      <xdr:nvSpPr>
        <xdr:cNvPr id="252" name="楕円 251">
          <a:extLst>
            <a:ext uri="{FF2B5EF4-FFF2-40B4-BE49-F238E27FC236}">
              <a16:creationId xmlns:a16="http://schemas.microsoft.com/office/drawing/2014/main" id="{3D248789-5E37-4A6A-AC14-63EF058B1FEE}"/>
            </a:ext>
          </a:extLst>
        </xdr:cNvPr>
        <xdr:cNvSpPr/>
      </xdr:nvSpPr>
      <xdr:spPr>
        <a:xfrm>
          <a:off x="7670800" y="1049147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148590</xdr:rowOff>
    </xdr:from>
    <xdr:to>
      <xdr:col>50</xdr:col>
      <xdr:colOff>114300</xdr:colOff>
      <xdr:row>62</xdr:row>
      <xdr:rowOff>151130</xdr:rowOff>
    </xdr:to>
    <xdr:cxnSp macro="">
      <xdr:nvCxnSpPr>
        <xdr:cNvPr id="253" name="直線コネクタ 252">
          <a:extLst>
            <a:ext uri="{FF2B5EF4-FFF2-40B4-BE49-F238E27FC236}">
              <a16:creationId xmlns:a16="http://schemas.microsoft.com/office/drawing/2014/main" id="{6F5761C9-1D18-4388-A84A-AB6044BF857F}"/>
            </a:ext>
          </a:extLst>
        </xdr:cNvPr>
        <xdr:cNvCxnSpPr/>
      </xdr:nvCxnSpPr>
      <xdr:spPr>
        <a:xfrm>
          <a:off x="7713980" y="10542270"/>
          <a:ext cx="78232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99060</xdr:rowOff>
    </xdr:from>
    <xdr:to>
      <xdr:col>41</xdr:col>
      <xdr:colOff>101600</xdr:colOff>
      <xdr:row>63</xdr:row>
      <xdr:rowOff>29210</xdr:rowOff>
    </xdr:to>
    <xdr:sp macro="" textlink="">
      <xdr:nvSpPr>
        <xdr:cNvPr id="254" name="楕円 253">
          <a:extLst>
            <a:ext uri="{FF2B5EF4-FFF2-40B4-BE49-F238E27FC236}">
              <a16:creationId xmlns:a16="http://schemas.microsoft.com/office/drawing/2014/main" id="{688E4EE8-724F-4396-9972-9666542ACB55}"/>
            </a:ext>
          </a:extLst>
        </xdr:cNvPr>
        <xdr:cNvSpPr/>
      </xdr:nvSpPr>
      <xdr:spPr>
        <a:xfrm>
          <a:off x="6873240" y="104927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148590</xdr:rowOff>
    </xdr:from>
    <xdr:to>
      <xdr:col>45</xdr:col>
      <xdr:colOff>177800</xdr:colOff>
      <xdr:row>62</xdr:row>
      <xdr:rowOff>149860</xdr:rowOff>
    </xdr:to>
    <xdr:cxnSp macro="">
      <xdr:nvCxnSpPr>
        <xdr:cNvPr id="255" name="直線コネクタ 254">
          <a:extLst>
            <a:ext uri="{FF2B5EF4-FFF2-40B4-BE49-F238E27FC236}">
              <a16:creationId xmlns:a16="http://schemas.microsoft.com/office/drawing/2014/main" id="{AC4FBB9A-E584-4131-80FA-13A80B46B835}"/>
            </a:ext>
          </a:extLst>
        </xdr:cNvPr>
        <xdr:cNvCxnSpPr/>
      </xdr:nvCxnSpPr>
      <xdr:spPr>
        <a:xfrm flipV="1">
          <a:off x="6924040" y="10542270"/>
          <a:ext cx="78994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101600</xdr:rowOff>
    </xdr:from>
    <xdr:to>
      <xdr:col>36</xdr:col>
      <xdr:colOff>165100</xdr:colOff>
      <xdr:row>63</xdr:row>
      <xdr:rowOff>31750</xdr:rowOff>
    </xdr:to>
    <xdr:sp macro="" textlink="">
      <xdr:nvSpPr>
        <xdr:cNvPr id="256" name="楕円 255">
          <a:extLst>
            <a:ext uri="{FF2B5EF4-FFF2-40B4-BE49-F238E27FC236}">
              <a16:creationId xmlns:a16="http://schemas.microsoft.com/office/drawing/2014/main" id="{9AA9BEC7-79CF-4F5D-AA11-FA96AB8066FA}"/>
            </a:ext>
          </a:extLst>
        </xdr:cNvPr>
        <xdr:cNvSpPr/>
      </xdr:nvSpPr>
      <xdr:spPr>
        <a:xfrm>
          <a:off x="6098540" y="104952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149860</xdr:rowOff>
    </xdr:from>
    <xdr:to>
      <xdr:col>41</xdr:col>
      <xdr:colOff>50800</xdr:colOff>
      <xdr:row>62</xdr:row>
      <xdr:rowOff>152400</xdr:rowOff>
    </xdr:to>
    <xdr:cxnSp macro="">
      <xdr:nvCxnSpPr>
        <xdr:cNvPr id="257" name="直線コネクタ 256">
          <a:extLst>
            <a:ext uri="{FF2B5EF4-FFF2-40B4-BE49-F238E27FC236}">
              <a16:creationId xmlns:a16="http://schemas.microsoft.com/office/drawing/2014/main" id="{14E58832-4FCE-4643-8204-36658F95C719}"/>
            </a:ext>
          </a:extLst>
        </xdr:cNvPr>
        <xdr:cNvCxnSpPr/>
      </xdr:nvCxnSpPr>
      <xdr:spPr>
        <a:xfrm flipV="1">
          <a:off x="6149340" y="10543540"/>
          <a:ext cx="7747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137177</xdr:rowOff>
    </xdr:from>
    <xdr:ext cx="469744" cy="259045"/>
    <xdr:sp macro="" textlink="">
      <xdr:nvSpPr>
        <xdr:cNvPr id="258" name="n_1aveValue【体育館・プール】&#10;一人当たり面積">
          <a:extLst>
            <a:ext uri="{FF2B5EF4-FFF2-40B4-BE49-F238E27FC236}">
              <a16:creationId xmlns:a16="http://schemas.microsoft.com/office/drawing/2014/main" id="{27B4188C-CC0F-4405-AA36-95FB7FD41F2E}"/>
            </a:ext>
          </a:extLst>
        </xdr:cNvPr>
        <xdr:cNvSpPr txBox="1"/>
      </xdr:nvSpPr>
      <xdr:spPr>
        <a:xfrm>
          <a:off x="8271587" y="10195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135907</xdr:rowOff>
    </xdr:from>
    <xdr:ext cx="469744" cy="259045"/>
    <xdr:sp macro="" textlink="">
      <xdr:nvSpPr>
        <xdr:cNvPr id="259" name="n_2aveValue【体育館・プール】&#10;一人当たり面積">
          <a:extLst>
            <a:ext uri="{FF2B5EF4-FFF2-40B4-BE49-F238E27FC236}">
              <a16:creationId xmlns:a16="http://schemas.microsoft.com/office/drawing/2014/main" id="{E09C5F92-8FB6-4221-A4EF-1F11A3F3B7D4}"/>
            </a:ext>
          </a:extLst>
        </xdr:cNvPr>
        <xdr:cNvSpPr txBox="1"/>
      </xdr:nvSpPr>
      <xdr:spPr>
        <a:xfrm>
          <a:off x="7509587" y="1019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102887</xdr:rowOff>
    </xdr:from>
    <xdr:ext cx="469744" cy="259045"/>
    <xdr:sp macro="" textlink="">
      <xdr:nvSpPr>
        <xdr:cNvPr id="260" name="n_3aveValue【体育館・プール】&#10;一人当たり面積">
          <a:extLst>
            <a:ext uri="{FF2B5EF4-FFF2-40B4-BE49-F238E27FC236}">
              <a16:creationId xmlns:a16="http://schemas.microsoft.com/office/drawing/2014/main" id="{2C326E0F-186F-4889-A400-8FCCD6DB1529}"/>
            </a:ext>
          </a:extLst>
        </xdr:cNvPr>
        <xdr:cNvSpPr txBox="1"/>
      </xdr:nvSpPr>
      <xdr:spPr>
        <a:xfrm>
          <a:off x="6712027" y="10161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109237</xdr:rowOff>
    </xdr:from>
    <xdr:ext cx="469744" cy="259045"/>
    <xdr:sp macro="" textlink="">
      <xdr:nvSpPr>
        <xdr:cNvPr id="261" name="n_4aveValue【体育館・プール】&#10;一人当たり面積">
          <a:extLst>
            <a:ext uri="{FF2B5EF4-FFF2-40B4-BE49-F238E27FC236}">
              <a16:creationId xmlns:a16="http://schemas.microsoft.com/office/drawing/2014/main" id="{6F2787F9-A4A4-45D1-B0F8-7F8EA1EC0CFF}"/>
            </a:ext>
          </a:extLst>
        </xdr:cNvPr>
        <xdr:cNvSpPr txBox="1"/>
      </xdr:nvSpPr>
      <xdr:spPr>
        <a:xfrm>
          <a:off x="5937327" y="10167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21607</xdr:rowOff>
    </xdr:from>
    <xdr:ext cx="469744" cy="259045"/>
    <xdr:sp macro="" textlink="">
      <xdr:nvSpPr>
        <xdr:cNvPr id="262" name="n_1mainValue【体育館・プール】&#10;一人当たり面積">
          <a:extLst>
            <a:ext uri="{FF2B5EF4-FFF2-40B4-BE49-F238E27FC236}">
              <a16:creationId xmlns:a16="http://schemas.microsoft.com/office/drawing/2014/main" id="{D01DA7AC-9668-40C3-A783-AC998F92495E}"/>
            </a:ext>
          </a:extLst>
        </xdr:cNvPr>
        <xdr:cNvSpPr txBox="1"/>
      </xdr:nvSpPr>
      <xdr:spPr>
        <a:xfrm>
          <a:off x="8271587" y="10582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19067</xdr:rowOff>
    </xdr:from>
    <xdr:ext cx="469744" cy="259045"/>
    <xdr:sp macro="" textlink="">
      <xdr:nvSpPr>
        <xdr:cNvPr id="263" name="n_2mainValue【体育館・プール】&#10;一人当たり面積">
          <a:extLst>
            <a:ext uri="{FF2B5EF4-FFF2-40B4-BE49-F238E27FC236}">
              <a16:creationId xmlns:a16="http://schemas.microsoft.com/office/drawing/2014/main" id="{ED50871E-844F-40B7-8E02-F1535DCD4F86}"/>
            </a:ext>
          </a:extLst>
        </xdr:cNvPr>
        <xdr:cNvSpPr txBox="1"/>
      </xdr:nvSpPr>
      <xdr:spPr>
        <a:xfrm>
          <a:off x="7509587" y="10580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20337</xdr:rowOff>
    </xdr:from>
    <xdr:ext cx="469744" cy="259045"/>
    <xdr:sp macro="" textlink="">
      <xdr:nvSpPr>
        <xdr:cNvPr id="264" name="n_3mainValue【体育館・プール】&#10;一人当たり面積">
          <a:extLst>
            <a:ext uri="{FF2B5EF4-FFF2-40B4-BE49-F238E27FC236}">
              <a16:creationId xmlns:a16="http://schemas.microsoft.com/office/drawing/2014/main" id="{57C0B8FB-4973-4DE5-8B6A-3F56EFC66598}"/>
            </a:ext>
          </a:extLst>
        </xdr:cNvPr>
        <xdr:cNvSpPr txBox="1"/>
      </xdr:nvSpPr>
      <xdr:spPr>
        <a:xfrm>
          <a:off x="6712027" y="10581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22877</xdr:rowOff>
    </xdr:from>
    <xdr:ext cx="469744" cy="259045"/>
    <xdr:sp macro="" textlink="">
      <xdr:nvSpPr>
        <xdr:cNvPr id="265" name="n_4mainValue【体育館・プール】&#10;一人当たり面積">
          <a:extLst>
            <a:ext uri="{FF2B5EF4-FFF2-40B4-BE49-F238E27FC236}">
              <a16:creationId xmlns:a16="http://schemas.microsoft.com/office/drawing/2014/main" id="{D17F9C59-DE7D-4F9C-B227-8A41D450B304}"/>
            </a:ext>
          </a:extLst>
        </xdr:cNvPr>
        <xdr:cNvSpPr txBox="1"/>
      </xdr:nvSpPr>
      <xdr:spPr>
        <a:xfrm>
          <a:off x="5937327" y="10584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a:extLst>
            <a:ext uri="{FF2B5EF4-FFF2-40B4-BE49-F238E27FC236}">
              <a16:creationId xmlns:a16="http://schemas.microsoft.com/office/drawing/2014/main" id="{EEE47F1D-C533-460A-830B-1065712A1FA3}"/>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a:extLst>
            <a:ext uri="{FF2B5EF4-FFF2-40B4-BE49-F238E27FC236}">
              <a16:creationId xmlns:a16="http://schemas.microsoft.com/office/drawing/2014/main" id="{7383EED0-5D34-4ECA-9454-4163D2B9166D}"/>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a:extLst>
            <a:ext uri="{FF2B5EF4-FFF2-40B4-BE49-F238E27FC236}">
              <a16:creationId xmlns:a16="http://schemas.microsoft.com/office/drawing/2014/main" id="{E1A682B0-75D2-4971-8113-6A680C839230}"/>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a:extLst>
            <a:ext uri="{FF2B5EF4-FFF2-40B4-BE49-F238E27FC236}">
              <a16:creationId xmlns:a16="http://schemas.microsoft.com/office/drawing/2014/main" id="{AA87A259-0431-4925-934A-FC59D85C84FA}"/>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a:extLst>
            <a:ext uri="{FF2B5EF4-FFF2-40B4-BE49-F238E27FC236}">
              <a16:creationId xmlns:a16="http://schemas.microsoft.com/office/drawing/2014/main" id="{C7F22263-0C98-41B9-AB71-B5E5E89E7704}"/>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a:extLst>
            <a:ext uri="{FF2B5EF4-FFF2-40B4-BE49-F238E27FC236}">
              <a16:creationId xmlns:a16="http://schemas.microsoft.com/office/drawing/2014/main" id="{DE75D3C1-0FA8-4762-ABCD-2618D0DC5F52}"/>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a:extLst>
            <a:ext uri="{FF2B5EF4-FFF2-40B4-BE49-F238E27FC236}">
              <a16:creationId xmlns:a16="http://schemas.microsoft.com/office/drawing/2014/main" id="{BEB4DABA-A95B-4037-AC2C-E8CAB1256BF2}"/>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a:extLst>
            <a:ext uri="{FF2B5EF4-FFF2-40B4-BE49-F238E27FC236}">
              <a16:creationId xmlns:a16="http://schemas.microsoft.com/office/drawing/2014/main" id="{DD55F932-83C5-49E3-BB4C-FF49563F23A2}"/>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4" name="テキスト ボックス 273">
          <a:extLst>
            <a:ext uri="{FF2B5EF4-FFF2-40B4-BE49-F238E27FC236}">
              <a16:creationId xmlns:a16="http://schemas.microsoft.com/office/drawing/2014/main" id="{46CCA526-51A8-4A78-B962-8BEE665B6B2A}"/>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5" name="直線コネクタ 274">
          <a:extLst>
            <a:ext uri="{FF2B5EF4-FFF2-40B4-BE49-F238E27FC236}">
              <a16:creationId xmlns:a16="http://schemas.microsoft.com/office/drawing/2014/main" id="{514FBE05-0530-4E83-9F7C-A31E86A7225C}"/>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6" name="テキスト ボックス 275">
          <a:extLst>
            <a:ext uri="{FF2B5EF4-FFF2-40B4-BE49-F238E27FC236}">
              <a16:creationId xmlns:a16="http://schemas.microsoft.com/office/drawing/2014/main" id="{89421FF7-3B68-432C-B310-E446DC19028F}"/>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7" name="直線コネクタ 276">
          <a:extLst>
            <a:ext uri="{FF2B5EF4-FFF2-40B4-BE49-F238E27FC236}">
              <a16:creationId xmlns:a16="http://schemas.microsoft.com/office/drawing/2014/main" id="{848818D3-24C8-45F6-A484-D00CE0FD05DC}"/>
            </a:ext>
          </a:extLst>
        </xdr:cNvPr>
        <xdr:cNvCxnSpPr/>
      </xdr:nvCxnSpPr>
      <xdr:spPr>
        <a:xfrm>
          <a:off x="670560" y="14455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8" name="テキスト ボックス 277">
          <a:extLst>
            <a:ext uri="{FF2B5EF4-FFF2-40B4-BE49-F238E27FC236}">
              <a16:creationId xmlns:a16="http://schemas.microsoft.com/office/drawing/2014/main" id="{7D6B22EE-A4FF-442C-92B5-67710959B4B2}"/>
            </a:ext>
          </a:extLst>
        </xdr:cNvPr>
        <xdr:cNvSpPr txBox="1"/>
      </xdr:nvSpPr>
      <xdr:spPr>
        <a:xfrm>
          <a:off x="27196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9" name="直線コネクタ 278">
          <a:extLst>
            <a:ext uri="{FF2B5EF4-FFF2-40B4-BE49-F238E27FC236}">
              <a16:creationId xmlns:a16="http://schemas.microsoft.com/office/drawing/2014/main" id="{139676E2-EB08-4F66-8423-2A28483B93C8}"/>
            </a:ext>
          </a:extLst>
        </xdr:cNvPr>
        <xdr:cNvCxnSpPr/>
      </xdr:nvCxnSpPr>
      <xdr:spPr>
        <a:xfrm>
          <a:off x="670560" y="140093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80" name="テキスト ボックス 279">
          <a:extLst>
            <a:ext uri="{FF2B5EF4-FFF2-40B4-BE49-F238E27FC236}">
              <a16:creationId xmlns:a16="http://schemas.microsoft.com/office/drawing/2014/main" id="{01DE530C-5AE4-4398-9272-8EA029291E82}"/>
            </a:ext>
          </a:extLst>
        </xdr:cNvPr>
        <xdr:cNvSpPr txBox="1"/>
      </xdr:nvSpPr>
      <xdr:spPr>
        <a:xfrm>
          <a:off x="336081" y="138709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81" name="直線コネクタ 280">
          <a:extLst>
            <a:ext uri="{FF2B5EF4-FFF2-40B4-BE49-F238E27FC236}">
              <a16:creationId xmlns:a16="http://schemas.microsoft.com/office/drawing/2014/main" id="{1B4EDCC6-D5B0-47C0-927B-17526E3AD2AF}"/>
            </a:ext>
          </a:extLst>
        </xdr:cNvPr>
        <xdr:cNvCxnSpPr/>
      </xdr:nvCxnSpPr>
      <xdr:spPr>
        <a:xfrm>
          <a:off x="670560" y="13563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82" name="テキスト ボックス 281">
          <a:extLst>
            <a:ext uri="{FF2B5EF4-FFF2-40B4-BE49-F238E27FC236}">
              <a16:creationId xmlns:a16="http://schemas.microsoft.com/office/drawing/2014/main" id="{31DFCDF5-CDD1-4AA9-A02A-1CC55ABDCFDF}"/>
            </a:ext>
          </a:extLst>
        </xdr:cNvPr>
        <xdr:cNvSpPr txBox="1"/>
      </xdr:nvSpPr>
      <xdr:spPr>
        <a:xfrm>
          <a:off x="336081" y="13421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83" name="直線コネクタ 282">
          <a:extLst>
            <a:ext uri="{FF2B5EF4-FFF2-40B4-BE49-F238E27FC236}">
              <a16:creationId xmlns:a16="http://schemas.microsoft.com/office/drawing/2014/main" id="{7171E04F-B814-4A58-9310-541547F03B7A}"/>
            </a:ext>
          </a:extLst>
        </xdr:cNvPr>
        <xdr:cNvCxnSpPr/>
      </xdr:nvCxnSpPr>
      <xdr:spPr>
        <a:xfrm>
          <a:off x="670560" y="131140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84" name="テキスト ボックス 283">
          <a:extLst>
            <a:ext uri="{FF2B5EF4-FFF2-40B4-BE49-F238E27FC236}">
              <a16:creationId xmlns:a16="http://schemas.microsoft.com/office/drawing/2014/main" id="{BDA030F3-0B1E-4989-8830-7825AA9B8E73}"/>
            </a:ext>
          </a:extLst>
        </xdr:cNvPr>
        <xdr:cNvSpPr txBox="1"/>
      </xdr:nvSpPr>
      <xdr:spPr>
        <a:xfrm>
          <a:off x="336081" y="129756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17C70F5F-AC5B-4896-B350-6E492B0A4AC3}"/>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6" name="テキスト ボックス 285">
          <a:extLst>
            <a:ext uri="{FF2B5EF4-FFF2-40B4-BE49-F238E27FC236}">
              <a16:creationId xmlns:a16="http://schemas.microsoft.com/office/drawing/2014/main" id="{178227E0-D77C-4786-ADDE-0A2B4432D8F4}"/>
            </a:ext>
          </a:extLst>
        </xdr:cNvPr>
        <xdr:cNvSpPr txBox="1"/>
      </xdr:nvSpPr>
      <xdr:spPr>
        <a:xfrm>
          <a:off x="336081" y="125298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福祉施設】&#10;有形固定資産減価償却率グラフ枠">
          <a:extLst>
            <a:ext uri="{FF2B5EF4-FFF2-40B4-BE49-F238E27FC236}">
              <a16:creationId xmlns:a16="http://schemas.microsoft.com/office/drawing/2014/main" id="{42791771-D432-4E67-8A14-9ECB111577AC}"/>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1524</xdr:rowOff>
    </xdr:from>
    <xdr:to>
      <xdr:col>24</xdr:col>
      <xdr:colOff>62865</xdr:colOff>
      <xdr:row>85</xdr:row>
      <xdr:rowOff>154687</xdr:rowOff>
    </xdr:to>
    <xdr:cxnSp macro="">
      <xdr:nvCxnSpPr>
        <xdr:cNvPr id="288" name="直線コネクタ 287">
          <a:extLst>
            <a:ext uri="{FF2B5EF4-FFF2-40B4-BE49-F238E27FC236}">
              <a16:creationId xmlns:a16="http://schemas.microsoft.com/office/drawing/2014/main" id="{5E239AF8-D7C3-49F6-94BF-6516A146A7F3}"/>
            </a:ext>
          </a:extLst>
        </xdr:cNvPr>
        <xdr:cNvCxnSpPr/>
      </xdr:nvCxnSpPr>
      <xdr:spPr>
        <a:xfrm flipV="1">
          <a:off x="4086225" y="13077444"/>
          <a:ext cx="0" cy="13266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158514</xdr:rowOff>
    </xdr:from>
    <xdr:ext cx="405111" cy="259045"/>
    <xdr:sp macro="" textlink="">
      <xdr:nvSpPr>
        <xdr:cNvPr id="289" name="【福祉施設】&#10;有形固定資産減価償却率最小値テキスト">
          <a:extLst>
            <a:ext uri="{FF2B5EF4-FFF2-40B4-BE49-F238E27FC236}">
              <a16:creationId xmlns:a16="http://schemas.microsoft.com/office/drawing/2014/main" id="{AD59218F-76E2-4451-936D-7D2D4CC4E21A}"/>
            </a:ext>
          </a:extLst>
        </xdr:cNvPr>
        <xdr:cNvSpPr txBox="1"/>
      </xdr:nvSpPr>
      <xdr:spPr>
        <a:xfrm>
          <a:off x="4124960" y="144079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154687</xdr:rowOff>
    </xdr:from>
    <xdr:to>
      <xdr:col>24</xdr:col>
      <xdr:colOff>152400</xdr:colOff>
      <xdr:row>85</xdr:row>
      <xdr:rowOff>154687</xdr:rowOff>
    </xdr:to>
    <xdr:cxnSp macro="">
      <xdr:nvCxnSpPr>
        <xdr:cNvPr id="290" name="直線コネクタ 289">
          <a:extLst>
            <a:ext uri="{FF2B5EF4-FFF2-40B4-BE49-F238E27FC236}">
              <a16:creationId xmlns:a16="http://schemas.microsoft.com/office/drawing/2014/main" id="{60590CAD-AABC-46C4-B4CB-EACA4B6B4E86}"/>
            </a:ext>
          </a:extLst>
        </xdr:cNvPr>
        <xdr:cNvCxnSpPr/>
      </xdr:nvCxnSpPr>
      <xdr:spPr>
        <a:xfrm>
          <a:off x="4020820" y="1440408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119651</xdr:rowOff>
    </xdr:from>
    <xdr:ext cx="405111" cy="259045"/>
    <xdr:sp macro="" textlink="">
      <xdr:nvSpPr>
        <xdr:cNvPr id="291" name="【福祉施設】&#10;有形固定資産減価償却率最大値テキスト">
          <a:extLst>
            <a:ext uri="{FF2B5EF4-FFF2-40B4-BE49-F238E27FC236}">
              <a16:creationId xmlns:a16="http://schemas.microsoft.com/office/drawing/2014/main" id="{A3183680-28A8-44A2-9800-C88CED645608}"/>
            </a:ext>
          </a:extLst>
        </xdr:cNvPr>
        <xdr:cNvSpPr txBox="1"/>
      </xdr:nvSpPr>
      <xdr:spPr>
        <a:xfrm>
          <a:off x="4124960" y="12860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1524</xdr:rowOff>
    </xdr:from>
    <xdr:to>
      <xdr:col>24</xdr:col>
      <xdr:colOff>152400</xdr:colOff>
      <xdr:row>78</xdr:row>
      <xdr:rowOff>1524</xdr:rowOff>
    </xdr:to>
    <xdr:cxnSp macro="">
      <xdr:nvCxnSpPr>
        <xdr:cNvPr id="292" name="直線コネクタ 291">
          <a:extLst>
            <a:ext uri="{FF2B5EF4-FFF2-40B4-BE49-F238E27FC236}">
              <a16:creationId xmlns:a16="http://schemas.microsoft.com/office/drawing/2014/main" id="{A26C1090-E129-4D51-ABCE-45EDB2D70F7F}"/>
            </a:ext>
          </a:extLst>
        </xdr:cNvPr>
        <xdr:cNvCxnSpPr/>
      </xdr:nvCxnSpPr>
      <xdr:spPr>
        <a:xfrm>
          <a:off x="4020820" y="1307744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51325</xdr:rowOff>
    </xdr:from>
    <xdr:ext cx="405111" cy="259045"/>
    <xdr:sp macro="" textlink="">
      <xdr:nvSpPr>
        <xdr:cNvPr id="293" name="【福祉施設】&#10;有形固定資産減価償却率平均値テキスト">
          <a:extLst>
            <a:ext uri="{FF2B5EF4-FFF2-40B4-BE49-F238E27FC236}">
              <a16:creationId xmlns:a16="http://schemas.microsoft.com/office/drawing/2014/main" id="{39B3DC64-1534-4EB1-819D-C69123948A58}"/>
            </a:ext>
          </a:extLst>
        </xdr:cNvPr>
        <xdr:cNvSpPr txBox="1"/>
      </xdr:nvSpPr>
      <xdr:spPr>
        <a:xfrm>
          <a:off x="4124960" y="1346252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28448</xdr:rowOff>
    </xdr:from>
    <xdr:to>
      <xdr:col>24</xdr:col>
      <xdr:colOff>114300</xdr:colOff>
      <xdr:row>81</xdr:row>
      <xdr:rowOff>130048</xdr:rowOff>
    </xdr:to>
    <xdr:sp macro="" textlink="">
      <xdr:nvSpPr>
        <xdr:cNvPr id="294" name="フローチャート: 判断 293">
          <a:extLst>
            <a:ext uri="{FF2B5EF4-FFF2-40B4-BE49-F238E27FC236}">
              <a16:creationId xmlns:a16="http://schemas.microsoft.com/office/drawing/2014/main" id="{E3676C16-C5D0-44C1-98D3-0E315C92E36E}"/>
            </a:ext>
          </a:extLst>
        </xdr:cNvPr>
        <xdr:cNvSpPr/>
      </xdr:nvSpPr>
      <xdr:spPr>
        <a:xfrm>
          <a:off x="4036060" y="13607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3302</xdr:rowOff>
    </xdr:from>
    <xdr:to>
      <xdr:col>20</xdr:col>
      <xdr:colOff>38100</xdr:colOff>
      <xdr:row>81</xdr:row>
      <xdr:rowOff>104902</xdr:rowOff>
    </xdr:to>
    <xdr:sp macro="" textlink="">
      <xdr:nvSpPr>
        <xdr:cNvPr id="295" name="フローチャート: 判断 294">
          <a:extLst>
            <a:ext uri="{FF2B5EF4-FFF2-40B4-BE49-F238E27FC236}">
              <a16:creationId xmlns:a16="http://schemas.microsoft.com/office/drawing/2014/main" id="{4596C0D9-E24E-4A6E-9AB2-3C6A621FBD7F}"/>
            </a:ext>
          </a:extLst>
        </xdr:cNvPr>
        <xdr:cNvSpPr/>
      </xdr:nvSpPr>
      <xdr:spPr>
        <a:xfrm>
          <a:off x="3312160" y="1358214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131318</xdr:rowOff>
    </xdr:from>
    <xdr:to>
      <xdr:col>15</xdr:col>
      <xdr:colOff>101600</xdr:colOff>
      <xdr:row>81</xdr:row>
      <xdr:rowOff>61468</xdr:rowOff>
    </xdr:to>
    <xdr:sp macro="" textlink="">
      <xdr:nvSpPr>
        <xdr:cNvPr id="296" name="フローチャート: 判断 295">
          <a:extLst>
            <a:ext uri="{FF2B5EF4-FFF2-40B4-BE49-F238E27FC236}">
              <a16:creationId xmlns:a16="http://schemas.microsoft.com/office/drawing/2014/main" id="{571B9044-314B-404C-92CD-817D41457AE8}"/>
            </a:ext>
          </a:extLst>
        </xdr:cNvPr>
        <xdr:cNvSpPr/>
      </xdr:nvSpPr>
      <xdr:spPr>
        <a:xfrm>
          <a:off x="2514600" y="1354251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85598</xdr:rowOff>
    </xdr:from>
    <xdr:to>
      <xdr:col>10</xdr:col>
      <xdr:colOff>165100</xdr:colOff>
      <xdr:row>81</xdr:row>
      <xdr:rowOff>15748</xdr:rowOff>
    </xdr:to>
    <xdr:sp macro="" textlink="">
      <xdr:nvSpPr>
        <xdr:cNvPr id="297" name="フローチャート: 判断 296">
          <a:extLst>
            <a:ext uri="{FF2B5EF4-FFF2-40B4-BE49-F238E27FC236}">
              <a16:creationId xmlns:a16="http://schemas.microsoft.com/office/drawing/2014/main" id="{71E8E385-FD8E-41B7-B8C1-E792D81247AC}"/>
            </a:ext>
          </a:extLst>
        </xdr:cNvPr>
        <xdr:cNvSpPr/>
      </xdr:nvSpPr>
      <xdr:spPr>
        <a:xfrm>
          <a:off x="1739900" y="1349679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58165</xdr:rowOff>
    </xdr:from>
    <xdr:to>
      <xdr:col>6</xdr:col>
      <xdr:colOff>38100</xdr:colOff>
      <xdr:row>80</xdr:row>
      <xdr:rowOff>159765</xdr:rowOff>
    </xdr:to>
    <xdr:sp macro="" textlink="">
      <xdr:nvSpPr>
        <xdr:cNvPr id="298" name="フローチャート: 判断 297">
          <a:extLst>
            <a:ext uri="{FF2B5EF4-FFF2-40B4-BE49-F238E27FC236}">
              <a16:creationId xmlns:a16="http://schemas.microsoft.com/office/drawing/2014/main" id="{AB012CA3-8BEC-40B5-9ECE-837738FC2800}"/>
            </a:ext>
          </a:extLst>
        </xdr:cNvPr>
        <xdr:cNvSpPr/>
      </xdr:nvSpPr>
      <xdr:spPr>
        <a:xfrm>
          <a:off x="965200" y="1346936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DA8088BB-492F-4BCC-BC2D-566768A4DCE0}"/>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3E71ABB5-B803-4C45-A529-B96CB4BFBFF4}"/>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CEEEA94E-8A14-4CDF-AB1C-BD2F1E1E82D8}"/>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821F32F3-E25D-4A95-907B-943D2321EB61}"/>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00DCAEA1-9237-4133-981C-218A536630DB}"/>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122174</xdr:rowOff>
    </xdr:from>
    <xdr:to>
      <xdr:col>24</xdr:col>
      <xdr:colOff>114300</xdr:colOff>
      <xdr:row>84</xdr:row>
      <xdr:rowOff>52324</xdr:rowOff>
    </xdr:to>
    <xdr:sp macro="" textlink="">
      <xdr:nvSpPr>
        <xdr:cNvPr id="304" name="楕円 303">
          <a:extLst>
            <a:ext uri="{FF2B5EF4-FFF2-40B4-BE49-F238E27FC236}">
              <a16:creationId xmlns:a16="http://schemas.microsoft.com/office/drawing/2014/main" id="{0B8C05B7-81C2-418F-AF9B-E0D3FAF1CA8D}"/>
            </a:ext>
          </a:extLst>
        </xdr:cNvPr>
        <xdr:cNvSpPr/>
      </xdr:nvSpPr>
      <xdr:spPr>
        <a:xfrm>
          <a:off x="4036060" y="1403629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100601</xdr:rowOff>
    </xdr:from>
    <xdr:ext cx="405111" cy="259045"/>
    <xdr:sp macro="" textlink="">
      <xdr:nvSpPr>
        <xdr:cNvPr id="305" name="【福祉施設】&#10;有形固定資産減価償却率該当値テキスト">
          <a:extLst>
            <a:ext uri="{FF2B5EF4-FFF2-40B4-BE49-F238E27FC236}">
              <a16:creationId xmlns:a16="http://schemas.microsoft.com/office/drawing/2014/main" id="{029430F6-CF0D-4575-A98E-BAAA5B47499C}"/>
            </a:ext>
          </a:extLst>
        </xdr:cNvPr>
        <xdr:cNvSpPr txBox="1"/>
      </xdr:nvSpPr>
      <xdr:spPr>
        <a:xfrm>
          <a:off x="4124960" y="14014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49022</xdr:rowOff>
    </xdr:from>
    <xdr:to>
      <xdr:col>20</xdr:col>
      <xdr:colOff>38100</xdr:colOff>
      <xdr:row>83</xdr:row>
      <xdr:rowOff>150622</xdr:rowOff>
    </xdr:to>
    <xdr:sp macro="" textlink="">
      <xdr:nvSpPr>
        <xdr:cNvPr id="306" name="楕円 305">
          <a:extLst>
            <a:ext uri="{FF2B5EF4-FFF2-40B4-BE49-F238E27FC236}">
              <a16:creationId xmlns:a16="http://schemas.microsoft.com/office/drawing/2014/main" id="{BAE8C762-31B3-47F0-81BA-19FFA49B8D45}"/>
            </a:ext>
          </a:extLst>
        </xdr:cNvPr>
        <xdr:cNvSpPr/>
      </xdr:nvSpPr>
      <xdr:spPr>
        <a:xfrm>
          <a:off x="3312160" y="1396314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99822</xdr:rowOff>
    </xdr:from>
    <xdr:to>
      <xdr:col>24</xdr:col>
      <xdr:colOff>63500</xdr:colOff>
      <xdr:row>84</xdr:row>
      <xdr:rowOff>1524</xdr:rowOff>
    </xdr:to>
    <xdr:cxnSp macro="">
      <xdr:nvCxnSpPr>
        <xdr:cNvPr id="307" name="直線コネクタ 306">
          <a:extLst>
            <a:ext uri="{FF2B5EF4-FFF2-40B4-BE49-F238E27FC236}">
              <a16:creationId xmlns:a16="http://schemas.microsoft.com/office/drawing/2014/main" id="{7C85BD89-2179-4071-A5EA-81B7204DC796}"/>
            </a:ext>
          </a:extLst>
        </xdr:cNvPr>
        <xdr:cNvCxnSpPr/>
      </xdr:nvCxnSpPr>
      <xdr:spPr>
        <a:xfrm>
          <a:off x="3355340" y="14013942"/>
          <a:ext cx="731520" cy="69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149606</xdr:rowOff>
    </xdr:from>
    <xdr:to>
      <xdr:col>15</xdr:col>
      <xdr:colOff>101600</xdr:colOff>
      <xdr:row>83</xdr:row>
      <xdr:rowOff>79756</xdr:rowOff>
    </xdr:to>
    <xdr:sp macro="" textlink="">
      <xdr:nvSpPr>
        <xdr:cNvPr id="308" name="楕円 307">
          <a:extLst>
            <a:ext uri="{FF2B5EF4-FFF2-40B4-BE49-F238E27FC236}">
              <a16:creationId xmlns:a16="http://schemas.microsoft.com/office/drawing/2014/main" id="{4AD29537-64BC-4CDC-ACC1-8B870DC1EB60}"/>
            </a:ext>
          </a:extLst>
        </xdr:cNvPr>
        <xdr:cNvSpPr/>
      </xdr:nvSpPr>
      <xdr:spPr>
        <a:xfrm>
          <a:off x="2514600" y="1389608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28956</xdr:rowOff>
    </xdr:from>
    <xdr:to>
      <xdr:col>19</xdr:col>
      <xdr:colOff>177800</xdr:colOff>
      <xdr:row>83</xdr:row>
      <xdr:rowOff>99822</xdr:rowOff>
    </xdr:to>
    <xdr:cxnSp macro="">
      <xdr:nvCxnSpPr>
        <xdr:cNvPr id="309" name="直線コネクタ 308">
          <a:extLst>
            <a:ext uri="{FF2B5EF4-FFF2-40B4-BE49-F238E27FC236}">
              <a16:creationId xmlns:a16="http://schemas.microsoft.com/office/drawing/2014/main" id="{17C35B2C-D7B1-455C-9E8F-96C0BA6965E3}"/>
            </a:ext>
          </a:extLst>
        </xdr:cNvPr>
        <xdr:cNvCxnSpPr/>
      </xdr:nvCxnSpPr>
      <xdr:spPr>
        <a:xfrm>
          <a:off x="2565400" y="13943076"/>
          <a:ext cx="789940" cy="7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76454</xdr:rowOff>
    </xdr:from>
    <xdr:to>
      <xdr:col>10</xdr:col>
      <xdr:colOff>165100</xdr:colOff>
      <xdr:row>83</xdr:row>
      <xdr:rowOff>6604</xdr:rowOff>
    </xdr:to>
    <xdr:sp macro="" textlink="">
      <xdr:nvSpPr>
        <xdr:cNvPr id="310" name="楕円 309">
          <a:extLst>
            <a:ext uri="{FF2B5EF4-FFF2-40B4-BE49-F238E27FC236}">
              <a16:creationId xmlns:a16="http://schemas.microsoft.com/office/drawing/2014/main" id="{33AA71EE-CC1F-406E-BF2A-FD6326341C11}"/>
            </a:ext>
          </a:extLst>
        </xdr:cNvPr>
        <xdr:cNvSpPr/>
      </xdr:nvSpPr>
      <xdr:spPr>
        <a:xfrm>
          <a:off x="1739900" y="1382293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127254</xdr:rowOff>
    </xdr:from>
    <xdr:to>
      <xdr:col>15</xdr:col>
      <xdr:colOff>50800</xdr:colOff>
      <xdr:row>83</xdr:row>
      <xdr:rowOff>28956</xdr:rowOff>
    </xdr:to>
    <xdr:cxnSp macro="">
      <xdr:nvCxnSpPr>
        <xdr:cNvPr id="311" name="直線コネクタ 310">
          <a:extLst>
            <a:ext uri="{FF2B5EF4-FFF2-40B4-BE49-F238E27FC236}">
              <a16:creationId xmlns:a16="http://schemas.microsoft.com/office/drawing/2014/main" id="{4E9E3E17-743F-4942-B49D-419B6421003A}"/>
            </a:ext>
          </a:extLst>
        </xdr:cNvPr>
        <xdr:cNvCxnSpPr/>
      </xdr:nvCxnSpPr>
      <xdr:spPr>
        <a:xfrm>
          <a:off x="1790700" y="13873734"/>
          <a:ext cx="774700" cy="69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3302</xdr:rowOff>
    </xdr:from>
    <xdr:to>
      <xdr:col>6</xdr:col>
      <xdr:colOff>38100</xdr:colOff>
      <xdr:row>82</xdr:row>
      <xdr:rowOff>104902</xdr:rowOff>
    </xdr:to>
    <xdr:sp macro="" textlink="">
      <xdr:nvSpPr>
        <xdr:cNvPr id="312" name="楕円 311">
          <a:extLst>
            <a:ext uri="{FF2B5EF4-FFF2-40B4-BE49-F238E27FC236}">
              <a16:creationId xmlns:a16="http://schemas.microsoft.com/office/drawing/2014/main" id="{35F0803D-285B-4E43-BF1C-CB0526356D1E}"/>
            </a:ext>
          </a:extLst>
        </xdr:cNvPr>
        <xdr:cNvSpPr/>
      </xdr:nvSpPr>
      <xdr:spPr>
        <a:xfrm>
          <a:off x="965200" y="1374978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54102</xdr:rowOff>
    </xdr:from>
    <xdr:to>
      <xdr:col>10</xdr:col>
      <xdr:colOff>114300</xdr:colOff>
      <xdr:row>82</xdr:row>
      <xdr:rowOff>127254</xdr:rowOff>
    </xdr:to>
    <xdr:cxnSp macro="">
      <xdr:nvCxnSpPr>
        <xdr:cNvPr id="313" name="直線コネクタ 312">
          <a:extLst>
            <a:ext uri="{FF2B5EF4-FFF2-40B4-BE49-F238E27FC236}">
              <a16:creationId xmlns:a16="http://schemas.microsoft.com/office/drawing/2014/main" id="{EE74806F-23DD-410C-8161-1C9EEB2C1805}"/>
            </a:ext>
          </a:extLst>
        </xdr:cNvPr>
        <xdr:cNvCxnSpPr/>
      </xdr:nvCxnSpPr>
      <xdr:spPr>
        <a:xfrm>
          <a:off x="1008380" y="13800582"/>
          <a:ext cx="78232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121429</xdr:rowOff>
    </xdr:from>
    <xdr:ext cx="405111" cy="259045"/>
    <xdr:sp macro="" textlink="">
      <xdr:nvSpPr>
        <xdr:cNvPr id="314" name="n_1aveValue【福祉施設】&#10;有形固定資産減価償却率">
          <a:extLst>
            <a:ext uri="{FF2B5EF4-FFF2-40B4-BE49-F238E27FC236}">
              <a16:creationId xmlns:a16="http://schemas.microsoft.com/office/drawing/2014/main" id="{C490FF7D-DD2F-4B2B-B7F2-F01E865D3336}"/>
            </a:ext>
          </a:extLst>
        </xdr:cNvPr>
        <xdr:cNvSpPr txBox="1"/>
      </xdr:nvSpPr>
      <xdr:spPr>
        <a:xfrm>
          <a:off x="3170564" y="133649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77995</xdr:rowOff>
    </xdr:from>
    <xdr:ext cx="405111" cy="259045"/>
    <xdr:sp macro="" textlink="">
      <xdr:nvSpPr>
        <xdr:cNvPr id="315" name="n_2aveValue【福祉施設】&#10;有形固定資産減価償却率">
          <a:extLst>
            <a:ext uri="{FF2B5EF4-FFF2-40B4-BE49-F238E27FC236}">
              <a16:creationId xmlns:a16="http://schemas.microsoft.com/office/drawing/2014/main" id="{3C0A88D1-5D8A-464B-86D9-4701C018B06C}"/>
            </a:ext>
          </a:extLst>
        </xdr:cNvPr>
        <xdr:cNvSpPr txBox="1"/>
      </xdr:nvSpPr>
      <xdr:spPr>
        <a:xfrm>
          <a:off x="2385704" y="13321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32275</xdr:rowOff>
    </xdr:from>
    <xdr:ext cx="405111" cy="259045"/>
    <xdr:sp macro="" textlink="">
      <xdr:nvSpPr>
        <xdr:cNvPr id="316" name="n_3aveValue【福祉施設】&#10;有形固定資産減価償却率">
          <a:extLst>
            <a:ext uri="{FF2B5EF4-FFF2-40B4-BE49-F238E27FC236}">
              <a16:creationId xmlns:a16="http://schemas.microsoft.com/office/drawing/2014/main" id="{EE463AA7-649E-413C-B116-09DC2D4288C3}"/>
            </a:ext>
          </a:extLst>
        </xdr:cNvPr>
        <xdr:cNvSpPr txBox="1"/>
      </xdr:nvSpPr>
      <xdr:spPr>
        <a:xfrm>
          <a:off x="1611004" y="132758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4842</xdr:rowOff>
    </xdr:from>
    <xdr:ext cx="405111" cy="259045"/>
    <xdr:sp macro="" textlink="">
      <xdr:nvSpPr>
        <xdr:cNvPr id="317" name="n_4aveValue【福祉施設】&#10;有形固定資産減価償却率">
          <a:extLst>
            <a:ext uri="{FF2B5EF4-FFF2-40B4-BE49-F238E27FC236}">
              <a16:creationId xmlns:a16="http://schemas.microsoft.com/office/drawing/2014/main" id="{116D7D3B-9AB9-4617-A840-4E49E2A1C032}"/>
            </a:ext>
          </a:extLst>
        </xdr:cNvPr>
        <xdr:cNvSpPr txBox="1"/>
      </xdr:nvSpPr>
      <xdr:spPr>
        <a:xfrm>
          <a:off x="836304" y="13248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141749</xdr:rowOff>
    </xdr:from>
    <xdr:ext cx="405111" cy="259045"/>
    <xdr:sp macro="" textlink="">
      <xdr:nvSpPr>
        <xdr:cNvPr id="318" name="n_1mainValue【福祉施設】&#10;有形固定資産減価償却率">
          <a:extLst>
            <a:ext uri="{FF2B5EF4-FFF2-40B4-BE49-F238E27FC236}">
              <a16:creationId xmlns:a16="http://schemas.microsoft.com/office/drawing/2014/main" id="{E52D94A4-BB2B-46F3-BCDE-7C0AD0B6869D}"/>
            </a:ext>
          </a:extLst>
        </xdr:cNvPr>
        <xdr:cNvSpPr txBox="1"/>
      </xdr:nvSpPr>
      <xdr:spPr>
        <a:xfrm>
          <a:off x="3170564" y="140558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70883</xdr:rowOff>
    </xdr:from>
    <xdr:ext cx="405111" cy="259045"/>
    <xdr:sp macro="" textlink="">
      <xdr:nvSpPr>
        <xdr:cNvPr id="319" name="n_2mainValue【福祉施設】&#10;有形固定資産減価償却率">
          <a:extLst>
            <a:ext uri="{FF2B5EF4-FFF2-40B4-BE49-F238E27FC236}">
              <a16:creationId xmlns:a16="http://schemas.microsoft.com/office/drawing/2014/main" id="{DCF6BBCE-4E56-4A94-A250-AA85E6E065A9}"/>
            </a:ext>
          </a:extLst>
        </xdr:cNvPr>
        <xdr:cNvSpPr txBox="1"/>
      </xdr:nvSpPr>
      <xdr:spPr>
        <a:xfrm>
          <a:off x="2385704" y="139850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169181</xdr:rowOff>
    </xdr:from>
    <xdr:ext cx="405111" cy="259045"/>
    <xdr:sp macro="" textlink="">
      <xdr:nvSpPr>
        <xdr:cNvPr id="320" name="n_3mainValue【福祉施設】&#10;有形固定資産減価償却率">
          <a:extLst>
            <a:ext uri="{FF2B5EF4-FFF2-40B4-BE49-F238E27FC236}">
              <a16:creationId xmlns:a16="http://schemas.microsoft.com/office/drawing/2014/main" id="{D488EB75-A03D-41B2-8334-3FD4C14E18E2}"/>
            </a:ext>
          </a:extLst>
        </xdr:cNvPr>
        <xdr:cNvSpPr txBox="1"/>
      </xdr:nvSpPr>
      <xdr:spPr>
        <a:xfrm>
          <a:off x="1611004" y="139156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96029</xdr:rowOff>
    </xdr:from>
    <xdr:ext cx="405111" cy="259045"/>
    <xdr:sp macro="" textlink="">
      <xdr:nvSpPr>
        <xdr:cNvPr id="321" name="n_4mainValue【福祉施設】&#10;有形固定資産減価償却率">
          <a:extLst>
            <a:ext uri="{FF2B5EF4-FFF2-40B4-BE49-F238E27FC236}">
              <a16:creationId xmlns:a16="http://schemas.microsoft.com/office/drawing/2014/main" id="{B4824E62-77EB-4E0F-A97A-9A067241EC4F}"/>
            </a:ext>
          </a:extLst>
        </xdr:cNvPr>
        <xdr:cNvSpPr txBox="1"/>
      </xdr:nvSpPr>
      <xdr:spPr>
        <a:xfrm>
          <a:off x="836304" y="138425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8969F3C9-A29F-495B-A26A-4DCB50BB9153}"/>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118D3620-DCA8-4052-BE37-CE3F597AF6B1}"/>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F296120C-96DD-4863-9B83-D7E084C77BBC}"/>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E62DF8E8-D1E3-453A-87CE-16A27F5FF0CB}"/>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1FE0DF67-27E1-44C1-A878-51B77FF54646}"/>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46379A90-1741-46A5-A306-324412472C1D}"/>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95BFC8C2-2239-4948-B9B8-0DAC3915AC1E}"/>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C4AA6802-D359-4373-B273-345F3B0F2A28}"/>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8635B8FB-216C-4CF6-804C-11700B8A862F}"/>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E3895B76-D5E5-4393-9EB3-09FB9E609029}"/>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2" name="直線コネクタ 331">
          <a:extLst>
            <a:ext uri="{FF2B5EF4-FFF2-40B4-BE49-F238E27FC236}">
              <a16:creationId xmlns:a16="http://schemas.microsoft.com/office/drawing/2014/main" id="{2F301385-C2D7-45BD-994D-04B7D2C25C1D}"/>
            </a:ext>
          </a:extLst>
        </xdr:cNvPr>
        <xdr:cNvCxnSpPr/>
      </xdr:nvCxnSpPr>
      <xdr:spPr>
        <a:xfrm>
          <a:off x="5826760" y="14585769"/>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3" name="テキスト ボックス 332">
          <a:extLst>
            <a:ext uri="{FF2B5EF4-FFF2-40B4-BE49-F238E27FC236}">
              <a16:creationId xmlns:a16="http://schemas.microsoft.com/office/drawing/2014/main" id="{0A16CA1D-02D8-49A7-B699-593D9ECDABF1}"/>
            </a:ext>
          </a:extLst>
        </xdr:cNvPr>
        <xdr:cNvSpPr txBox="1"/>
      </xdr:nvSpPr>
      <xdr:spPr>
        <a:xfrm>
          <a:off x="540530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4" name="直線コネクタ 333">
          <a:extLst>
            <a:ext uri="{FF2B5EF4-FFF2-40B4-BE49-F238E27FC236}">
              <a16:creationId xmlns:a16="http://schemas.microsoft.com/office/drawing/2014/main" id="{7CC8E531-90EF-46E9-AB83-698979FE7A52}"/>
            </a:ext>
          </a:extLst>
        </xdr:cNvPr>
        <xdr:cNvCxnSpPr/>
      </xdr:nvCxnSpPr>
      <xdr:spPr>
        <a:xfrm>
          <a:off x="5826760" y="1426300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5" name="テキスト ボックス 334">
          <a:extLst>
            <a:ext uri="{FF2B5EF4-FFF2-40B4-BE49-F238E27FC236}">
              <a16:creationId xmlns:a16="http://schemas.microsoft.com/office/drawing/2014/main" id="{DE38FB5E-4C87-4F85-B11A-79E9EBED1211}"/>
            </a:ext>
          </a:extLst>
        </xdr:cNvPr>
        <xdr:cNvSpPr txBox="1"/>
      </xdr:nvSpPr>
      <xdr:spPr>
        <a:xfrm>
          <a:off x="5405301" y="1412459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6" name="直線コネクタ 335">
          <a:extLst>
            <a:ext uri="{FF2B5EF4-FFF2-40B4-BE49-F238E27FC236}">
              <a16:creationId xmlns:a16="http://schemas.microsoft.com/office/drawing/2014/main" id="{512F9EA6-4837-4BC3-8C9B-304636BC1969}"/>
            </a:ext>
          </a:extLst>
        </xdr:cNvPr>
        <xdr:cNvCxnSpPr/>
      </xdr:nvCxnSpPr>
      <xdr:spPr>
        <a:xfrm>
          <a:off x="5826760" y="13944056"/>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7" name="テキスト ボックス 336">
          <a:extLst>
            <a:ext uri="{FF2B5EF4-FFF2-40B4-BE49-F238E27FC236}">
              <a16:creationId xmlns:a16="http://schemas.microsoft.com/office/drawing/2014/main" id="{A25CF313-4229-494E-A75A-5DF82C881619}"/>
            </a:ext>
          </a:extLst>
        </xdr:cNvPr>
        <xdr:cNvSpPr txBox="1"/>
      </xdr:nvSpPr>
      <xdr:spPr>
        <a:xfrm>
          <a:off x="5405301" y="1380564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8" name="直線コネクタ 337">
          <a:extLst>
            <a:ext uri="{FF2B5EF4-FFF2-40B4-BE49-F238E27FC236}">
              <a16:creationId xmlns:a16="http://schemas.microsoft.com/office/drawing/2014/main" id="{0F909F10-7E88-4AF1-81C1-3C0FF8678429}"/>
            </a:ext>
          </a:extLst>
        </xdr:cNvPr>
        <xdr:cNvCxnSpPr/>
      </xdr:nvCxnSpPr>
      <xdr:spPr>
        <a:xfrm>
          <a:off x="5826760" y="13625104"/>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9" name="テキスト ボックス 338">
          <a:extLst>
            <a:ext uri="{FF2B5EF4-FFF2-40B4-BE49-F238E27FC236}">
              <a16:creationId xmlns:a16="http://schemas.microsoft.com/office/drawing/2014/main" id="{C7AEC0BB-45A9-4E61-B020-AA75EB72716C}"/>
            </a:ext>
          </a:extLst>
        </xdr:cNvPr>
        <xdr:cNvSpPr txBox="1"/>
      </xdr:nvSpPr>
      <xdr:spPr>
        <a:xfrm>
          <a:off x="5405301" y="134866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0" name="直線コネクタ 339">
          <a:extLst>
            <a:ext uri="{FF2B5EF4-FFF2-40B4-BE49-F238E27FC236}">
              <a16:creationId xmlns:a16="http://schemas.microsoft.com/office/drawing/2014/main" id="{68C3D1D1-D402-4006-8ED2-22E2A329F333}"/>
            </a:ext>
          </a:extLst>
        </xdr:cNvPr>
        <xdr:cNvCxnSpPr/>
      </xdr:nvCxnSpPr>
      <xdr:spPr>
        <a:xfrm>
          <a:off x="5826760" y="1330615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41" name="テキスト ボックス 340">
          <a:extLst>
            <a:ext uri="{FF2B5EF4-FFF2-40B4-BE49-F238E27FC236}">
              <a16:creationId xmlns:a16="http://schemas.microsoft.com/office/drawing/2014/main" id="{7B803B75-BAB5-4CAB-BF2D-331C7CCB09D4}"/>
            </a:ext>
          </a:extLst>
        </xdr:cNvPr>
        <xdr:cNvSpPr txBox="1"/>
      </xdr:nvSpPr>
      <xdr:spPr>
        <a:xfrm>
          <a:off x="5405301" y="1316774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2" name="直線コネクタ 341">
          <a:extLst>
            <a:ext uri="{FF2B5EF4-FFF2-40B4-BE49-F238E27FC236}">
              <a16:creationId xmlns:a16="http://schemas.microsoft.com/office/drawing/2014/main" id="{CFA845B2-8F09-49AC-9AAB-CC00ABF66016}"/>
            </a:ext>
          </a:extLst>
        </xdr:cNvPr>
        <xdr:cNvCxnSpPr/>
      </xdr:nvCxnSpPr>
      <xdr:spPr>
        <a:xfrm>
          <a:off x="5826760" y="12987201"/>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3" name="テキスト ボックス 342">
          <a:extLst>
            <a:ext uri="{FF2B5EF4-FFF2-40B4-BE49-F238E27FC236}">
              <a16:creationId xmlns:a16="http://schemas.microsoft.com/office/drawing/2014/main" id="{FF943F63-B2E7-469E-8983-065F94710D75}"/>
            </a:ext>
          </a:extLst>
        </xdr:cNvPr>
        <xdr:cNvSpPr txBox="1"/>
      </xdr:nvSpPr>
      <xdr:spPr>
        <a:xfrm>
          <a:off x="5405301" y="1284878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4" name="直線コネクタ 343">
          <a:extLst>
            <a:ext uri="{FF2B5EF4-FFF2-40B4-BE49-F238E27FC236}">
              <a16:creationId xmlns:a16="http://schemas.microsoft.com/office/drawing/2014/main" id="{0B4D1966-6F52-4243-8FB3-E65560D98DC9}"/>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5" name="テキスト ボックス 344">
          <a:extLst>
            <a:ext uri="{FF2B5EF4-FFF2-40B4-BE49-F238E27FC236}">
              <a16:creationId xmlns:a16="http://schemas.microsoft.com/office/drawing/2014/main" id="{2F6E8FA1-AB3B-47BD-81FA-30358339C097}"/>
            </a:ext>
          </a:extLst>
        </xdr:cNvPr>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6" name="【福祉施設】&#10;一人当たり面積グラフ枠">
          <a:extLst>
            <a:ext uri="{FF2B5EF4-FFF2-40B4-BE49-F238E27FC236}">
              <a16:creationId xmlns:a16="http://schemas.microsoft.com/office/drawing/2014/main" id="{688522DE-E036-41A9-99FA-265729DDF915}"/>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16329</xdr:rowOff>
    </xdr:from>
    <xdr:to>
      <xdr:col>54</xdr:col>
      <xdr:colOff>189865</xdr:colOff>
      <xdr:row>86</xdr:row>
      <xdr:rowOff>145869</xdr:rowOff>
    </xdr:to>
    <xdr:cxnSp macro="">
      <xdr:nvCxnSpPr>
        <xdr:cNvPr id="347" name="直線コネクタ 346">
          <a:extLst>
            <a:ext uri="{FF2B5EF4-FFF2-40B4-BE49-F238E27FC236}">
              <a16:creationId xmlns:a16="http://schemas.microsoft.com/office/drawing/2014/main" id="{7AA13A24-E80E-4017-AA8C-9131299CF23B}"/>
            </a:ext>
          </a:extLst>
        </xdr:cNvPr>
        <xdr:cNvCxnSpPr/>
      </xdr:nvCxnSpPr>
      <xdr:spPr>
        <a:xfrm flipV="1">
          <a:off x="9219565" y="13092249"/>
          <a:ext cx="0" cy="1470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149696</xdr:rowOff>
    </xdr:from>
    <xdr:ext cx="469744" cy="259045"/>
    <xdr:sp macro="" textlink="">
      <xdr:nvSpPr>
        <xdr:cNvPr id="348" name="【福祉施設】&#10;一人当たり面積最小値テキスト">
          <a:extLst>
            <a:ext uri="{FF2B5EF4-FFF2-40B4-BE49-F238E27FC236}">
              <a16:creationId xmlns:a16="http://schemas.microsoft.com/office/drawing/2014/main" id="{F17F6516-4246-4485-B8BE-93035A2467F4}"/>
            </a:ext>
          </a:extLst>
        </xdr:cNvPr>
        <xdr:cNvSpPr txBox="1"/>
      </xdr:nvSpPr>
      <xdr:spPr>
        <a:xfrm>
          <a:off x="9258300" y="14566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145869</xdr:rowOff>
    </xdr:from>
    <xdr:to>
      <xdr:col>55</xdr:col>
      <xdr:colOff>88900</xdr:colOff>
      <xdr:row>86</xdr:row>
      <xdr:rowOff>145869</xdr:rowOff>
    </xdr:to>
    <xdr:cxnSp macro="">
      <xdr:nvCxnSpPr>
        <xdr:cNvPr id="349" name="直線コネクタ 348">
          <a:extLst>
            <a:ext uri="{FF2B5EF4-FFF2-40B4-BE49-F238E27FC236}">
              <a16:creationId xmlns:a16="http://schemas.microsoft.com/office/drawing/2014/main" id="{D10BC4B1-FA32-4E25-BA12-C00093A7D478}"/>
            </a:ext>
          </a:extLst>
        </xdr:cNvPr>
        <xdr:cNvCxnSpPr/>
      </xdr:nvCxnSpPr>
      <xdr:spPr>
        <a:xfrm>
          <a:off x="9154160" y="1456290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134456</xdr:rowOff>
    </xdr:from>
    <xdr:ext cx="469744" cy="259045"/>
    <xdr:sp macro="" textlink="">
      <xdr:nvSpPr>
        <xdr:cNvPr id="350" name="【福祉施設】&#10;一人当たり面積最大値テキスト">
          <a:extLst>
            <a:ext uri="{FF2B5EF4-FFF2-40B4-BE49-F238E27FC236}">
              <a16:creationId xmlns:a16="http://schemas.microsoft.com/office/drawing/2014/main" id="{8359C3A1-9845-4CD0-88D1-9E06FD622521}"/>
            </a:ext>
          </a:extLst>
        </xdr:cNvPr>
        <xdr:cNvSpPr txBox="1"/>
      </xdr:nvSpPr>
      <xdr:spPr>
        <a:xfrm>
          <a:off x="9258300" y="12875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16329</xdr:rowOff>
    </xdr:from>
    <xdr:to>
      <xdr:col>55</xdr:col>
      <xdr:colOff>88900</xdr:colOff>
      <xdr:row>78</xdr:row>
      <xdr:rowOff>16329</xdr:rowOff>
    </xdr:to>
    <xdr:cxnSp macro="">
      <xdr:nvCxnSpPr>
        <xdr:cNvPr id="351" name="直線コネクタ 350">
          <a:extLst>
            <a:ext uri="{FF2B5EF4-FFF2-40B4-BE49-F238E27FC236}">
              <a16:creationId xmlns:a16="http://schemas.microsoft.com/office/drawing/2014/main" id="{372C95F8-0F78-4439-8971-5D91E7C9EBD9}"/>
            </a:ext>
          </a:extLst>
        </xdr:cNvPr>
        <xdr:cNvCxnSpPr/>
      </xdr:nvCxnSpPr>
      <xdr:spPr>
        <a:xfrm>
          <a:off x="9154160" y="1309224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147882</xdr:rowOff>
    </xdr:from>
    <xdr:ext cx="469744" cy="259045"/>
    <xdr:sp macro="" textlink="">
      <xdr:nvSpPr>
        <xdr:cNvPr id="352" name="【福祉施設】&#10;一人当たり面積平均値テキスト">
          <a:extLst>
            <a:ext uri="{FF2B5EF4-FFF2-40B4-BE49-F238E27FC236}">
              <a16:creationId xmlns:a16="http://schemas.microsoft.com/office/drawing/2014/main" id="{F827B7A1-B9AC-4E48-8A33-E147AB63C61C}"/>
            </a:ext>
          </a:extLst>
        </xdr:cNvPr>
        <xdr:cNvSpPr txBox="1"/>
      </xdr:nvSpPr>
      <xdr:spPr>
        <a:xfrm>
          <a:off x="9258300" y="142296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125005</xdr:rowOff>
    </xdr:from>
    <xdr:to>
      <xdr:col>55</xdr:col>
      <xdr:colOff>50800</xdr:colOff>
      <xdr:row>86</xdr:row>
      <xdr:rowOff>55155</xdr:rowOff>
    </xdr:to>
    <xdr:sp macro="" textlink="">
      <xdr:nvSpPr>
        <xdr:cNvPr id="353" name="フローチャート: 判断 352">
          <a:extLst>
            <a:ext uri="{FF2B5EF4-FFF2-40B4-BE49-F238E27FC236}">
              <a16:creationId xmlns:a16="http://schemas.microsoft.com/office/drawing/2014/main" id="{99EBAB59-E280-4101-BC80-3AEDC9BDFC32}"/>
            </a:ext>
          </a:extLst>
        </xdr:cNvPr>
        <xdr:cNvSpPr/>
      </xdr:nvSpPr>
      <xdr:spPr>
        <a:xfrm>
          <a:off x="9192260" y="1437440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129358</xdr:rowOff>
    </xdr:from>
    <xdr:to>
      <xdr:col>50</xdr:col>
      <xdr:colOff>165100</xdr:colOff>
      <xdr:row>86</xdr:row>
      <xdr:rowOff>59508</xdr:rowOff>
    </xdr:to>
    <xdr:sp macro="" textlink="">
      <xdr:nvSpPr>
        <xdr:cNvPr id="354" name="フローチャート: 判断 353">
          <a:extLst>
            <a:ext uri="{FF2B5EF4-FFF2-40B4-BE49-F238E27FC236}">
              <a16:creationId xmlns:a16="http://schemas.microsoft.com/office/drawing/2014/main" id="{C2DECCD5-EC47-446B-9F52-8E63E5B87ED7}"/>
            </a:ext>
          </a:extLst>
        </xdr:cNvPr>
        <xdr:cNvSpPr/>
      </xdr:nvSpPr>
      <xdr:spPr>
        <a:xfrm>
          <a:off x="8445500" y="1437875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131536</xdr:rowOff>
    </xdr:from>
    <xdr:to>
      <xdr:col>46</xdr:col>
      <xdr:colOff>38100</xdr:colOff>
      <xdr:row>86</xdr:row>
      <xdr:rowOff>61686</xdr:rowOff>
    </xdr:to>
    <xdr:sp macro="" textlink="">
      <xdr:nvSpPr>
        <xdr:cNvPr id="355" name="フローチャート: 判断 354">
          <a:extLst>
            <a:ext uri="{FF2B5EF4-FFF2-40B4-BE49-F238E27FC236}">
              <a16:creationId xmlns:a16="http://schemas.microsoft.com/office/drawing/2014/main" id="{3ABAF8B1-EB8E-4C93-ACF7-B1631D626E39}"/>
            </a:ext>
          </a:extLst>
        </xdr:cNvPr>
        <xdr:cNvSpPr/>
      </xdr:nvSpPr>
      <xdr:spPr>
        <a:xfrm>
          <a:off x="7670800" y="1438093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167458</xdr:rowOff>
    </xdr:from>
    <xdr:to>
      <xdr:col>41</xdr:col>
      <xdr:colOff>101600</xdr:colOff>
      <xdr:row>86</xdr:row>
      <xdr:rowOff>97608</xdr:rowOff>
    </xdr:to>
    <xdr:sp macro="" textlink="">
      <xdr:nvSpPr>
        <xdr:cNvPr id="356" name="フローチャート: 判断 355">
          <a:extLst>
            <a:ext uri="{FF2B5EF4-FFF2-40B4-BE49-F238E27FC236}">
              <a16:creationId xmlns:a16="http://schemas.microsoft.com/office/drawing/2014/main" id="{1DC0A6B9-DE84-4163-8EA4-596AE402C179}"/>
            </a:ext>
          </a:extLst>
        </xdr:cNvPr>
        <xdr:cNvSpPr/>
      </xdr:nvSpPr>
      <xdr:spPr>
        <a:xfrm>
          <a:off x="6873240" y="1441685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86</xdr:row>
      <xdr:rowOff>11249</xdr:rowOff>
    </xdr:from>
    <xdr:to>
      <xdr:col>36</xdr:col>
      <xdr:colOff>165100</xdr:colOff>
      <xdr:row>86</xdr:row>
      <xdr:rowOff>112849</xdr:rowOff>
    </xdr:to>
    <xdr:sp macro="" textlink="">
      <xdr:nvSpPr>
        <xdr:cNvPr id="357" name="フローチャート: 判断 356">
          <a:extLst>
            <a:ext uri="{FF2B5EF4-FFF2-40B4-BE49-F238E27FC236}">
              <a16:creationId xmlns:a16="http://schemas.microsoft.com/office/drawing/2014/main" id="{0A142F50-168C-471C-BD29-DE26DEBEB325}"/>
            </a:ext>
          </a:extLst>
        </xdr:cNvPr>
        <xdr:cNvSpPr/>
      </xdr:nvSpPr>
      <xdr:spPr>
        <a:xfrm>
          <a:off x="6098540" y="14428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2648FC3C-488C-4AFA-A04E-498A5D447BAE}"/>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43336C76-A2EE-4842-B4AD-D71BC0A1B689}"/>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48839315-6F7B-417A-B53A-C0F45019ECEC}"/>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A360DF30-D2A4-43EA-9C94-78D9B800B087}"/>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BF0B30CC-3A51-4DE7-BCAE-7C94FBDDB831}"/>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39551</xdr:rowOff>
    </xdr:from>
    <xdr:to>
      <xdr:col>55</xdr:col>
      <xdr:colOff>50800</xdr:colOff>
      <xdr:row>86</xdr:row>
      <xdr:rowOff>141151</xdr:rowOff>
    </xdr:to>
    <xdr:sp macro="" textlink="">
      <xdr:nvSpPr>
        <xdr:cNvPr id="363" name="楕円 362">
          <a:extLst>
            <a:ext uri="{FF2B5EF4-FFF2-40B4-BE49-F238E27FC236}">
              <a16:creationId xmlns:a16="http://schemas.microsoft.com/office/drawing/2014/main" id="{9BF0AA50-66A0-49A5-B85A-6C91104113C7}"/>
            </a:ext>
          </a:extLst>
        </xdr:cNvPr>
        <xdr:cNvSpPr/>
      </xdr:nvSpPr>
      <xdr:spPr>
        <a:xfrm>
          <a:off x="9192260" y="1445659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125928</xdr:rowOff>
    </xdr:from>
    <xdr:ext cx="469744" cy="259045"/>
    <xdr:sp macro="" textlink="">
      <xdr:nvSpPr>
        <xdr:cNvPr id="364" name="【福祉施設】&#10;一人当たり面積該当値テキスト">
          <a:extLst>
            <a:ext uri="{FF2B5EF4-FFF2-40B4-BE49-F238E27FC236}">
              <a16:creationId xmlns:a16="http://schemas.microsoft.com/office/drawing/2014/main" id="{5CA7CE29-A012-4510-AB93-A87E44F6E041}"/>
            </a:ext>
          </a:extLst>
        </xdr:cNvPr>
        <xdr:cNvSpPr txBox="1"/>
      </xdr:nvSpPr>
      <xdr:spPr>
        <a:xfrm>
          <a:off x="9258300" y="14375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40639</xdr:rowOff>
    </xdr:from>
    <xdr:to>
      <xdr:col>50</xdr:col>
      <xdr:colOff>165100</xdr:colOff>
      <xdr:row>86</xdr:row>
      <xdr:rowOff>142239</xdr:rowOff>
    </xdr:to>
    <xdr:sp macro="" textlink="">
      <xdr:nvSpPr>
        <xdr:cNvPr id="365" name="楕円 364">
          <a:extLst>
            <a:ext uri="{FF2B5EF4-FFF2-40B4-BE49-F238E27FC236}">
              <a16:creationId xmlns:a16="http://schemas.microsoft.com/office/drawing/2014/main" id="{F5B89E98-3D9B-4444-A168-6B34AC01EE06}"/>
            </a:ext>
          </a:extLst>
        </xdr:cNvPr>
        <xdr:cNvSpPr/>
      </xdr:nvSpPr>
      <xdr:spPr>
        <a:xfrm>
          <a:off x="8445500" y="14457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90351</xdr:rowOff>
    </xdr:from>
    <xdr:to>
      <xdr:col>55</xdr:col>
      <xdr:colOff>0</xdr:colOff>
      <xdr:row>86</xdr:row>
      <xdr:rowOff>91439</xdr:rowOff>
    </xdr:to>
    <xdr:cxnSp macro="">
      <xdr:nvCxnSpPr>
        <xdr:cNvPr id="366" name="直線コネクタ 365">
          <a:extLst>
            <a:ext uri="{FF2B5EF4-FFF2-40B4-BE49-F238E27FC236}">
              <a16:creationId xmlns:a16="http://schemas.microsoft.com/office/drawing/2014/main" id="{EC479136-F010-4967-A063-A636495160EB}"/>
            </a:ext>
          </a:extLst>
        </xdr:cNvPr>
        <xdr:cNvCxnSpPr/>
      </xdr:nvCxnSpPr>
      <xdr:spPr>
        <a:xfrm flipV="1">
          <a:off x="8496300" y="14507391"/>
          <a:ext cx="723900" cy="1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41729</xdr:rowOff>
    </xdr:from>
    <xdr:to>
      <xdr:col>46</xdr:col>
      <xdr:colOff>38100</xdr:colOff>
      <xdr:row>86</xdr:row>
      <xdr:rowOff>143329</xdr:rowOff>
    </xdr:to>
    <xdr:sp macro="" textlink="">
      <xdr:nvSpPr>
        <xdr:cNvPr id="367" name="楕円 366">
          <a:extLst>
            <a:ext uri="{FF2B5EF4-FFF2-40B4-BE49-F238E27FC236}">
              <a16:creationId xmlns:a16="http://schemas.microsoft.com/office/drawing/2014/main" id="{F50F3361-9FEE-4CAB-AFD5-6438E532968D}"/>
            </a:ext>
          </a:extLst>
        </xdr:cNvPr>
        <xdr:cNvSpPr/>
      </xdr:nvSpPr>
      <xdr:spPr>
        <a:xfrm>
          <a:off x="7670800" y="1445876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91439</xdr:rowOff>
    </xdr:from>
    <xdr:to>
      <xdr:col>50</xdr:col>
      <xdr:colOff>114300</xdr:colOff>
      <xdr:row>86</xdr:row>
      <xdr:rowOff>92529</xdr:rowOff>
    </xdr:to>
    <xdr:cxnSp macro="">
      <xdr:nvCxnSpPr>
        <xdr:cNvPr id="368" name="直線コネクタ 367">
          <a:extLst>
            <a:ext uri="{FF2B5EF4-FFF2-40B4-BE49-F238E27FC236}">
              <a16:creationId xmlns:a16="http://schemas.microsoft.com/office/drawing/2014/main" id="{6F802317-C9BD-46CE-8D59-D13CD94EF2D5}"/>
            </a:ext>
          </a:extLst>
        </xdr:cNvPr>
        <xdr:cNvCxnSpPr/>
      </xdr:nvCxnSpPr>
      <xdr:spPr>
        <a:xfrm flipV="1">
          <a:off x="7713980" y="14508479"/>
          <a:ext cx="782320" cy="1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41729</xdr:rowOff>
    </xdr:from>
    <xdr:to>
      <xdr:col>41</xdr:col>
      <xdr:colOff>101600</xdr:colOff>
      <xdr:row>86</xdr:row>
      <xdr:rowOff>143329</xdr:rowOff>
    </xdr:to>
    <xdr:sp macro="" textlink="">
      <xdr:nvSpPr>
        <xdr:cNvPr id="369" name="楕円 368">
          <a:extLst>
            <a:ext uri="{FF2B5EF4-FFF2-40B4-BE49-F238E27FC236}">
              <a16:creationId xmlns:a16="http://schemas.microsoft.com/office/drawing/2014/main" id="{E01FD060-3147-4402-BFD6-420DC838681B}"/>
            </a:ext>
          </a:extLst>
        </xdr:cNvPr>
        <xdr:cNvSpPr/>
      </xdr:nvSpPr>
      <xdr:spPr>
        <a:xfrm>
          <a:off x="6873240" y="14458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92529</xdr:rowOff>
    </xdr:from>
    <xdr:to>
      <xdr:col>45</xdr:col>
      <xdr:colOff>177800</xdr:colOff>
      <xdr:row>86</xdr:row>
      <xdr:rowOff>92529</xdr:rowOff>
    </xdr:to>
    <xdr:cxnSp macro="">
      <xdr:nvCxnSpPr>
        <xdr:cNvPr id="370" name="直線コネクタ 369">
          <a:extLst>
            <a:ext uri="{FF2B5EF4-FFF2-40B4-BE49-F238E27FC236}">
              <a16:creationId xmlns:a16="http://schemas.microsoft.com/office/drawing/2014/main" id="{97B5CAF8-7601-4F0B-8A31-BF1AF0F80549}"/>
            </a:ext>
          </a:extLst>
        </xdr:cNvPr>
        <xdr:cNvCxnSpPr/>
      </xdr:nvCxnSpPr>
      <xdr:spPr>
        <a:xfrm>
          <a:off x="6924040" y="14509569"/>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42818</xdr:rowOff>
    </xdr:from>
    <xdr:to>
      <xdr:col>36</xdr:col>
      <xdr:colOff>165100</xdr:colOff>
      <xdr:row>86</xdr:row>
      <xdr:rowOff>144418</xdr:rowOff>
    </xdr:to>
    <xdr:sp macro="" textlink="">
      <xdr:nvSpPr>
        <xdr:cNvPr id="371" name="楕円 370">
          <a:extLst>
            <a:ext uri="{FF2B5EF4-FFF2-40B4-BE49-F238E27FC236}">
              <a16:creationId xmlns:a16="http://schemas.microsoft.com/office/drawing/2014/main" id="{2DF80D90-8B0D-49BA-8B07-F6CFCA360EF0}"/>
            </a:ext>
          </a:extLst>
        </xdr:cNvPr>
        <xdr:cNvSpPr/>
      </xdr:nvSpPr>
      <xdr:spPr>
        <a:xfrm>
          <a:off x="6098540" y="14459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92529</xdr:rowOff>
    </xdr:from>
    <xdr:to>
      <xdr:col>41</xdr:col>
      <xdr:colOff>50800</xdr:colOff>
      <xdr:row>86</xdr:row>
      <xdr:rowOff>93618</xdr:rowOff>
    </xdr:to>
    <xdr:cxnSp macro="">
      <xdr:nvCxnSpPr>
        <xdr:cNvPr id="372" name="直線コネクタ 371">
          <a:extLst>
            <a:ext uri="{FF2B5EF4-FFF2-40B4-BE49-F238E27FC236}">
              <a16:creationId xmlns:a16="http://schemas.microsoft.com/office/drawing/2014/main" id="{7851D214-B79D-459F-A0CA-68965D06C012}"/>
            </a:ext>
          </a:extLst>
        </xdr:cNvPr>
        <xdr:cNvCxnSpPr/>
      </xdr:nvCxnSpPr>
      <xdr:spPr>
        <a:xfrm flipV="1">
          <a:off x="6149340" y="14509569"/>
          <a:ext cx="774700" cy="1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76035</xdr:rowOff>
    </xdr:from>
    <xdr:ext cx="469744" cy="259045"/>
    <xdr:sp macro="" textlink="">
      <xdr:nvSpPr>
        <xdr:cNvPr id="373" name="n_1aveValue【福祉施設】&#10;一人当たり面積">
          <a:extLst>
            <a:ext uri="{FF2B5EF4-FFF2-40B4-BE49-F238E27FC236}">
              <a16:creationId xmlns:a16="http://schemas.microsoft.com/office/drawing/2014/main" id="{DA41D5F2-89AC-44CC-A707-89BA6AD33D27}"/>
            </a:ext>
          </a:extLst>
        </xdr:cNvPr>
        <xdr:cNvSpPr txBox="1"/>
      </xdr:nvSpPr>
      <xdr:spPr>
        <a:xfrm>
          <a:off x="8271587" y="14157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78213</xdr:rowOff>
    </xdr:from>
    <xdr:ext cx="469744" cy="259045"/>
    <xdr:sp macro="" textlink="">
      <xdr:nvSpPr>
        <xdr:cNvPr id="374" name="n_2aveValue【福祉施設】&#10;一人当たり面積">
          <a:extLst>
            <a:ext uri="{FF2B5EF4-FFF2-40B4-BE49-F238E27FC236}">
              <a16:creationId xmlns:a16="http://schemas.microsoft.com/office/drawing/2014/main" id="{BE1FDCE7-0642-4212-91CA-ACE471DE11EC}"/>
            </a:ext>
          </a:extLst>
        </xdr:cNvPr>
        <xdr:cNvSpPr txBox="1"/>
      </xdr:nvSpPr>
      <xdr:spPr>
        <a:xfrm>
          <a:off x="7509587" y="14159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114135</xdr:rowOff>
    </xdr:from>
    <xdr:ext cx="469744" cy="259045"/>
    <xdr:sp macro="" textlink="">
      <xdr:nvSpPr>
        <xdr:cNvPr id="375" name="n_3aveValue【福祉施設】&#10;一人当たり面積">
          <a:extLst>
            <a:ext uri="{FF2B5EF4-FFF2-40B4-BE49-F238E27FC236}">
              <a16:creationId xmlns:a16="http://schemas.microsoft.com/office/drawing/2014/main" id="{95E33D43-2363-4D96-B4F3-A4DD2D6E8F10}"/>
            </a:ext>
          </a:extLst>
        </xdr:cNvPr>
        <xdr:cNvSpPr txBox="1"/>
      </xdr:nvSpPr>
      <xdr:spPr>
        <a:xfrm>
          <a:off x="6712027" y="14195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129376</xdr:rowOff>
    </xdr:from>
    <xdr:ext cx="469744" cy="259045"/>
    <xdr:sp macro="" textlink="">
      <xdr:nvSpPr>
        <xdr:cNvPr id="376" name="n_4aveValue【福祉施設】&#10;一人当たり面積">
          <a:extLst>
            <a:ext uri="{FF2B5EF4-FFF2-40B4-BE49-F238E27FC236}">
              <a16:creationId xmlns:a16="http://schemas.microsoft.com/office/drawing/2014/main" id="{2134EB13-D5A6-4E4A-9A21-498362646B89}"/>
            </a:ext>
          </a:extLst>
        </xdr:cNvPr>
        <xdr:cNvSpPr txBox="1"/>
      </xdr:nvSpPr>
      <xdr:spPr>
        <a:xfrm>
          <a:off x="5937327" y="14211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133366</xdr:rowOff>
    </xdr:from>
    <xdr:ext cx="469744" cy="259045"/>
    <xdr:sp macro="" textlink="">
      <xdr:nvSpPr>
        <xdr:cNvPr id="377" name="n_1mainValue【福祉施設】&#10;一人当たり面積">
          <a:extLst>
            <a:ext uri="{FF2B5EF4-FFF2-40B4-BE49-F238E27FC236}">
              <a16:creationId xmlns:a16="http://schemas.microsoft.com/office/drawing/2014/main" id="{E4CC3573-0A24-40F9-8723-66870649BDE1}"/>
            </a:ext>
          </a:extLst>
        </xdr:cNvPr>
        <xdr:cNvSpPr txBox="1"/>
      </xdr:nvSpPr>
      <xdr:spPr>
        <a:xfrm>
          <a:off x="8271587" y="145504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134456</xdr:rowOff>
    </xdr:from>
    <xdr:ext cx="469744" cy="259045"/>
    <xdr:sp macro="" textlink="">
      <xdr:nvSpPr>
        <xdr:cNvPr id="378" name="n_2mainValue【福祉施設】&#10;一人当たり面積">
          <a:extLst>
            <a:ext uri="{FF2B5EF4-FFF2-40B4-BE49-F238E27FC236}">
              <a16:creationId xmlns:a16="http://schemas.microsoft.com/office/drawing/2014/main" id="{333BEDD7-5E90-4D7F-93CD-6826FB95F27B}"/>
            </a:ext>
          </a:extLst>
        </xdr:cNvPr>
        <xdr:cNvSpPr txBox="1"/>
      </xdr:nvSpPr>
      <xdr:spPr>
        <a:xfrm>
          <a:off x="7509587" y="14551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134456</xdr:rowOff>
    </xdr:from>
    <xdr:ext cx="469744" cy="259045"/>
    <xdr:sp macro="" textlink="">
      <xdr:nvSpPr>
        <xdr:cNvPr id="379" name="n_3mainValue【福祉施設】&#10;一人当たり面積">
          <a:extLst>
            <a:ext uri="{FF2B5EF4-FFF2-40B4-BE49-F238E27FC236}">
              <a16:creationId xmlns:a16="http://schemas.microsoft.com/office/drawing/2014/main" id="{06BB67FA-1094-4CE5-BAB0-6E4B4564726F}"/>
            </a:ext>
          </a:extLst>
        </xdr:cNvPr>
        <xdr:cNvSpPr txBox="1"/>
      </xdr:nvSpPr>
      <xdr:spPr>
        <a:xfrm>
          <a:off x="6712027" y="14551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135545</xdr:rowOff>
    </xdr:from>
    <xdr:ext cx="469744" cy="259045"/>
    <xdr:sp macro="" textlink="">
      <xdr:nvSpPr>
        <xdr:cNvPr id="380" name="n_4mainValue【福祉施設】&#10;一人当たり面積">
          <a:extLst>
            <a:ext uri="{FF2B5EF4-FFF2-40B4-BE49-F238E27FC236}">
              <a16:creationId xmlns:a16="http://schemas.microsoft.com/office/drawing/2014/main" id="{F11D565D-5341-4070-88F6-42F1B0308056}"/>
            </a:ext>
          </a:extLst>
        </xdr:cNvPr>
        <xdr:cNvSpPr txBox="1"/>
      </xdr:nvSpPr>
      <xdr:spPr>
        <a:xfrm>
          <a:off x="5937327" y="14552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1" name="正方形/長方形 380">
          <a:extLst>
            <a:ext uri="{FF2B5EF4-FFF2-40B4-BE49-F238E27FC236}">
              <a16:creationId xmlns:a16="http://schemas.microsoft.com/office/drawing/2014/main" id="{641EF0E1-DF9F-4396-A442-5E0E8C8AB772}"/>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2" name="正方形/長方形 381">
          <a:extLst>
            <a:ext uri="{FF2B5EF4-FFF2-40B4-BE49-F238E27FC236}">
              <a16:creationId xmlns:a16="http://schemas.microsoft.com/office/drawing/2014/main" id="{C4853AC0-7640-4F44-9447-68273EC11691}"/>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3" name="正方形/長方形 382">
          <a:extLst>
            <a:ext uri="{FF2B5EF4-FFF2-40B4-BE49-F238E27FC236}">
              <a16:creationId xmlns:a16="http://schemas.microsoft.com/office/drawing/2014/main" id="{EC5391C4-9D65-41CA-B25C-9DDE45BAEAB1}"/>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4" name="正方形/長方形 383">
          <a:extLst>
            <a:ext uri="{FF2B5EF4-FFF2-40B4-BE49-F238E27FC236}">
              <a16:creationId xmlns:a16="http://schemas.microsoft.com/office/drawing/2014/main" id="{EE14477B-8D93-4CDA-9012-25F13138C916}"/>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5" name="正方形/長方形 384">
          <a:extLst>
            <a:ext uri="{FF2B5EF4-FFF2-40B4-BE49-F238E27FC236}">
              <a16:creationId xmlns:a16="http://schemas.microsoft.com/office/drawing/2014/main" id="{B02C2AC4-1FEA-4790-B680-3DD28B775411}"/>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6" name="正方形/長方形 385">
          <a:extLst>
            <a:ext uri="{FF2B5EF4-FFF2-40B4-BE49-F238E27FC236}">
              <a16:creationId xmlns:a16="http://schemas.microsoft.com/office/drawing/2014/main" id="{3C4F468C-9B01-4A99-BAA7-84885D69681C}"/>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7" name="正方形/長方形 386">
          <a:extLst>
            <a:ext uri="{FF2B5EF4-FFF2-40B4-BE49-F238E27FC236}">
              <a16:creationId xmlns:a16="http://schemas.microsoft.com/office/drawing/2014/main" id="{9BFFB64D-C7AD-4779-8674-E9B14B46F7CD}"/>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8" name="正方形/長方形 387">
          <a:extLst>
            <a:ext uri="{FF2B5EF4-FFF2-40B4-BE49-F238E27FC236}">
              <a16:creationId xmlns:a16="http://schemas.microsoft.com/office/drawing/2014/main" id="{BA24829D-776E-4F60-AA96-CD54E6CBD855}"/>
            </a:ext>
          </a:extLst>
        </xdr:cNvPr>
        <xdr:cNvSpPr/>
      </xdr:nvSpPr>
      <xdr:spPr>
        <a:xfrm>
          <a:off x="67056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9" name="テキスト ボックス 388">
          <a:extLst>
            <a:ext uri="{FF2B5EF4-FFF2-40B4-BE49-F238E27FC236}">
              <a16:creationId xmlns:a16="http://schemas.microsoft.com/office/drawing/2014/main" id="{69D4FE14-92DF-4E93-A067-BBD86F0DF680}"/>
            </a:ext>
          </a:extLst>
        </xdr:cNvPr>
        <xdr:cNvSpPr txBox="1"/>
      </xdr:nvSpPr>
      <xdr:spPr>
        <a:xfrm>
          <a:off x="65532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90" name="直線コネクタ 389">
          <a:extLst>
            <a:ext uri="{FF2B5EF4-FFF2-40B4-BE49-F238E27FC236}">
              <a16:creationId xmlns:a16="http://schemas.microsoft.com/office/drawing/2014/main" id="{80A76749-7412-4E2D-8CE1-0748E9792C19}"/>
            </a:ext>
          </a:extLst>
        </xdr:cNvPr>
        <xdr:cNvCxnSpPr/>
      </xdr:nvCxnSpPr>
      <xdr:spPr>
        <a:xfrm>
          <a:off x="67056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1" name="テキスト ボックス 390">
          <a:extLst>
            <a:ext uri="{FF2B5EF4-FFF2-40B4-BE49-F238E27FC236}">
              <a16:creationId xmlns:a16="http://schemas.microsoft.com/office/drawing/2014/main" id="{C529351C-9BE8-4C14-A674-6231E2CA0D86}"/>
            </a:ext>
          </a:extLst>
        </xdr:cNvPr>
        <xdr:cNvSpPr txBox="1"/>
      </xdr:nvSpPr>
      <xdr:spPr>
        <a:xfrm>
          <a:off x="27196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2" name="直線コネクタ 391">
          <a:extLst>
            <a:ext uri="{FF2B5EF4-FFF2-40B4-BE49-F238E27FC236}">
              <a16:creationId xmlns:a16="http://schemas.microsoft.com/office/drawing/2014/main" id="{C379B88A-18C4-42C2-A53B-62E9D8E59C78}"/>
            </a:ext>
          </a:extLst>
        </xdr:cNvPr>
        <xdr:cNvCxnSpPr/>
      </xdr:nvCxnSpPr>
      <xdr:spPr>
        <a:xfrm>
          <a:off x="67056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3" name="テキスト ボックス 392">
          <a:extLst>
            <a:ext uri="{FF2B5EF4-FFF2-40B4-BE49-F238E27FC236}">
              <a16:creationId xmlns:a16="http://schemas.microsoft.com/office/drawing/2014/main" id="{4D201F06-59B8-4C0E-B425-E8AD2C814E58}"/>
            </a:ext>
          </a:extLst>
        </xdr:cNvPr>
        <xdr:cNvSpPr txBox="1"/>
      </xdr:nvSpPr>
      <xdr:spPr>
        <a:xfrm>
          <a:off x="27196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4" name="直線コネクタ 393">
          <a:extLst>
            <a:ext uri="{FF2B5EF4-FFF2-40B4-BE49-F238E27FC236}">
              <a16:creationId xmlns:a16="http://schemas.microsoft.com/office/drawing/2014/main" id="{3E33E024-ED9C-404B-811D-04A690F7C164}"/>
            </a:ext>
          </a:extLst>
        </xdr:cNvPr>
        <xdr:cNvCxnSpPr/>
      </xdr:nvCxnSpPr>
      <xdr:spPr>
        <a:xfrm>
          <a:off x="67056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5" name="テキスト ボックス 394">
          <a:extLst>
            <a:ext uri="{FF2B5EF4-FFF2-40B4-BE49-F238E27FC236}">
              <a16:creationId xmlns:a16="http://schemas.microsoft.com/office/drawing/2014/main" id="{0817BEC8-45A7-4BD0-9212-987C0E639446}"/>
            </a:ext>
          </a:extLst>
        </xdr:cNvPr>
        <xdr:cNvSpPr txBox="1"/>
      </xdr:nvSpPr>
      <xdr:spPr>
        <a:xfrm>
          <a:off x="33608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6" name="直線コネクタ 395">
          <a:extLst>
            <a:ext uri="{FF2B5EF4-FFF2-40B4-BE49-F238E27FC236}">
              <a16:creationId xmlns:a16="http://schemas.microsoft.com/office/drawing/2014/main" id="{98096261-8BC7-4C55-94CA-B963B0F1C1FA}"/>
            </a:ext>
          </a:extLst>
        </xdr:cNvPr>
        <xdr:cNvCxnSpPr/>
      </xdr:nvCxnSpPr>
      <xdr:spPr>
        <a:xfrm>
          <a:off x="67056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7" name="テキスト ボックス 396">
          <a:extLst>
            <a:ext uri="{FF2B5EF4-FFF2-40B4-BE49-F238E27FC236}">
              <a16:creationId xmlns:a16="http://schemas.microsoft.com/office/drawing/2014/main" id="{5371C5EC-CC04-41A0-A352-5C560E12AB40}"/>
            </a:ext>
          </a:extLst>
        </xdr:cNvPr>
        <xdr:cNvSpPr txBox="1"/>
      </xdr:nvSpPr>
      <xdr:spPr>
        <a:xfrm>
          <a:off x="33608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8" name="直線コネクタ 397">
          <a:extLst>
            <a:ext uri="{FF2B5EF4-FFF2-40B4-BE49-F238E27FC236}">
              <a16:creationId xmlns:a16="http://schemas.microsoft.com/office/drawing/2014/main" id="{7A17E128-6897-4299-A53C-2B188A2B0797}"/>
            </a:ext>
          </a:extLst>
        </xdr:cNvPr>
        <xdr:cNvCxnSpPr/>
      </xdr:nvCxnSpPr>
      <xdr:spPr>
        <a:xfrm>
          <a:off x="67056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9" name="テキスト ボックス 398">
          <a:extLst>
            <a:ext uri="{FF2B5EF4-FFF2-40B4-BE49-F238E27FC236}">
              <a16:creationId xmlns:a16="http://schemas.microsoft.com/office/drawing/2014/main" id="{BD656FF0-0097-4098-9021-C64B0CF1F1D7}"/>
            </a:ext>
          </a:extLst>
        </xdr:cNvPr>
        <xdr:cNvSpPr txBox="1"/>
      </xdr:nvSpPr>
      <xdr:spPr>
        <a:xfrm>
          <a:off x="33608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400" name="直線コネクタ 399">
          <a:extLst>
            <a:ext uri="{FF2B5EF4-FFF2-40B4-BE49-F238E27FC236}">
              <a16:creationId xmlns:a16="http://schemas.microsoft.com/office/drawing/2014/main" id="{1E0F6A77-80FB-4776-849B-C3D96C5B2497}"/>
            </a:ext>
          </a:extLst>
        </xdr:cNvPr>
        <xdr:cNvCxnSpPr/>
      </xdr:nvCxnSpPr>
      <xdr:spPr>
        <a:xfrm>
          <a:off x="67056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401" name="テキスト ボックス 400">
          <a:extLst>
            <a:ext uri="{FF2B5EF4-FFF2-40B4-BE49-F238E27FC236}">
              <a16:creationId xmlns:a16="http://schemas.microsoft.com/office/drawing/2014/main" id="{4DAA7326-D132-40B7-A56F-40D955560EFD}"/>
            </a:ext>
          </a:extLst>
        </xdr:cNvPr>
        <xdr:cNvSpPr txBox="1"/>
      </xdr:nvSpPr>
      <xdr:spPr>
        <a:xfrm>
          <a:off x="33608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2" name="直線コネクタ 401">
          <a:extLst>
            <a:ext uri="{FF2B5EF4-FFF2-40B4-BE49-F238E27FC236}">
              <a16:creationId xmlns:a16="http://schemas.microsoft.com/office/drawing/2014/main" id="{B35384F0-9835-4AB7-9292-2B798EF28CCA}"/>
            </a:ext>
          </a:extLst>
        </xdr:cNvPr>
        <xdr:cNvCxnSpPr/>
      </xdr:nvCxnSpPr>
      <xdr:spPr>
        <a:xfrm>
          <a:off x="67056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3" name="テキスト ボックス 402">
          <a:extLst>
            <a:ext uri="{FF2B5EF4-FFF2-40B4-BE49-F238E27FC236}">
              <a16:creationId xmlns:a16="http://schemas.microsoft.com/office/drawing/2014/main" id="{E0F3E410-38EB-4234-BE88-C176A4DF78CF}"/>
            </a:ext>
          </a:extLst>
        </xdr:cNvPr>
        <xdr:cNvSpPr txBox="1"/>
      </xdr:nvSpPr>
      <xdr:spPr>
        <a:xfrm>
          <a:off x="37734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4" name="直線コネクタ 403">
          <a:extLst>
            <a:ext uri="{FF2B5EF4-FFF2-40B4-BE49-F238E27FC236}">
              <a16:creationId xmlns:a16="http://schemas.microsoft.com/office/drawing/2014/main" id="{81DFE81F-358C-4CA7-813D-9CE1104DCD6E}"/>
            </a:ext>
          </a:extLst>
        </xdr:cNvPr>
        <xdr:cNvCxnSpPr/>
      </xdr:nvCxnSpPr>
      <xdr:spPr>
        <a:xfrm>
          <a:off x="67056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5" name="【市民会館】&#10;有形固定資産減価償却率グラフ枠">
          <a:extLst>
            <a:ext uri="{FF2B5EF4-FFF2-40B4-BE49-F238E27FC236}">
              <a16:creationId xmlns:a16="http://schemas.microsoft.com/office/drawing/2014/main" id="{F8C3FF40-6D85-4764-9429-A4461F800D03}"/>
            </a:ext>
          </a:extLst>
        </xdr:cNvPr>
        <xdr:cNvSpPr/>
      </xdr:nvSpPr>
      <xdr:spPr>
        <a:xfrm>
          <a:off x="67056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128451</xdr:rowOff>
    </xdr:from>
    <xdr:to>
      <xdr:col>24</xdr:col>
      <xdr:colOff>62865</xdr:colOff>
      <xdr:row>109</xdr:row>
      <xdr:rowOff>35379</xdr:rowOff>
    </xdr:to>
    <xdr:cxnSp macro="">
      <xdr:nvCxnSpPr>
        <xdr:cNvPr id="406" name="直線コネクタ 405">
          <a:extLst>
            <a:ext uri="{FF2B5EF4-FFF2-40B4-BE49-F238E27FC236}">
              <a16:creationId xmlns:a16="http://schemas.microsoft.com/office/drawing/2014/main" id="{7CFC26AE-7CF4-4732-A4A8-A3963255E9E4}"/>
            </a:ext>
          </a:extLst>
        </xdr:cNvPr>
        <xdr:cNvCxnSpPr/>
      </xdr:nvCxnSpPr>
      <xdr:spPr>
        <a:xfrm flipV="1">
          <a:off x="4086225" y="16892451"/>
          <a:ext cx="0" cy="1415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7" name="【市民会館】&#10;有形固定資産減価償却率最小値テキスト">
          <a:extLst>
            <a:ext uri="{FF2B5EF4-FFF2-40B4-BE49-F238E27FC236}">
              <a16:creationId xmlns:a16="http://schemas.microsoft.com/office/drawing/2014/main" id="{660D5DD5-DCCC-4C0D-8444-82361206FD97}"/>
            </a:ext>
          </a:extLst>
        </xdr:cNvPr>
        <xdr:cNvSpPr txBox="1"/>
      </xdr:nvSpPr>
      <xdr:spPr>
        <a:xfrm>
          <a:off x="4124960" y="1831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8" name="直線コネクタ 407">
          <a:extLst>
            <a:ext uri="{FF2B5EF4-FFF2-40B4-BE49-F238E27FC236}">
              <a16:creationId xmlns:a16="http://schemas.microsoft.com/office/drawing/2014/main" id="{5945E6CB-1E4B-49FC-AD45-11AC36455BB7}"/>
            </a:ext>
          </a:extLst>
        </xdr:cNvPr>
        <xdr:cNvCxnSpPr/>
      </xdr:nvCxnSpPr>
      <xdr:spPr>
        <a:xfrm>
          <a:off x="4020820" y="183081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75128</xdr:rowOff>
    </xdr:from>
    <xdr:ext cx="405111" cy="259045"/>
    <xdr:sp macro="" textlink="">
      <xdr:nvSpPr>
        <xdr:cNvPr id="409" name="【市民会館】&#10;有形固定資産減価償却率最大値テキスト">
          <a:extLst>
            <a:ext uri="{FF2B5EF4-FFF2-40B4-BE49-F238E27FC236}">
              <a16:creationId xmlns:a16="http://schemas.microsoft.com/office/drawing/2014/main" id="{049C8006-E3D2-4F7A-854A-595A32627F56}"/>
            </a:ext>
          </a:extLst>
        </xdr:cNvPr>
        <xdr:cNvSpPr txBox="1"/>
      </xdr:nvSpPr>
      <xdr:spPr>
        <a:xfrm>
          <a:off x="4124960" y="16671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128451</xdr:rowOff>
    </xdr:from>
    <xdr:to>
      <xdr:col>24</xdr:col>
      <xdr:colOff>152400</xdr:colOff>
      <xdr:row>100</xdr:row>
      <xdr:rowOff>128451</xdr:rowOff>
    </xdr:to>
    <xdr:cxnSp macro="">
      <xdr:nvCxnSpPr>
        <xdr:cNvPr id="410" name="直線コネクタ 409">
          <a:extLst>
            <a:ext uri="{FF2B5EF4-FFF2-40B4-BE49-F238E27FC236}">
              <a16:creationId xmlns:a16="http://schemas.microsoft.com/office/drawing/2014/main" id="{62B66BF2-ECA3-42B8-AC7B-1B5DBC1F5AC6}"/>
            </a:ext>
          </a:extLst>
        </xdr:cNvPr>
        <xdr:cNvCxnSpPr/>
      </xdr:nvCxnSpPr>
      <xdr:spPr>
        <a:xfrm>
          <a:off x="4020820" y="1689245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170741</xdr:rowOff>
    </xdr:from>
    <xdr:ext cx="405111" cy="259045"/>
    <xdr:sp macro="" textlink="">
      <xdr:nvSpPr>
        <xdr:cNvPr id="411" name="【市民会館】&#10;有形固定資産減価償却率平均値テキスト">
          <a:extLst>
            <a:ext uri="{FF2B5EF4-FFF2-40B4-BE49-F238E27FC236}">
              <a16:creationId xmlns:a16="http://schemas.microsoft.com/office/drawing/2014/main" id="{5EF16F54-92C5-45C3-9855-1B7F1A13442C}"/>
            </a:ext>
          </a:extLst>
        </xdr:cNvPr>
        <xdr:cNvSpPr txBox="1"/>
      </xdr:nvSpPr>
      <xdr:spPr>
        <a:xfrm>
          <a:off x="4124960" y="1743766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147864</xdr:rowOff>
    </xdr:from>
    <xdr:to>
      <xdr:col>24</xdr:col>
      <xdr:colOff>114300</xdr:colOff>
      <xdr:row>105</xdr:row>
      <xdr:rowOff>78014</xdr:rowOff>
    </xdr:to>
    <xdr:sp macro="" textlink="">
      <xdr:nvSpPr>
        <xdr:cNvPr id="412" name="フローチャート: 判断 411">
          <a:extLst>
            <a:ext uri="{FF2B5EF4-FFF2-40B4-BE49-F238E27FC236}">
              <a16:creationId xmlns:a16="http://schemas.microsoft.com/office/drawing/2014/main" id="{D54274BF-7355-423A-B693-AB5F4944B6D5}"/>
            </a:ext>
          </a:extLst>
        </xdr:cNvPr>
        <xdr:cNvSpPr/>
      </xdr:nvSpPr>
      <xdr:spPr>
        <a:xfrm>
          <a:off x="4036060" y="1758242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107043</xdr:rowOff>
    </xdr:from>
    <xdr:to>
      <xdr:col>20</xdr:col>
      <xdr:colOff>38100</xdr:colOff>
      <xdr:row>105</xdr:row>
      <xdr:rowOff>37193</xdr:rowOff>
    </xdr:to>
    <xdr:sp macro="" textlink="">
      <xdr:nvSpPr>
        <xdr:cNvPr id="413" name="フローチャート: 判断 412">
          <a:extLst>
            <a:ext uri="{FF2B5EF4-FFF2-40B4-BE49-F238E27FC236}">
              <a16:creationId xmlns:a16="http://schemas.microsoft.com/office/drawing/2014/main" id="{0930236E-51C4-4B2E-B14C-0C8D4BD50D83}"/>
            </a:ext>
          </a:extLst>
        </xdr:cNvPr>
        <xdr:cNvSpPr/>
      </xdr:nvSpPr>
      <xdr:spPr>
        <a:xfrm>
          <a:off x="3312160" y="1754160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98879</xdr:rowOff>
    </xdr:from>
    <xdr:to>
      <xdr:col>15</xdr:col>
      <xdr:colOff>101600</xdr:colOff>
      <xdr:row>105</xdr:row>
      <xdr:rowOff>29029</xdr:rowOff>
    </xdr:to>
    <xdr:sp macro="" textlink="">
      <xdr:nvSpPr>
        <xdr:cNvPr id="414" name="フローチャート: 判断 413">
          <a:extLst>
            <a:ext uri="{FF2B5EF4-FFF2-40B4-BE49-F238E27FC236}">
              <a16:creationId xmlns:a16="http://schemas.microsoft.com/office/drawing/2014/main" id="{1394CDC2-9416-4BDE-B615-078A3F740BA6}"/>
            </a:ext>
          </a:extLst>
        </xdr:cNvPr>
        <xdr:cNvSpPr/>
      </xdr:nvSpPr>
      <xdr:spPr>
        <a:xfrm>
          <a:off x="2514600" y="1753343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167458</xdr:rowOff>
    </xdr:from>
    <xdr:to>
      <xdr:col>10</xdr:col>
      <xdr:colOff>165100</xdr:colOff>
      <xdr:row>105</xdr:row>
      <xdr:rowOff>97608</xdr:rowOff>
    </xdr:to>
    <xdr:sp macro="" textlink="">
      <xdr:nvSpPr>
        <xdr:cNvPr id="415" name="フローチャート: 判断 414">
          <a:extLst>
            <a:ext uri="{FF2B5EF4-FFF2-40B4-BE49-F238E27FC236}">
              <a16:creationId xmlns:a16="http://schemas.microsoft.com/office/drawing/2014/main" id="{EFEEC681-8944-4DE0-B240-EBDC77F75B47}"/>
            </a:ext>
          </a:extLst>
        </xdr:cNvPr>
        <xdr:cNvSpPr/>
      </xdr:nvSpPr>
      <xdr:spPr>
        <a:xfrm>
          <a:off x="1739900" y="1760201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105</xdr:row>
      <xdr:rowOff>67855</xdr:rowOff>
    </xdr:from>
    <xdr:to>
      <xdr:col>6</xdr:col>
      <xdr:colOff>38100</xdr:colOff>
      <xdr:row>105</xdr:row>
      <xdr:rowOff>169455</xdr:rowOff>
    </xdr:to>
    <xdr:sp macro="" textlink="">
      <xdr:nvSpPr>
        <xdr:cNvPr id="416" name="フローチャート: 判断 415">
          <a:extLst>
            <a:ext uri="{FF2B5EF4-FFF2-40B4-BE49-F238E27FC236}">
              <a16:creationId xmlns:a16="http://schemas.microsoft.com/office/drawing/2014/main" id="{EF69A106-8996-434C-9BBE-562BC423BB1F}"/>
            </a:ext>
          </a:extLst>
        </xdr:cNvPr>
        <xdr:cNvSpPr/>
      </xdr:nvSpPr>
      <xdr:spPr>
        <a:xfrm>
          <a:off x="965200" y="1767005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8B6F618A-6B20-423B-9E2C-114A133B6073}"/>
            </a:ext>
          </a:extLst>
        </xdr:cNvPr>
        <xdr:cNvSpPr txBox="1"/>
      </xdr:nvSpPr>
      <xdr:spPr>
        <a:xfrm>
          <a:off x="39192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67476570-E330-4D52-ABBB-6F0746C332A8}"/>
            </a:ext>
          </a:extLst>
        </xdr:cNvPr>
        <xdr:cNvSpPr txBox="1"/>
      </xdr:nvSpPr>
      <xdr:spPr>
        <a:xfrm>
          <a:off x="3187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206752F3-565E-4E33-9059-629B07BE563B}"/>
            </a:ext>
          </a:extLst>
        </xdr:cNvPr>
        <xdr:cNvSpPr txBox="1"/>
      </xdr:nvSpPr>
      <xdr:spPr>
        <a:xfrm>
          <a:off x="2397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20" name="テキスト ボックス 419">
          <a:extLst>
            <a:ext uri="{FF2B5EF4-FFF2-40B4-BE49-F238E27FC236}">
              <a16:creationId xmlns:a16="http://schemas.microsoft.com/office/drawing/2014/main" id="{A1F084F0-D917-4019-B956-B23B5D71C42C}"/>
            </a:ext>
          </a:extLst>
        </xdr:cNvPr>
        <xdr:cNvSpPr txBox="1"/>
      </xdr:nvSpPr>
      <xdr:spPr>
        <a:xfrm>
          <a:off x="16230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1" name="テキスト ボックス 420">
          <a:extLst>
            <a:ext uri="{FF2B5EF4-FFF2-40B4-BE49-F238E27FC236}">
              <a16:creationId xmlns:a16="http://schemas.microsoft.com/office/drawing/2014/main" id="{35B602C1-9CB9-491B-B5CE-5622BCD36445}"/>
            </a:ext>
          </a:extLst>
        </xdr:cNvPr>
        <xdr:cNvSpPr txBox="1"/>
      </xdr:nvSpPr>
      <xdr:spPr>
        <a:xfrm>
          <a:off x="8407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110308</xdr:rowOff>
    </xdr:from>
    <xdr:to>
      <xdr:col>24</xdr:col>
      <xdr:colOff>114300</xdr:colOff>
      <xdr:row>106</xdr:row>
      <xdr:rowOff>40458</xdr:rowOff>
    </xdr:to>
    <xdr:sp macro="" textlink="">
      <xdr:nvSpPr>
        <xdr:cNvPr id="422" name="楕円 421">
          <a:extLst>
            <a:ext uri="{FF2B5EF4-FFF2-40B4-BE49-F238E27FC236}">
              <a16:creationId xmlns:a16="http://schemas.microsoft.com/office/drawing/2014/main" id="{65DE7864-54A4-464B-A53C-3539C999943E}"/>
            </a:ext>
          </a:extLst>
        </xdr:cNvPr>
        <xdr:cNvSpPr/>
      </xdr:nvSpPr>
      <xdr:spPr>
        <a:xfrm>
          <a:off x="4036060" y="1771250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88735</xdr:rowOff>
    </xdr:from>
    <xdr:ext cx="405111" cy="259045"/>
    <xdr:sp macro="" textlink="">
      <xdr:nvSpPr>
        <xdr:cNvPr id="423" name="【市民会館】&#10;有形固定資産減価償却率該当値テキスト">
          <a:extLst>
            <a:ext uri="{FF2B5EF4-FFF2-40B4-BE49-F238E27FC236}">
              <a16:creationId xmlns:a16="http://schemas.microsoft.com/office/drawing/2014/main" id="{2DA5BB58-69CC-44A4-AB85-240C952D52FF}"/>
            </a:ext>
          </a:extLst>
        </xdr:cNvPr>
        <xdr:cNvSpPr txBox="1"/>
      </xdr:nvSpPr>
      <xdr:spPr>
        <a:xfrm>
          <a:off x="4124960" y="176909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74386</xdr:rowOff>
    </xdr:from>
    <xdr:to>
      <xdr:col>20</xdr:col>
      <xdr:colOff>38100</xdr:colOff>
      <xdr:row>106</xdr:row>
      <xdr:rowOff>4536</xdr:rowOff>
    </xdr:to>
    <xdr:sp macro="" textlink="">
      <xdr:nvSpPr>
        <xdr:cNvPr id="424" name="楕円 423">
          <a:extLst>
            <a:ext uri="{FF2B5EF4-FFF2-40B4-BE49-F238E27FC236}">
              <a16:creationId xmlns:a16="http://schemas.microsoft.com/office/drawing/2014/main" id="{924790EF-4A95-47AB-8144-186CA15F026F}"/>
            </a:ext>
          </a:extLst>
        </xdr:cNvPr>
        <xdr:cNvSpPr/>
      </xdr:nvSpPr>
      <xdr:spPr>
        <a:xfrm>
          <a:off x="3312160" y="1767658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125186</xdr:rowOff>
    </xdr:from>
    <xdr:to>
      <xdr:col>24</xdr:col>
      <xdr:colOff>63500</xdr:colOff>
      <xdr:row>105</xdr:row>
      <xdr:rowOff>161108</xdr:rowOff>
    </xdr:to>
    <xdr:cxnSp macro="">
      <xdr:nvCxnSpPr>
        <xdr:cNvPr id="425" name="直線コネクタ 424">
          <a:extLst>
            <a:ext uri="{FF2B5EF4-FFF2-40B4-BE49-F238E27FC236}">
              <a16:creationId xmlns:a16="http://schemas.microsoft.com/office/drawing/2014/main" id="{72D18AF6-3C5A-4979-AA9E-C499A47D2823}"/>
            </a:ext>
          </a:extLst>
        </xdr:cNvPr>
        <xdr:cNvCxnSpPr/>
      </xdr:nvCxnSpPr>
      <xdr:spPr>
        <a:xfrm>
          <a:off x="3355340" y="17727386"/>
          <a:ext cx="73152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41729</xdr:rowOff>
    </xdr:from>
    <xdr:to>
      <xdr:col>15</xdr:col>
      <xdr:colOff>101600</xdr:colOff>
      <xdr:row>105</xdr:row>
      <xdr:rowOff>143329</xdr:rowOff>
    </xdr:to>
    <xdr:sp macro="" textlink="">
      <xdr:nvSpPr>
        <xdr:cNvPr id="426" name="楕円 425">
          <a:extLst>
            <a:ext uri="{FF2B5EF4-FFF2-40B4-BE49-F238E27FC236}">
              <a16:creationId xmlns:a16="http://schemas.microsoft.com/office/drawing/2014/main" id="{86FAD040-E3AB-45E4-8A9E-0177549CAEE8}"/>
            </a:ext>
          </a:extLst>
        </xdr:cNvPr>
        <xdr:cNvSpPr/>
      </xdr:nvSpPr>
      <xdr:spPr>
        <a:xfrm>
          <a:off x="2514600" y="17643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92529</xdr:rowOff>
    </xdr:from>
    <xdr:to>
      <xdr:col>19</xdr:col>
      <xdr:colOff>177800</xdr:colOff>
      <xdr:row>105</xdr:row>
      <xdr:rowOff>125186</xdr:rowOff>
    </xdr:to>
    <xdr:cxnSp macro="">
      <xdr:nvCxnSpPr>
        <xdr:cNvPr id="427" name="直線コネクタ 426">
          <a:extLst>
            <a:ext uri="{FF2B5EF4-FFF2-40B4-BE49-F238E27FC236}">
              <a16:creationId xmlns:a16="http://schemas.microsoft.com/office/drawing/2014/main" id="{23190947-BBF6-4129-9EC3-248337FD4365}"/>
            </a:ext>
          </a:extLst>
        </xdr:cNvPr>
        <xdr:cNvCxnSpPr/>
      </xdr:nvCxnSpPr>
      <xdr:spPr>
        <a:xfrm>
          <a:off x="2565400" y="17694729"/>
          <a:ext cx="78994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7438</xdr:rowOff>
    </xdr:from>
    <xdr:to>
      <xdr:col>10</xdr:col>
      <xdr:colOff>165100</xdr:colOff>
      <xdr:row>105</xdr:row>
      <xdr:rowOff>109038</xdr:rowOff>
    </xdr:to>
    <xdr:sp macro="" textlink="">
      <xdr:nvSpPr>
        <xdr:cNvPr id="428" name="楕円 427">
          <a:extLst>
            <a:ext uri="{FF2B5EF4-FFF2-40B4-BE49-F238E27FC236}">
              <a16:creationId xmlns:a16="http://schemas.microsoft.com/office/drawing/2014/main" id="{115AF318-20AC-4FC2-9FC2-48424C49DCF6}"/>
            </a:ext>
          </a:extLst>
        </xdr:cNvPr>
        <xdr:cNvSpPr/>
      </xdr:nvSpPr>
      <xdr:spPr>
        <a:xfrm>
          <a:off x="1739900" y="17609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58238</xdr:rowOff>
    </xdr:from>
    <xdr:to>
      <xdr:col>15</xdr:col>
      <xdr:colOff>50800</xdr:colOff>
      <xdr:row>105</xdr:row>
      <xdr:rowOff>92529</xdr:rowOff>
    </xdr:to>
    <xdr:cxnSp macro="">
      <xdr:nvCxnSpPr>
        <xdr:cNvPr id="429" name="直線コネクタ 428">
          <a:extLst>
            <a:ext uri="{FF2B5EF4-FFF2-40B4-BE49-F238E27FC236}">
              <a16:creationId xmlns:a16="http://schemas.microsoft.com/office/drawing/2014/main" id="{893782C5-EBE4-4B44-9CA9-AC444650ADE8}"/>
            </a:ext>
          </a:extLst>
        </xdr:cNvPr>
        <xdr:cNvCxnSpPr/>
      </xdr:nvCxnSpPr>
      <xdr:spPr>
        <a:xfrm>
          <a:off x="1790700" y="17660438"/>
          <a:ext cx="7747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142966</xdr:rowOff>
    </xdr:from>
    <xdr:to>
      <xdr:col>6</xdr:col>
      <xdr:colOff>38100</xdr:colOff>
      <xdr:row>105</xdr:row>
      <xdr:rowOff>73116</xdr:rowOff>
    </xdr:to>
    <xdr:sp macro="" textlink="">
      <xdr:nvSpPr>
        <xdr:cNvPr id="430" name="楕円 429">
          <a:extLst>
            <a:ext uri="{FF2B5EF4-FFF2-40B4-BE49-F238E27FC236}">
              <a16:creationId xmlns:a16="http://schemas.microsoft.com/office/drawing/2014/main" id="{A0F31912-9036-415D-A813-A5AD9AF507B9}"/>
            </a:ext>
          </a:extLst>
        </xdr:cNvPr>
        <xdr:cNvSpPr/>
      </xdr:nvSpPr>
      <xdr:spPr>
        <a:xfrm>
          <a:off x="965200" y="1757752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22316</xdr:rowOff>
    </xdr:from>
    <xdr:to>
      <xdr:col>10</xdr:col>
      <xdr:colOff>114300</xdr:colOff>
      <xdr:row>105</xdr:row>
      <xdr:rowOff>58238</xdr:rowOff>
    </xdr:to>
    <xdr:cxnSp macro="">
      <xdr:nvCxnSpPr>
        <xdr:cNvPr id="431" name="直線コネクタ 430">
          <a:extLst>
            <a:ext uri="{FF2B5EF4-FFF2-40B4-BE49-F238E27FC236}">
              <a16:creationId xmlns:a16="http://schemas.microsoft.com/office/drawing/2014/main" id="{D733C899-7B75-435C-ADA0-200B68D8970F}"/>
            </a:ext>
          </a:extLst>
        </xdr:cNvPr>
        <xdr:cNvCxnSpPr/>
      </xdr:nvCxnSpPr>
      <xdr:spPr>
        <a:xfrm>
          <a:off x="1008380" y="17624516"/>
          <a:ext cx="78232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53720</xdr:rowOff>
    </xdr:from>
    <xdr:ext cx="405111" cy="259045"/>
    <xdr:sp macro="" textlink="">
      <xdr:nvSpPr>
        <xdr:cNvPr id="432" name="n_1aveValue【市民会館】&#10;有形固定資産減価償却率">
          <a:extLst>
            <a:ext uri="{FF2B5EF4-FFF2-40B4-BE49-F238E27FC236}">
              <a16:creationId xmlns:a16="http://schemas.microsoft.com/office/drawing/2014/main" id="{E9F259EE-47D6-4CA0-B7C6-F7919411C51B}"/>
            </a:ext>
          </a:extLst>
        </xdr:cNvPr>
        <xdr:cNvSpPr txBox="1"/>
      </xdr:nvSpPr>
      <xdr:spPr>
        <a:xfrm>
          <a:off x="3170564" y="17320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45556</xdr:rowOff>
    </xdr:from>
    <xdr:ext cx="405111" cy="259045"/>
    <xdr:sp macro="" textlink="">
      <xdr:nvSpPr>
        <xdr:cNvPr id="433" name="n_2aveValue【市民会館】&#10;有形固定資産減価償却率">
          <a:extLst>
            <a:ext uri="{FF2B5EF4-FFF2-40B4-BE49-F238E27FC236}">
              <a16:creationId xmlns:a16="http://schemas.microsoft.com/office/drawing/2014/main" id="{B59602BB-C58A-4225-B357-108BA795BEC2}"/>
            </a:ext>
          </a:extLst>
        </xdr:cNvPr>
        <xdr:cNvSpPr txBox="1"/>
      </xdr:nvSpPr>
      <xdr:spPr>
        <a:xfrm>
          <a:off x="2385704" y="173124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114135</xdr:rowOff>
    </xdr:from>
    <xdr:ext cx="405111" cy="259045"/>
    <xdr:sp macro="" textlink="">
      <xdr:nvSpPr>
        <xdr:cNvPr id="434" name="n_3aveValue【市民会館】&#10;有形固定資産減価償却率">
          <a:extLst>
            <a:ext uri="{FF2B5EF4-FFF2-40B4-BE49-F238E27FC236}">
              <a16:creationId xmlns:a16="http://schemas.microsoft.com/office/drawing/2014/main" id="{8104B536-D97C-4616-AF22-3E47036EE018}"/>
            </a:ext>
          </a:extLst>
        </xdr:cNvPr>
        <xdr:cNvSpPr txBox="1"/>
      </xdr:nvSpPr>
      <xdr:spPr>
        <a:xfrm>
          <a:off x="1611004" y="17381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160582</xdr:rowOff>
    </xdr:from>
    <xdr:ext cx="405111" cy="259045"/>
    <xdr:sp macro="" textlink="">
      <xdr:nvSpPr>
        <xdr:cNvPr id="435" name="n_4aveValue【市民会館】&#10;有形固定資産減価償却率">
          <a:extLst>
            <a:ext uri="{FF2B5EF4-FFF2-40B4-BE49-F238E27FC236}">
              <a16:creationId xmlns:a16="http://schemas.microsoft.com/office/drawing/2014/main" id="{2B2C4C5F-F53C-48CB-B15E-3B1AE378F003}"/>
            </a:ext>
          </a:extLst>
        </xdr:cNvPr>
        <xdr:cNvSpPr txBox="1"/>
      </xdr:nvSpPr>
      <xdr:spPr>
        <a:xfrm>
          <a:off x="836304" y="17762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167113</xdr:rowOff>
    </xdr:from>
    <xdr:ext cx="405111" cy="259045"/>
    <xdr:sp macro="" textlink="">
      <xdr:nvSpPr>
        <xdr:cNvPr id="436" name="n_1mainValue【市民会館】&#10;有形固定資産減価償却率">
          <a:extLst>
            <a:ext uri="{FF2B5EF4-FFF2-40B4-BE49-F238E27FC236}">
              <a16:creationId xmlns:a16="http://schemas.microsoft.com/office/drawing/2014/main" id="{31C04445-7D2B-4A6F-96F3-0B28DA0E6305}"/>
            </a:ext>
          </a:extLst>
        </xdr:cNvPr>
        <xdr:cNvSpPr txBox="1"/>
      </xdr:nvSpPr>
      <xdr:spPr>
        <a:xfrm>
          <a:off x="3170564" y="17769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134456</xdr:rowOff>
    </xdr:from>
    <xdr:ext cx="405111" cy="259045"/>
    <xdr:sp macro="" textlink="">
      <xdr:nvSpPr>
        <xdr:cNvPr id="437" name="n_2mainValue【市民会館】&#10;有形固定資産減価償却率">
          <a:extLst>
            <a:ext uri="{FF2B5EF4-FFF2-40B4-BE49-F238E27FC236}">
              <a16:creationId xmlns:a16="http://schemas.microsoft.com/office/drawing/2014/main" id="{A972A718-08C1-49CF-8CE8-EE7521A22284}"/>
            </a:ext>
          </a:extLst>
        </xdr:cNvPr>
        <xdr:cNvSpPr txBox="1"/>
      </xdr:nvSpPr>
      <xdr:spPr>
        <a:xfrm>
          <a:off x="2385704" y="177366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100165</xdr:rowOff>
    </xdr:from>
    <xdr:ext cx="405111" cy="259045"/>
    <xdr:sp macro="" textlink="">
      <xdr:nvSpPr>
        <xdr:cNvPr id="438" name="n_3mainValue【市民会館】&#10;有形固定資産減価償却率">
          <a:extLst>
            <a:ext uri="{FF2B5EF4-FFF2-40B4-BE49-F238E27FC236}">
              <a16:creationId xmlns:a16="http://schemas.microsoft.com/office/drawing/2014/main" id="{079054FA-7EE6-451A-9C28-62C6298AF213}"/>
            </a:ext>
          </a:extLst>
        </xdr:cNvPr>
        <xdr:cNvSpPr txBox="1"/>
      </xdr:nvSpPr>
      <xdr:spPr>
        <a:xfrm>
          <a:off x="1611004" y="177023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89643</xdr:rowOff>
    </xdr:from>
    <xdr:ext cx="405111" cy="259045"/>
    <xdr:sp macro="" textlink="">
      <xdr:nvSpPr>
        <xdr:cNvPr id="439" name="n_4mainValue【市民会館】&#10;有形固定資産減価償却率">
          <a:extLst>
            <a:ext uri="{FF2B5EF4-FFF2-40B4-BE49-F238E27FC236}">
              <a16:creationId xmlns:a16="http://schemas.microsoft.com/office/drawing/2014/main" id="{AF5ACF90-26DE-4243-AD8A-602FFD2EC25C}"/>
            </a:ext>
          </a:extLst>
        </xdr:cNvPr>
        <xdr:cNvSpPr txBox="1"/>
      </xdr:nvSpPr>
      <xdr:spPr>
        <a:xfrm>
          <a:off x="836304" y="17356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40" name="正方形/長方形 439">
          <a:extLst>
            <a:ext uri="{FF2B5EF4-FFF2-40B4-BE49-F238E27FC236}">
              <a16:creationId xmlns:a16="http://schemas.microsoft.com/office/drawing/2014/main" id="{BAA7D75D-3065-43BA-A17F-4BFDDB786763}"/>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1" name="正方形/長方形 440">
          <a:extLst>
            <a:ext uri="{FF2B5EF4-FFF2-40B4-BE49-F238E27FC236}">
              <a16:creationId xmlns:a16="http://schemas.microsoft.com/office/drawing/2014/main" id="{A19A9C22-1C2C-4F06-B8AC-FB3C760E0AFE}"/>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2" name="正方形/長方形 441">
          <a:extLst>
            <a:ext uri="{FF2B5EF4-FFF2-40B4-BE49-F238E27FC236}">
              <a16:creationId xmlns:a16="http://schemas.microsoft.com/office/drawing/2014/main" id="{1C5CA0E9-D8D9-4625-8B0F-2488E2674E0F}"/>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3" name="正方形/長方形 442">
          <a:extLst>
            <a:ext uri="{FF2B5EF4-FFF2-40B4-BE49-F238E27FC236}">
              <a16:creationId xmlns:a16="http://schemas.microsoft.com/office/drawing/2014/main" id="{D7744282-24A6-49B6-BCD3-CEA773803A2F}"/>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4" name="正方形/長方形 443">
          <a:extLst>
            <a:ext uri="{FF2B5EF4-FFF2-40B4-BE49-F238E27FC236}">
              <a16:creationId xmlns:a16="http://schemas.microsoft.com/office/drawing/2014/main" id="{1AAB03F2-E42A-4883-B279-2F9637C56088}"/>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5" name="正方形/長方形 444">
          <a:extLst>
            <a:ext uri="{FF2B5EF4-FFF2-40B4-BE49-F238E27FC236}">
              <a16:creationId xmlns:a16="http://schemas.microsoft.com/office/drawing/2014/main" id="{766C52DB-DD8E-4BBE-82E0-9B184B7A73C9}"/>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6" name="正方形/長方形 445">
          <a:extLst>
            <a:ext uri="{FF2B5EF4-FFF2-40B4-BE49-F238E27FC236}">
              <a16:creationId xmlns:a16="http://schemas.microsoft.com/office/drawing/2014/main" id="{0A095256-7154-4771-A8D9-EBA025BD94B1}"/>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7" name="正方形/長方形 446">
          <a:extLst>
            <a:ext uri="{FF2B5EF4-FFF2-40B4-BE49-F238E27FC236}">
              <a16:creationId xmlns:a16="http://schemas.microsoft.com/office/drawing/2014/main" id="{76F958EE-3D80-4F84-9830-7C715979D555}"/>
            </a:ext>
          </a:extLst>
        </xdr:cNvPr>
        <xdr:cNvSpPr/>
      </xdr:nvSpPr>
      <xdr:spPr>
        <a:xfrm>
          <a:off x="582676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8" name="テキスト ボックス 447">
          <a:extLst>
            <a:ext uri="{FF2B5EF4-FFF2-40B4-BE49-F238E27FC236}">
              <a16:creationId xmlns:a16="http://schemas.microsoft.com/office/drawing/2014/main" id="{13EC61F7-E6F4-4B81-897F-F787546F24F2}"/>
            </a:ext>
          </a:extLst>
        </xdr:cNvPr>
        <xdr:cNvSpPr txBox="1"/>
      </xdr:nvSpPr>
      <xdr:spPr>
        <a:xfrm>
          <a:off x="578866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9" name="直線コネクタ 448">
          <a:extLst>
            <a:ext uri="{FF2B5EF4-FFF2-40B4-BE49-F238E27FC236}">
              <a16:creationId xmlns:a16="http://schemas.microsoft.com/office/drawing/2014/main" id="{D97BEFC7-C540-4EFC-9895-EA67F6F01786}"/>
            </a:ext>
          </a:extLst>
        </xdr:cNvPr>
        <xdr:cNvCxnSpPr/>
      </xdr:nvCxnSpPr>
      <xdr:spPr>
        <a:xfrm>
          <a:off x="5826760" y="186270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50" name="直線コネクタ 449">
          <a:extLst>
            <a:ext uri="{FF2B5EF4-FFF2-40B4-BE49-F238E27FC236}">
              <a16:creationId xmlns:a16="http://schemas.microsoft.com/office/drawing/2014/main" id="{4D10E1B9-7157-4949-920C-4468B8723AB3}"/>
            </a:ext>
          </a:extLst>
        </xdr:cNvPr>
        <xdr:cNvCxnSpPr/>
      </xdr:nvCxnSpPr>
      <xdr:spPr>
        <a:xfrm>
          <a:off x="5826760" y="182575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51" name="テキスト ボックス 450">
          <a:extLst>
            <a:ext uri="{FF2B5EF4-FFF2-40B4-BE49-F238E27FC236}">
              <a16:creationId xmlns:a16="http://schemas.microsoft.com/office/drawing/2014/main" id="{D176E943-3D72-40E0-9BD0-141A62E9228A}"/>
            </a:ext>
          </a:extLst>
        </xdr:cNvPr>
        <xdr:cNvSpPr txBox="1"/>
      </xdr:nvSpPr>
      <xdr:spPr>
        <a:xfrm>
          <a:off x="540530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52" name="直線コネクタ 451">
          <a:extLst>
            <a:ext uri="{FF2B5EF4-FFF2-40B4-BE49-F238E27FC236}">
              <a16:creationId xmlns:a16="http://schemas.microsoft.com/office/drawing/2014/main" id="{AEF3E183-5D6C-41B4-A44A-D40CF27741DD}"/>
            </a:ext>
          </a:extLst>
        </xdr:cNvPr>
        <xdr:cNvCxnSpPr/>
      </xdr:nvCxnSpPr>
      <xdr:spPr>
        <a:xfrm>
          <a:off x="5826760" y="178841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53" name="テキスト ボックス 452">
          <a:extLst>
            <a:ext uri="{FF2B5EF4-FFF2-40B4-BE49-F238E27FC236}">
              <a16:creationId xmlns:a16="http://schemas.microsoft.com/office/drawing/2014/main" id="{8C8EB9EA-8954-4015-A5F8-B3E954949EA6}"/>
            </a:ext>
          </a:extLst>
        </xdr:cNvPr>
        <xdr:cNvSpPr txBox="1"/>
      </xdr:nvSpPr>
      <xdr:spPr>
        <a:xfrm>
          <a:off x="5405301" y="17745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4" name="直線コネクタ 453">
          <a:extLst>
            <a:ext uri="{FF2B5EF4-FFF2-40B4-BE49-F238E27FC236}">
              <a16:creationId xmlns:a16="http://schemas.microsoft.com/office/drawing/2014/main" id="{87A5769D-D566-4104-BA7F-FD66E4A408D3}"/>
            </a:ext>
          </a:extLst>
        </xdr:cNvPr>
        <xdr:cNvCxnSpPr/>
      </xdr:nvCxnSpPr>
      <xdr:spPr>
        <a:xfrm>
          <a:off x="5826760" y="175107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5" name="テキスト ボックス 454">
          <a:extLst>
            <a:ext uri="{FF2B5EF4-FFF2-40B4-BE49-F238E27FC236}">
              <a16:creationId xmlns:a16="http://schemas.microsoft.com/office/drawing/2014/main" id="{F8842A12-F31B-4A23-A3D6-8C73840AB91C}"/>
            </a:ext>
          </a:extLst>
        </xdr:cNvPr>
        <xdr:cNvSpPr txBox="1"/>
      </xdr:nvSpPr>
      <xdr:spPr>
        <a:xfrm>
          <a:off x="540530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6" name="直線コネクタ 455">
          <a:extLst>
            <a:ext uri="{FF2B5EF4-FFF2-40B4-BE49-F238E27FC236}">
              <a16:creationId xmlns:a16="http://schemas.microsoft.com/office/drawing/2014/main" id="{2043FDC8-AAE8-4470-8059-EEA25ABAC53C}"/>
            </a:ext>
          </a:extLst>
        </xdr:cNvPr>
        <xdr:cNvCxnSpPr/>
      </xdr:nvCxnSpPr>
      <xdr:spPr>
        <a:xfrm>
          <a:off x="5826760" y="171373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7" name="テキスト ボックス 456">
          <a:extLst>
            <a:ext uri="{FF2B5EF4-FFF2-40B4-BE49-F238E27FC236}">
              <a16:creationId xmlns:a16="http://schemas.microsoft.com/office/drawing/2014/main" id="{C17EE187-09EC-48A7-A48F-2EB7E6BA92D1}"/>
            </a:ext>
          </a:extLst>
        </xdr:cNvPr>
        <xdr:cNvSpPr txBox="1"/>
      </xdr:nvSpPr>
      <xdr:spPr>
        <a:xfrm>
          <a:off x="5405301" y="169989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8" name="直線コネクタ 457">
          <a:extLst>
            <a:ext uri="{FF2B5EF4-FFF2-40B4-BE49-F238E27FC236}">
              <a16:creationId xmlns:a16="http://schemas.microsoft.com/office/drawing/2014/main" id="{26F197E9-3075-46CA-94C7-5CE2795C6540}"/>
            </a:ext>
          </a:extLst>
        </xdr:cNvPr>
        <xdr:cNvCxnSpPr/>
      </xdr:nvCxnSpPr>
      <xdr:spPr>
        <a:xfrm>
          <a:off x="5826760" y="167640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9" name="テキスト ボックス 458">
          <a:extLst>
            <a:ext uri="{FF2B5EF4-FFF2-40B4-BE49-F238E27FC236}">
              <a16:creationId xmlns:a16="http://schemas.microsoft.com/office/drawing/2014/main" id="{DDCB3BC6-016A-4092-9FED-52B909A07DB6}"/>
            </a:ext>
          </a:extLst>
        </xdr:cNvPr>
        <xdr:cNvSpPr txBox="1"/>
      </xdr:nvSpPr>
      <xdr:spPr>
        <a:xfrm>
          <a:off x="5405301" y="16625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60" name="直線コネクタ 459">
          <a:extLst>
            <a:ext uri="{FF2B5EF4-FFF2-40B4-BE49-F238E27FC236}">
              <a16:creationId xmlns:a16="http://schemas.microsoft.com/office/drawing/2014/main" id="{5BA87087-DE27-4D99-80CA-2BF1171BF04A}"/>
            </a:ext>
          </a:extLst>
        </xdr:cNvPr>
        <xdr:cNvCxnSpPr/>
      </xdr:nvCxnSpPr>
      <xdr:spPr>
        <a:xfrm>
          <a:off x="5826760" y="163944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61" name="テキスト ボックス 460">
          <a:extLst>
            <a:ext uri="{FF2B5EF4-FFF2-40B4-BE49-F238E27FC236}">
              <a16:creationId xmlns:a16="http://schemas.microsoft.com/office/drawing/2014/main" id="{D9DABF1B-67BC-48EA-8C97-39991438BB2C}"/>
            </a:ext>
          </a:extLst>
        </xdr:cNvPr>
        <xdr:cNvSpPr txBox="1"/>
      </xdr:nvSpPr>
      <xdr:spPr>
        <a:xfrm>
          <a:off x="540530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2" name="【市民会館】&#10;一人当たり面積グラフ枠">
          <a:extLst>
            <a:ext uri="{FF2B5EF4-FFF2-40B4-BE49-F238E27FC236}">
              <a16:creationId xmlns:a16="http://schemas.microsoft.com/office/drawing/2014/main" id="{B35D3527-2CA6-445A-96E0-3C4EF06358C7}"/>
            </a:ext>
          </a:extLst>
        </xdr:cNvPr>
        <xdr:cNvSpPr/>
      </xdr:nvSpPr>
      <xdr:spPr>
        <a:xfrm>
          <a:off x="582676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96520</xdr:rowOff>
    </xdr:from>
    <xdr:to>
      <xdr:col>54</xdr:col>
      <xdr:colOff>189865</xdr:colOff>
      <xdr:row>108</xdr:row>
      <xdr:rowOff>123189</xdr:rowOff>
    </xdr:to>
    <xdr:cxnSp macro="">
      <xdr:nvCxnSpPr>
        <xdr:cNvPr id="463" name="直線コネクタ 462">
          <a:extLst>
            <a:ext uri="{FF2B5EF4-FFF2-40B4-BE49-F238E27FC236}">
              <a16:creationId xmlns:a16="http://schemas.microsoft.com/office/drawing/2014/main" id="{1A7FEFFF-5B81-4B5C-9D49-F140E7457CF8}"/>
            </a:ext>
          </a:extLst>
        </xdr:cNvPr>
        <xdr:cNvCxnSpPr/>
      </xdr:nvCxnSpPr>
      <xdr:spPr>
        <a:xfrm flipV="1">
          <a:off x="9219565" y="16860520"/>
          <a:ext cx="0" cy="13677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127016</xdr:rowOff>
    </xdr:from>
    <xdr:ext cx="469744" cy="259045"/>
    <xdr:sp macro="" textlink="">
      <xdr:nvSpPr>
        <xdr:cNvPr id="464" name="【市民会館】&#10;一人当たり面積最小値テキスト">
          <a:extLst>
            <a:ext uri="{FF2B5EF4-FFF2-40B4-BE49-F238E27FC236}">
              <a16:creationId xmlns:a16="http://schemas.microsoft.com/office/drawing/2014/main" id="{4B3EF791-E282-46AB-A7BC-9F81E41185FB}"/>
            </a:ext>
          </a:extLst>
        </xdr:cNvPr>
        <xdr:cNvSpPr txBox="1"/>
      </xdr:nvSpPr>
      <xdr:spPr>
        <a:xfrm>
          <a:off x="9258300" y="18232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123189</xdr:rowOff>
    </xdr:from>
    <xdr:to>
      <xdr:col>55</xdr:col>
      <xdr:colOff>88900</xdr:colOff>
      <xdr:row>108</xdr:row>
      <xdr:rowOff>123189</xdr:rowOff>
    </xdr:to>
    <xdr:cxnSp macro="">
      <xdr:nvCxnSpPr>
        <xdr:cNvPr id="465" name="直線コネクタ 464">
          <a:extLst>
            <a:ext uri="{FF2B5EF4-FFF2-40B4-BE49-F238E27FC236}">
              <a16:creationId xmlns:a16="http://schemas.microsoft.com/office/drawing/2014/main" id="{23C7A64B-2878-4333-9A0F-D5A953254019}"/>
            </a:ext>
          </a:extLst>
        </xdr:cNvPr>
        <xdr:cNvCxnSpPr/>
      </xdr:nvCxnSpPr>
      <xdr:spPr>
        <a:xfrm>
          <a:off x="9154160" y="1822830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43197</xdr:rowOff>
    </xdr:from>
    <xdr:ext cx="469744" cy="259045"/>
    <xdr:sp macro="" textlink="">
      <xdr:nvSpPr>
        <xdr:cNvPr id="466" name="【市民会館】&#10;一人当たり面積最大値テキスト">
          <a:extLst>
            <a:ext uri="{FF2B5EF4-FFF2-40B4-BE49-F238E27FC236}">
              <a16:creationId xmlns:a16="http://schemas.microsoft.com/office/drawing/2014/main" id="{2ED4B852-9F52-4C82-892E-3B0E2B39EBEA}"/>
            </a:ext>
          </a:extLst>
        </xdr:cNvPr>
        <xdr:cNvSpPr txBox="1"/>
      </xdr:nvSpPr>
      <xdr:spPr>
        <a:xfrm>
          <a:off x="9258300" y="16639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96520</xdr:rowOff>
    </xdr:from>
    <xdr:to>
      <xdr:col>55</xdr:col>
      <xdr:colOff>88900</xdr:colOff>
      <xdr:row>100</xdr:row>
      <xdr:rowOff>96520</xdr:rowOff>
    </xdr:to>
    <xdr:cxnSp macro="">
      <xdr:nvCxnSpPr>
        <xdr:cNvPr id="467" name="直線コネクタ 466">
          <a:extLst>
            <a:ext uri="{FF2B5EF4-FFF2-40B4-BE49-F238E27FC236}">
              <a16:creationId xmlns:a16="http://schemas.microsoft.com/office/drawing/2014/main" id="{07FBD76D-3440-4EDA-9919-0B1F97AEAC4A}"/>
            </a:ext>
          </a:extLst>
        </xdr:cNvPr>
        <xdr:cNvCxnSpPr/>
      </xdr:nvCxnSpPr>
      <xdr:spPr>
        <a:xfrm>
          <a:off x="9154160" y="168605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29227</xdr:rowOff>
    </xdr:from>
    <xdr:ext cx="469744" cy="259045"/>
    <xdr:sp macro="" textlink="">
      <xdr:nvSpPr>
        <xdr:cNvPr id="468" name="【市民会館】&#10;一人当たり面積平均値テキスト">
          <a:extLst>
            <a:ext uri="{FF2B5EF4-FFF2-40B4-BE49-F238E27FC236}">
              <a16:creationId xmlns:a16="http://schemas.microsoft.com/office/drawing/2014/main" id="{7B49190F-C5D5-4CF7-A941-D8CDAE2B4327}"/>
            </a:ext>
          </a:extLst>
        </xdr:cNvPr>
        <xdr:cNvSpPr txBox="1"/>
      </xdr:nvSpPr>
      <xdr:spPr>
        <a:xfrm>
          <a:off x="9258300" y="179667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50800</xdr:rowOff>
    </xdr:from>
    <xdr:to>
      <xdr:col>55</xdr:col>
      <xdr:colOff>50800</xdr:colOff>
      <xdr:row>107</xdr:row>
      <xdr:rowOff>152400</xdr:rowOff>
    </xdr:to>
    <xdr:sp macro="" textlink="">
      <xdr:nvSpPr>
        <xdr:cNvPr id="469" name="フローチャート: 判断 468">
          <a:extLst>
            <a:ext uri="{FF2B5EF4-FFF2-40B4-BE49-F238E27FC236}">
              <a16:creationId xmlns:a16="http://schemas.microsoft.com/office/drawing/2014/main" id="{2C9FD284-772C-43E8-B50E-B125F1303938}"/>
            </a:ext>
          </a:extLst>
        </xdr:cNvPr>
        <xdr:cNvSpPr/>
      </xdr:nvSpPr>
      <xdr:spPr>
        <a:xfrm>
          <a:off x="9192260" y="1798828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41911</xdr:rowOff>
    </xdr:from>
    <xdr:to>
      <xdr:col>50</xdr:col>
      <xdr:colOff>165100</xdr:colOff>
      <xdr:row>107</xdr:row>
      <xdr:rowOff>143511</xdr:rowOff>
    </xdr:to>
    <xdr:sp macro="" textlink="">
      <xdr:nvSpPr>
        <xdr:cNvPr id="470" name="フローチャート: 判断 469">
          <a:extLst>
            <a:ext uri="{FF2B5EF4-FFF2-40B4-BE49-F238E27FC236}">
              <a16:creationId xmlns:a16="http://schemas.microsoft.com/office/drawing/2014/main" id="{5F5BA1DF-2E2D-418C-A4D2-81B95A626B15}"/>
            </a:ext>
          </a:extLst>
        </xdr:cNvPr>
        <xdr:cNvSpPr/>
      </xdr:nvSpPr>
      <xdr:spPr>
        <a:xfrm>
          <a:off x="8445500" y="17979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41911</xdr:rowOff>
    </xdr:from>
    <xdr:to>
      <xdr:col>46</xdr:col>
      <xdr:colOff>38100</xdr:colOff>
      <xdr:row>107</xdr:row>
      <xdr:rowOff>143511</xdr:rowOff>
    </xdr:to>
    <xdr:sp macro="" textlink="">
      <xdr:nvSpPr>
        <xdr:cNvPr id="471" name="フローチャート: 判断 470">
          <a:extLst>
            <a:ext uri="{FF2B5EF4-FFF2-40B4-BE49-F238E27FC236}">
              <a16:creationId xmlns:a16="http://schemas.microsoft.com/office/drawing/2014/main" id="{D902CA5B-1CBC-464D-8DB5-6E1C4A30B8C5}"/>
            </a:ext>
          </a:extLst>
        </xdr:cNvPr>
        <xdr:cNvSpPr/>
      </xdr:nvSpPr>
      <xdr:spPr>
        <a:xfrm>
          <a:off x="7670800" y="1797939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16511</xdr:rowOff>
    </xdr:from>
    <xdr:to>
      <xdr:col>41</xdr:col>
      <xdr:colOff>101600</xdr:colOff>
      <xdr:row>107</xdr:row>
      <xdr:rowOff>118111</xdr:rowOff>
    </xdr:to>
    <xdr:sp macro="" textlink="">
      <xdr:nvSpPr>
        <xdr:cNvPr id="472" name="フローチャート: 判断 471">
          <a:extLst>
            <a:ext uri="{FF2B5EF4-FFF2-40B4-BE49-F238E27FC236}">
              <a16:creationId xmlns:a16="http://schemas.microsoft.com/office/drawing/2014/main" id="{4CB7E56B-DF09-4E61-B9DE-BE7CD907B530}"/>
            </a:ext>
          </a:extLst>
        </xdr:cNvPr>
        <xdr:cNvSpPr/>
      </xdr:nvSpPr>
      <xdr:spPr>
        <a:xfrm>
          <a:off x="6873240" y="17953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48261</xdr:rowOff>
    </xdr:from>
    <xdr:to>
      <xdr:col>36</xdr:col>
      <xdr:colOff>165100</xdr:colOff>
      <xdr:row>107</xdr:row>
      <xdr:rowOff>149861</xdr:rowOff>
    </xdr:to>
    <xdr:sp macro="" textlink="">
      <xdr:nvSpPr>
        <xdr:cNvPr id="473" name="フローチャート: 判断 472">
          <a:extLst>
            <a:ext uri="{FF2B5EF4-FFF2-40B4-BE49-F238E27FC236}">
              <a16:creationId xmlns:a16="http://schemas.microsoft.com/office/drawing/2014/main" id="{B490D5E8-F640-4E57-9CF7-ACE81C10EAED}"/>
            </a:ext>
          </a:extLst>
        </xdr:cNvPr>
        <xdr:cNvSpPr/>
      </xdr:nvSpPr>
      <xdr:spPr>
        <a:xfrm>
          <a:off x="6098540" y="17985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3F625846-0585-458C-ACC0-0AD84CB0B6F8}"/>
            </a:ext>
          </a:extLst>
        </xdr:cNvPr>
        <xdr:cNvSpPr txBox="1"/>
      </xdr:nvSpPr>
      <xdr:spPr>
        <a:xfrm>
          <a:off x="90525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654E68C0-4033-463A-8DE4-D56B9FC0C76B}"/>
            </a:ext>
          </a:extLst>
        </xdr:cNvPr>
        <xdr:cNvSpPr txBox="1"/>
      </xdr:nvSpPr>
      <xdr:spPr>
        <a:xfrm>
          <a:off x="83286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id="{6A79EE8B-DCE4-4577-829A-FF0E1BA4D940}"/>
            </a:ext>
          </a:extLst>
        </xdr:cNvPr>
        <xdr:cNvSpPr txBox="1"/>
      </xdr:nvSpPr>
      <xdr:spPr>
        <a:xfrm>
          <a:off x="75463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7" name="テキスト ボックス 476">
          <a:extLst>
            <a:ext uri="{FF2B5EF4-FFF2-40B4-BE49-F238E27FC236}">
              <a16:creationId xmlns:a16="http://schemas.microsoft.com/office/drawing/2014/main" id="{E9782331-BC11-43D8-B3DF-416F6F1FE6BC}"/>
            </a:ext>
          </a:extLst>
        </xdr:cNvPr>
        <xdr:cNvSpPr txBox="1"/>
      </xdr:nvSpPr>
      <xdr:spPr>
        <a:xfrm>
          <a:off x="67564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8" name="テキスト ボックス 477">
          <a:extLst>
            <a:ext uri="{FF2B5EF4-FFF2-40B4-BE49-F238E27FC236}">
              <a16:creationId xmlns:a16="http://schemas.microsoft.com/office/drawing/2014/main" id="{D6AD64E0-9DDD-4FEC-B240-E5AB68917234}"/>
            </a:ext>
          </a:extLst>
        </xdr:cNvPr>
        <xdr:cNvSpPr txBox="1"/>
      </xdr:nvSpPr>
      <xdr:spPr>
        <a:xfrm>
          <a:off x="5981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170180</xdr:rowOff>
    </xdr:from>
    <xdr:to>
      <xdr:col>55</xdr:col>
      <xdr:colOff>50800</xdr:colOff>
      <xdr:row>107</xdr:row>
      <xdr:rowOff>100330</xdr:rowOff>
    </xdr:to>
    <xdr:sp macro="" textlink="">
      <xdr:nvSpPr>
        <xdr:cNvPr id="479" name="楕円 478">
          <a:extLst>
            <a:ext uri="{FF2B5EF4-FFF2-40B4-BE49-F238E27FC236}">
              <a16:creationId xmlns:a16="http://schemas.microsoft.com/office/drawing/2014/main" id="{980A1B08-072F-4C28-B35C-2A4709DE80CF}"/>
            </a:ext>
          </a:extLst>
        </xdr:cNvPr>
        <xdr:cNvSpPr/>
      </xdr:nvSpPr>
      <xdr:spPr>
        <a:xfrm>
          <a:off x="9192260" y="1794002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21607</xdr:rowOff>
    </xdr:from>
    <xdr:ext cx="469744" cy="259045"/>
    <xdr:sp macro="" textlink="">
      <xdr:nvSpPr>
        <xdr:cNvPr id="480" name="【市民会館】&#10;一人当たり面積該当値テキスト">
          <a:extLst>
            <a:ext uri="{FF2B5EF4-FFF2-40B4-BE49-F238E27FC236}">
              <a16:creationId xmlns:a16="http://schemas.microsoft.com/office/drawing/2014/main" id="{321D2232-069B-4771-AF78-6B21BF539A8A}"/>
            </a:ext>
          </a:extLst>
        </xdr:cNvPr>
        <xdr:cNvSpPr txBox="1"/>
      </xdr:nvSpPr>
      <xdr:spPr>
        <a:xfrm>
          <a:off x="9258300" y="1779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1270</xdr:rowOff>
    </xdr:from>
    <xdr:to>
      <xdr:col>50</xdr:col>
      <xdr:colOff>165100</xdr:colOff>
      <xdr:row>107</xdr:row>
      <xdr:rowOff>102870</xdr:rowOff>
    </xdr:to>
    <xdr:sp macro="" textlink="">
      <xdr:nvSpPr>
        <xdr:cNvPr id="481" name="楕円 480">
          <a:extLst>
            <a:ext uri="{FF2B5EF4-FFF2-40B4-BE49-F238E27FC236}">
              <a16:creationId xmlns:a16="http://schemas.microsoft.com/office/drawing/2014/main" id="{FB38E2C4-2D0E-4A98-B569-52369207D086}"/>
            </a:ext>
          </a:extLst>
        </xdr:cNvPr>
        <xdr:cNvSpPr/>
      </xdr:nvSpPr>
      <xdr:spPr>
        <a:xfrm>
          <a:off x="8445500" y="1793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49530</xdr:rowOff>
    </xdr:from>
    <xdr:to>
      <xdr:col>55</xdr:col>
      <xdr:colOff>0</xdr:colOff>
      <xdr:row>107</xdr:row>
      <xdr:rowOff>52070</xdr:rowOff>
    </xdr:to>
    <xdr:cxnSp macro="">
      <xdr:nvCxnSpPr>
        <xdr:cNvPr id="482" name="直線コネクタ 481">
          <a:extLst>
            <a:ext uri="{FF2B5EF4-FFF2-40B4-BE49-F238E27FC236}">
              <a16:creationId xmlns:a16="http://schemas.microsoft.com/office/drawing/2014/main" id="{E037C378-4791-4242-84EC-F18DE855907D}"/>
            </a:ext>
          </a:extLst>
        </xdr:cNvPr>
        <xdr:cNvCxnSpPr/>
      </xdr:nvCxnSpPr>
      <xdr:spPr>
        <a:xfrm flipV="1">
          <a:off x="8496300" y="17987010"/>
          <a:ext cx="7239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3811</xdr:rowOff>
    </xdr:from>
    <xdr:to>
      <xdr:col>46</xdr:col>
      <xdr:colOff>38100</xdr:colOff>
      <xdr:row>107</xdr:row>
      <xdr:rowOff>105411</xdr:rowOff>
    </xdr:to>
    <xdr:sp macro="" textlink="">
      <xdr:nvSpPr>
        <xdr:cNvPr id="483" name="楕円 482">
          <a:extLst>
            <a:ext uri="{FF2B5EF4-FFF2-40B4-BE49-F238E27FC236}">
              <a16:creationId xmlns:a16="http://schemas.microsoft.com/office/drawing/2014/main" id="{93233E41-F78B-4E26-8E8C-6BE76770B5DB}"/>
            </a:ext>
          </a:extLst>
        </xdr:cNvPr>
        <xdr:cNvSpPr/>
      </xdr:nvSpPr>
      <xdr:spPr>
        <a:xfrm>
          <a:off x="7670800" y="1794129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52070</xdr:rowOff>
    </xdr:from>
    <xdr:to>
      <xdr:col>50</xdr:col>
      <xdr:colOff>114300</xdr:colOff>
      <xdr:row>107</xdr:row>
      <xdr:rowOff>54611</xdr:rowOff>
    </xdr:to>
    <xdr:cxnSp macro="">
      <xdr:nvCxnSpPr>
        <xdr:cNvPr id="484" name="直線コネクタ 483">
          <a:extLst>
            <a:ext uri="{FF2B5EF4-FFF2-40B4-BE49-F238E27FC236}">
              <a16:creationId xmlns:a16="http://schemas.microsoft.com/office/drawing/2014/main" id="{C706EB21-997F-422A-8867-A35108CF919E}"/>
            </a:ext>
          </a:extLst>
        </xdr:cNvPr>
        <xdr:cNvCxnSpPr/>
      </xdr:nvCxnSpPr>
      <xdr:spPr>
        <a:xfrm flipV="1">
          <a:off x="7713980" y="17989550"/>
          <a:ext cx="782320" cy="2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6350</xdr:rowOff>
    </xdr:from>
    <xdr:to>
      <xdr:col>41</xdr:col>
      <xdr:colOff>101600</xdr:colOff>
      <xdr:row>107</xdr:row>
      <xdr:rowOff>107950</xdr:rowOff>
    </xdr:to>
    <xdr:sp macro="" textlink="">
      <xdr:nvSpPr>
        <xdr:cNvPr id="485" name="楕円 484">
          <a:extLst>
            <a:ext uri="{FF2B5EF4-FFF2-40B4-BE49-F238E27FC236}">
              <a16:creationId xmlns:a16="http://schemas.microsoft.com/office/drawing/2014/main" id="{1F8C408E-0EEE-44BC-80E6-1F9FBF243178}"/>
            </a:ext>
          </a:extLst>
        </xdr:cNvPr>
        <xdr:cNvSpPr/>
      </xdr:nvSpPr>
      <xdr:spPr>
        <a:xfrm>
          <a:off x="6873240" y="17943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54611</xdr:rowOff>
    </xdr:from>
    <xdr:to>
      <xdr:col>45</xdr:col>
      <xdr:colOff>177800</xdr:colOff>
      <xdr:row>107</xdr:row>
      <xdr:rowOff>57150</xdr:rowOff>
    </xdr:to>
    <xdr:cxnSp macro="">
      <xdr:nvCxnSpPr>
        <xdr:cNvPr id="486" name="直線コネクタ 485">
          <a:extLst>
            <a:ext uri="{FF2B5EF4-FFF2-40B4-BE49-F238E27FC236}">
              <a16:creationId xmlns:a16="http://schemas.microsoft.com/office/drawing/2014/main" id="{878F81FA-9ADB-418A-A643-A4D19B7AE06D}"/>
            </a:ext>
          </a:extLst>
        </xdr:cNvPr>
        <xdr:cNvCxnSpPr/>
      </xdr:nvCxnSpPr>
      <xdr:spPr>
        <a:xfrm flipV="1">
          <a:off x="6924040" y="17992091"/>
          <a:ext cx="789940" cy="2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8889</xdr:rowOff>
    </xdr:from>
    <xdr:to>
      <xdr:col>36</xdr:col>
      <xdr:colOff>165100</xdr:colOff>
      <xdr:row>107</xdr:row>
      <xdr:rowOff>110489</xdr:rowOff>
    </xdr:to>
    <xdr:sp macro="" textlink="">
      <xdr:nvSpPr>
        <xdr:cNvPr id="487" name="楕円 486">
          <a:extLst>
            <a:ext uri="{FF2B5EF4-FFF2-40B4-BE49-F238E27FC236}">
              <a16:creationId xmlns:a16="http://schemas.microsoft.com/office/drawing/2014/main" id="{B89B608C-4B9E-44AB-BDB0-01A85B9A2CE0}"/>
            </a:ext>
          </a:extLst>
        </xdr:cNvPr>
        <xdr:cNvSpPr/>
      </xdr:nvSpPr>
      <xdr:spPr>
        <a:xfrm>
          <a:off x="6098540" y="17946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57150</xdr:rowOff>
    </xdr:from>
    <xdr:to>
      <xdr:col>41</xdr:col>
      <xdr:colOff>50800</xdr:colOff>
      <xdr:row>107</xdr:row>
      <xdr:rowOff>59689</xdr:rowOff>
    </xdr:to>
    <xdr:cxnSp macro="">
      <xdr:nvCxnSpPr>
        <xdr:cNvPr id="488" name="直線コネクタ 487">
          <a:extLst>
            <a:ext uri="{FF2B5EF4-FFF2-40B4-BE49-F238E27FC236}">
              <a16:creationId xmlns:a16="http://schemas.microsoft.com/office/drawing/2014/main" id="{46D77FBC-EC39-4B73-BCEB-98EE39C37A1E}"/>
            </a:ext>
          </a:extLst>
        </xdr:cNvPr>
        <xdr:cNvCxnSpPr/>
      </xdr:nvCxnSpPr>
      <xdr:spPr>
        <a:xfrm flipV="1">
          <a:off x="6149340" y="17994630"/>
          <a:ext cx="774700" cy="2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107</xdr:row>
      <xdr:rowOff>134638</xdr:rowOff>
    </xdr:from>
    <xdr:ext cx="469744" cy="259045"/>
    <xdr:sp macro="" textlink="">
      <xdr:nvSpPr>
        <xdr:cNvPr id="489" name="n_1aveValue【市民会館】&#10;一人当たり面積">
          <a:extLst>
            <a:ext uri="{FF2B5EF4-FFF2-40B4-BE49-F238E27FC236}">
              <a16:creationId xmlns:a16="http://schemas.microsoft.com/office/drawing/2014/main" id="{D88E0C49-DAC6-4C5C-91DF-8283420C1EE3}"/>
            </a:ext>
          </a:extLst>
        </xdr:cNvPr>
        <xdr:cNvSpPr txBox="1"/>
      </xdr:nvSpPr>
      <xdr:spPr>
        <a:xfrm>
          <a:off x="8271587" y="18072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134638</xdr:rowOff>
    </xdr:from>
    <xdr:ext cx="469744" cy="259045"/>
    <xdr:sp macro="" textlink="">
      <xdr:nvSpPr>
        <xdr:cNvPr id="490" name="n_2aveValue【市民会館】&#10;一人当たり面積">
          <a:extLst>
            <a:ext uri="{FF2B5EF4-FFF2-40B4-BE49-F238E27FC236}">
              <a16:creationId xmlns:a16="http://schemas.microsoft.com/office/drawing/2014/main" id="{E49A60A8-8D4F-4630-B81F-FFEDDC84C91C}"/>
            </a:ext>
          </a:extLst>
        </xdr:cNvPr>
        <xdr:cNvSpPr txBox="1"/>
      </xdr:nvSpPr>
      <xdr:spPr>
        <a:xfrm>
          <a:off x="7509587" y="18072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109238</xdr:rowOff>
    </xdr:from>
    <xdr:ext cx="469744" cy="259045"/>
    <xdr:sp macro="" textlink="">
      <xdr:nvSpPr>
        <xdr:cNvPr id="491" name="n_3aveValue【市民会館】&#10;一人当たり面積">
          <a:extLst>
            <a:ext uri="{FF2B5EF4-FFF2-40B4-BE49-F238E27FC236}">
              <a16:creationId xmlns:a16="http://schemas.microsoft.com/office/drawing/2014/main" id="{981522EC-12E0-416B-9BC4-088E7EA5BF60}"/>
            </a:ext>
          </a:extLst>
        </xdr:cNvPr>
        <xdr:cNvSpPr txBox="1"/>
      </xdr:nvSpPr>
      <xdr:spPr>
        <a:xfrm>
          <a:off x="6712027" y="18046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140988</xdr:rowOff>
    </xdr:from>
    <xdr:ext cx="469744" cy="259045"/>
    <xdr:sp macro="" textlink="">
      <xdr:nvSpPr>
        <xdr:cNvPr id="492" name="n_4aveValue【市民会館】&#10;一人当たり面積">
          <a:extLst>
            <a:ext uri="{FF2B5EF4-FFF2-40B4-BE49-F238E27FC236}">
              <a16:creationId xmlns:a16="http://schemas.microsoft.com/office/drawing/2014/main" id="{B658A825-C8E8-472B-9753-DF4CB89EA3A2}"/>
            </a:ext>
          </a:extLst>
        </xdr:cNvPr>
        <xdr:cNvSpPr txBox="1"/>
      </xdr:nvSpPr>
      <xdr:spPr>
        <a:xfrm>
          <a:off x="5937327" y="18078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105</xdr:row>
      <xdr:rowOff>119397</xdr:rowOff>
    </xdr:from>
    <xdr:ext cx="469744" cy="259045"/>
    <xdr:sp macro="" textlink="">
      <xdr:nvSpPr>
        <xdr:cNvPr id="493" name="n_1mainValue【市民会館】&#10;一人当たり面積">
          <a:extLst>
            <a:ext uri="{FF2B5EF4-FFF2-40B4-BE49-F238E27FC236}">
              <a16:creationId xmlns:a16="http://schemas.microsoft.com/office/drawing/2014/main" id="{2132407E-7038-4EF7-B86C-FCF7B75614D7}"/>
            </a:ext>
          </a:extLst>
        </xdr:cNvPr>
        <xdr:cNvSpPr txBox="1"/>
      </xdr:nvSpPr>
      <xdr:spPr>
        <a:xfrm>
          <a:off x="8271587" y="17721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121938</xdr:rowOff>
    </xdr:from>
    <xdr:ext cx="469744" cy="259045"/>
    <xdr:sp macro="" textlink="">
      <xdr:nvSpPr>
        <xdr:cNvPr id="494" name="n_2mainValue【市民会館】&#10;一人当たり面積">
          <a:extLst>
            <a:ext uri="{FF2B5EF4-FFF2-40B4-BE49-F238E27FC236}">
              <a16:creationId xmlns:a16="http://schemas.microsoft.com/office/drawing/2014/main" id="{127433BF-1BA3-480C-A12A-C178E35B5791}"/>
            </a:ext>
          </a:extLst>
        </xdr:cNvPr>
        <xdr:cNvSpPr txBox="1"/>
      </xdr:nvSpPr>
      <xdr:spPr>
        <a:xfrm>
          <a:off x="7509587" y="17724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124477</xdr:rowOff>
    </xdr:from>
    <xdr:ext cx="469744" cy="259045"/>
    <xdr:sp macro="" textlink="">
      <xdr:nvSpPr>
        <xdr:cNvPr id="495" name="n_3mainValue【市民会館】&#10;一人当たり面積">
          <a:extLst>
            <a:ext uri="{FF2B5EF4-FFF2-40B4-BE49-F238E27FC236}">
              <a16:creationId xmlns:a16="http://schemas.microsoft.com/office/drawing/2014/main" id="{FC80DB6D-9B1C-48BC-8F7D-C4B4B29A3993}"/>
            </a:ext>
          </a:extLst>
        </xdr:cNvPr>
        <xdr:cNvSpPr txBox="1"/>
      </xdr:nvSpPr>
      <xdr:spPr>
        <a:xfrm>
          <a:off x="6712027" y="17726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127016</xdr:rowOff>
    </xdr:from>
    <xdr:ext cx="469744" cy="259045"/>
    <xdr:sp macro="" textlink="">
      <xdr:nvSpPr>
        <xdr:cNvPr id="496" name="n_4mainValue【市民会館】&#10;一人当たり面積">
          <a:extLst>
            <a:ext uri="{FF2B5EF4-FFF2-40B4-BE49-F238E27FC236}">
              <a16:creationId xmlns:a16="http://schemas.microsoft.com/office/drawing/2014/main" id="{1B825869-AFF5-4A04-A4A5-8C03507F60EF}"/>
            </a:ext>
          </a:extLst>
        </xdr:cNvPr>
        <xdr:cNvSpPr txBox="1"/>
      </xdr:nvSpPr>
      <xdr:spPr>
        <a:xfrm>
          <a:off x="5937327" y="17729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7" name="正方形/長方形 496">
          <a:extLst>
            <a:ext uri="{FF2B5EF4-FFF2-40B4-BE49-F238E27FC236}">
              <a16:creationId xmlns:a16="http://schemas.microsoft.com/office/drawing/2014/main" id="{99CD1CFE-38E2-410E-8B9C-179C813B4097}"/>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8" name="正方形/長方形 497">
          <a:extLst>
            <a:ext uri="{FF2B5EF4-FFF2-40B4-BE49-F238E27FC236}">
              <a16:creationId xmlns:a16="http://schemas.microsoft.com/office/drawing/2014/main" id="{5DE33C83-6EAD-4722-8EDD-277ED7C21106}"/>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9" name="正方形/長方形 498">
          <a:extLst>
            <a:ext uri="{FF2B5EF4-FFF2-40B4-BE49-F238E27FC236}">
              <a16:creationId xmlns:a16="http://schemas.microsoft.com/office/drawing/2014/main" id="{FEB9B465-7189-4877-9C27-E4FF0F1974F6}"/>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500" name="正方形/長方形 499">
          <a:extLst>
            <a:ext uri="{FF2B5EF4-FFF2-40B4-BE49-F238E27FC236}">
              <a16:creationId xmlns:a16="http://schemas.microsoft.com/office/drawing/2014/main" id="{92EE44D9-4AFE-4B40-97A0-0875B41DCDC9}"/>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501" name="正方形/長方形 500">
          <a:extLst>
            <a:ext uri="{FF2B5EF4-FFF2-40B4-BE49-F238E27FC236}">
              <a16:creationId xmlns:a16="http://schemas.microsoft.com/office/drawing/2014/main" id="{59989F3F-587E-47B1-8924-B38ABC64A907}"/>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2" name="正方形/長方形 501">
          <a:extLst>
            <a:ext uri="{FF2B5EF4-FFF2-40B4-BE49-F238E27FC236}">
              <a16:creationId xmlns:a16="http://schemas.microsoft.com/office/drawing/2014/main" id="{A57FD7FB-AF2F-4F9D-BFDB-D786A93C7744}"/>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3" name="正方形/長方形 502">
          <a:extLst>
            <a:ext uri="{FF2B5EF4-FFF2-40B4-BE49-F238E27FC236}">
              <a16:creationId xmlns:a16="http://schemas.microsoft.com/office/drawing/2014/main" id="{25EC122A-A948-42F7-A147-B17104E16B3D}"/>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4" name="正方形/長方形 503">
          <a:extLst>
            <a:ext uri="{FF2B5EF4-FFF2-40B4-BE49-F238E27FC236}">
              <a16:creationId xmlns:a16="http://schemas.microsoft.com/office/drawing/2014/main" id="{4CD5CCD7-93A0-4ED0-951B-743231292C9D}"/>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5" name="テキスト ボックス 504">
          <a:extLst>
            <a:ext uri="{FF2B5EF4-FFF2-40B4-BE49-F238E27FC236}">
              <a16:creationId xmlns:a16="http://schemas.microsoft.com/office/drawing/2014/main" id="{25F2E3D8-E78D-4204-9634-65D39F38246E}"/>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6" name="直線コネクタ 505">
          <a:extLst>
            <a:ext uri="{FF2B5EF4-FFF2-40B4-BE49-F238E27FC236}">
              <a16:creationId xmlns:a16="http://schemas.microsoft.com/office/drawing/2014/main" id="{C700E555-8437-41D6-AE76-1784011880C5}"/>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7" name="テキスト ボックス 506">
          <a:extLst>
            <a:ext uri="{FF2B5EF4-FFF2-40B4-BE49-F238E27FC236}">
              <a16:creationId xmlns:a16="http://schemas.microsoft.com/office/drawing/2014/main" id="{E0AAC495-FFDB-40B8-9E17-46524D186AEE}"/>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8" name="直線コネクタ 507">
          <a:extLst>
            <a:ext uri="{FF2B5EF4-FFF2-40B4-BE49-F238E27FC236}">
              <a16:creationId xmlns:a16="http://schemas.microsoft.com/office/drawing/2014/main" id="{8363D226-D639-4F7B-888A-7BA81C7AF75B}"/>
            </a:ext>
          </a:extLst>
        </xdr:cNvPr>
        <xdr:cNvCxnSpPr/>
      </xdr:nvCxnSpPr>
      <xdr:spPr>
        <a:xfrm>
          <a:off x="10960100" y="70789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9" name="テキスト ボックス 508">
          <a:extLst>
            <a:ext uri="{FF2B5EF4-FFF2-40B4-BE49-F238E27FC236}">
              <a16:creationId xmlns:a16="http://schemas.microsoft.com/office/drawing/2014/main" id="{D61113C8-DEC8-4F5D-8F03-51BD60011C4D}"/>
            </a:ext>
          </a:extLst>
        </xdr:cNvPr>
        <xdr:cNvSpPr txBox="1"/>
      </xdr:nvSpPr>
      <xdr:spPr>
        <a:xfrm>
          <a:off x="105615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10" name="直線コネクタ 509">
          <a:extLst>
            <a:ext uri="{FF2B5EF4-FFF2-40B4-BE49-F238E27FC236}">
              <a16:creationId xmlns:a16="http://schemas.microsoft.com/office/drawing/2014/main" id="{904DBB91-4A56-4CAD-9749-EFC2193EDF77}"/>
            </a:ext>
          </a:extLst>
        </xdr:cNvPr>
        <xdr:cNvCxnSpPr/>
      </xdr:nvCxnSpPr>
      <xdr:spPr>
        <a:xfrm>
          <a:off x="10960100" y="67056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11" name="テキスト ボックス 510">
          <a:extLst>
            <a:ext uri="{FF2B5EF4-FFF2-40B4-BE49-F238E27FC236}">
              <a16:creationId xmlns:a16="http://schemas.microsoft.com/office/drawing/2014/main" id="{FB76BDAA-F1C3-4AB1-BB89-D919722879F5}"/>
            </a:ext>
          </a:extLst>
        </xdr:cNvPr>
        <xdr:cNvSpPr txBox="1"/>
      </xdr:nvSpPr>
      <xdr:spPr>
        <a:xfrm>
          <a:off x="1060276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12" name="直線コネクタ 511">
          <a:extLst>
            <a:ext uri="{FF2B5EF4-FFF2-40B4-BE49-F238E27FC236}">
              <a16:creationId xmlns:a16="http://schemas.microsoft.com/office/drawing/2014/main" id="{D203B259-F3ED-4FF9-A1F5-ADC85DC0472C}"/>
            </a:ext>
          </a:extLst>
        </xdr:cNvPr>
        <xdr:cNvCxnSpPr/>
      </xdr:nvCxnSpPr>
      <xdr:spPr>
        <a:xfrm>
          <a:off x="10960100" y="63360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13" name="テキスト ボックス 512">
          <a:extLst>
            <a:ext uri="{FF2B5EF4-FFF2-40B4-BE49-F238E27FC236}">
              <a16:creationId xmlns:a16="http://schemas.microsoft.com/office/drawing/2014/main" id="{177B5556-9405-45F4-A3E5-D423442ECB49}"/>
            </a:ext>
          </a:extLst>
        </xdr:cNvPr>
        <xdr:cNvSpPr txBox="1"/>
      </xdr:nvSpPr>
      <xdr:spPr>
        <a:xfrm>
          <a:off x="1060276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4" name="直線コネクタ 513">
          <a:extLst>
            <a:ext uri="{FF2B5EF4-FFF2-40B4-BE49-F238E27FC236}">
              <a16:creationId xmlns:a16="http://schemas.microsoft.com/office/drawing/2014/main" id="{A723D06A-C94F-46F1-879F-797D68DDAF06}"/>
            </a:ext>
          </a:extLst>
        </xdr:cNvPr>
        <xdr:cNvCxnSpPr/>
      </xdr:nvCxnSpPr>
      <xdr:spPr>
        <a:xfrm>
          <a:off x="10960100" y="59626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5" name="テキスト ボックス 514">
          <a:extLst>
            <a:ext uri="{FF2B5EF4-FFF2-40B4-BE49-F238E27FC236}">
              <a16:creationId xmlns:a16="http://schemas.microsoft.com/office/drawing/2014/main" id="{CF3C333F-F26B-49E1-AE36-3237C47E2809}"/>
            </a:ext>
          </a:extLst>
        </xdr:cNvPr>
        <xdr:cNvSpPr txBox="1"/>
      </xdr:nvSpPr>
      <xdr:spPr>
        <a:xfrm>
          <a:off x="1060276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6" name="直線コネクタ 515">
          <a:extLst>
            <a:ext uri="{FF2B5EF4-FFF2-40B4-BE49-F238E27FC236}">
              <a16:creationId xmlns:a16="http://schemas.microsoft.com/office/drawing/2014/main" id="{29214810-B82A-4576-873B-0F988B6A30DB}"/>
            </a:ext>
          </a:extLst>
        </xdr:cNvPr>
        <xdr:cNvCxnSpPr/>
      </xdr:nvCxnSpPr>
      <xdr:spPr>
        <a:xfrm>
          <a:off x="10960100" y="55892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7" name="テキスト ボックス 516">
          <a:extLst>
            <a:ext uri="{FF2B5EF4-FFF2-40B4-BE49-F238E27FC236}">
              <a16:creationId xmlns:a16="http://schemas.microsoft.com/office/drawing/2014/main" id="{9CAF1EFA-0502-41D8-92E4-824BFFBC67A6}"/>
            </a:ext>
          </a:extLst>
        </xdr:cNvPr>
        <xdr:cNvSpPr txBox="1"/>
      </xdr:nvSpPr>
      <xdr:spPr>
        <a:xfrm>
          <a:off x="1060276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8" name="直線コネクタ 517">
          <a:extLst>
            <a:ext uri="{FF2B5EF4-FFF2-40B4-BE49-F238E27FC236}">
              <a16:creationId xmlns:a16="http://schemas.microsoft.com/office/drawing/2014/main" id="{8904C75C-C7A8-4847-A687-632F4E087153}"/>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9" name="テキスト ボックス 518">
          <a:extLst>
            <a:ext uri="{FF2B5EF4-FFF2-40B4-BE49-F238E27FC236}">
              <a16:creationId xmlns:a16="http://schemas.microsoft.com/office/drawing/2014/main" id="{B8E8F665-EBF9-42D3-A63A-4311473CE684}"/>
            </a:ext>
          </a:extLst>
        </xdr:cNvPr>
        <xdr:cNvSpPr txBox="1"/>
      </xdr:nvSpPr>
      <xdr:spPr>
        <a:xfrm>
          <a:off x="1066688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20" name="【一般廃棄物処理施設】&#10;有形固定資産減価償却率グラフ枠">
          <a:extLst>
            <a:ext uri="{FF2B5EF4-FFF2-40B4-BE49-F238E27FC236}">
              <a16:creationId xmlns:a16="http://schemas.microsoft.com/office/drawing/2014/main" id="{DE46EBD7-BCF2-4547-8626-6303C16AEA3F}"/>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34290</xdr:rowOff>
    </xdr:from>
    <xdr:to>
      <xdr:col>85</xdr:col>
      <xdr:colOff>126364</xdr:colOff>
      <xdr:row>42</xdr:row>
      <xdr:rowOff>38100</xdr:rowOff>
    </xdr:to>
    <xdr:cxnSp macro="">
      <xdr:nvCxnSpPr>
        <xdr:cNvPr id="521" name="直線コネクタ 520">
          <a:extLst>
            <a:ext uri="{FF2B5EF4-FFF2-40B4-BE49-F238E27FC236}">
              <a16:creationId xmlns:a16="http://schemas.microsoft.com/office/drawing/2014/main" id="{8BACD98C-A368-4B01-A19C-13522F662EDC}"/>
            </a:ext>
          </a:extLst>
        </xdr:cNvPr>
        <xdr:cNvCxnSpPr/>
      </xdr:nvCxnSpPr>
      <xdr:spPr>
        <a:xfrm flipV="1">
          <a:off x="14375764" y="5734050"/>
          <a:ext cx="0" cy="13449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522" name="【一般廃棄物処理施設】&#10;有形固定資産減価償却率最小値テキスト">
          <a:extLst>
            <a:ext uri="{FF2B5EF4-FFF2-40B4-BE49-F238E27FC236}">
              <a16:creationId xmlns:a16="http://schemas.microsoft.com/office/drawing/2014/main" id="{F27F2781-CF3B-465F-8197-544F3B25F7B9}"/>
            </a:ext>
          </a:extLst>
        </xdr:cNvPr>
        <xdr:cNvSpPr txBox="1"/>
      </xdr:nvSpPr>
      <xdr:spPr>
        <a:xfrm>
          <a:off x="14414500" y="708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523" name="直線コネクタ 522">
          <a:extLst>
            <a:ext uri="{FF2B5EF4-FFF2-40B4-BE49-F238E27FC236}">
              <a16:creationId xmlns:a16="http://schemas.microsoft.com/office/drawing/2014/main" id="{F078652A-0F8E-4349-8944-3C5143AEC5AC}"/>
            </a:ext>
          </a:extLst>
        </xdr:cNvPr>
        <xdr:cNvCxnSpPr/>
      </xdr:nvCxnSpPr>
      <xdr:spPr>
        <a:xfrm>
          <a:off x="14287500" y="70789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152417</xdr:rowOff>
    </xdr:from>
    <xdr:ext cx="405111" cy="259045"/>
    <xdr:sp macro="" textlink="">
      <xdr:nvSpPr>
        <xdr:cNvPr id="524" name="【一般廃棄物処理施設】&#10;有形固定資産減価償却率最大値テキスト">
          <a:extLst>
            <a:ext uri="{FF2B5EF4-FFF2-40B4-BE49-F238E27FC236}">
              <a16:creationId xmlns:a16="http://schemas.microsoft.com/office/drawing/2014/main" id="{8CC27188-28FB-4F22-BA67-D1BE63CAD950}"/>
            </a:ext>
          </a:extLst>
        </xdr:cNvPr>
        <xdr:cNvSpPr txBox="1"/>
      </xdr:nvSpPr>
      <xdr:spPr>
        <a:xfrm>
          <a:off x="14414500" y="5516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34290</xdr:rowOff>
    </xdr:from>
    <xdr:to>
      <xdr:col>86</xdr:col>
      <xdr:colOff>25400</xdr:colOff>
      <xdr:row>34</xdr:row>
      <xdr:rowOff>34290</xdr:rowOff>
    </xdr:to>
    <xdr:cxnSp macro="">
      <xdr:nvCxnSpPr>
        <xdr:cNvPr id="525" name="直線コネクタ 524">
          <a:extLst>
            <a:ext uri="{FF2B5EF4-FFF2-40B4-BE49-F238E27FC236}">
              <a16:creationId xmlns:a16="http://schemas.microsoft.com/office/drawing/2014/main" id="{06857E4E-B16D-42E9-8686-DD203863DDFE}"/>
            </a:ext>
          </a:extLst>
        </xdr:cNvPr>
        <xdr:cNvCxnSpPr/>
      </xdr:nvCxnSpPr>
      <xdr:spPr>
        <a:xfrm>
          <a:off x="14287500" y="57340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139082</xdr:rowOff>
    </xdr:from>
    <xdr:ext cx="405111" cy="259045"/>
    <xdr:sp macro="" textlink="">
      <xdr:nvSpPr>
        <xdr:cNvPr id="526" name="【一般廃棄物処理施設】&#10;有形固定資産減価償却率平均値テキスト">
          <a:extLst>
            <a:ext uri="{FF2B5EF4-FFF2-40B4-BE49-F238E27FC236}">
              <a16:creationId xmlns:a16="http://schemas.microsoft.com/office/drawing/2014/main" id="{7BA165BA-4D98-42A0-9CE7-CED2A4A3A4C0}"/>
            </a:ext>
          </a:extLst>
        </xdr:cNvPr>
        <xdr:cNvSpPr txBox="1"/>
      </xdr:nvSpPr>
      <xdr:spPr>
        <a:xfrm>
          <a:off x="14414500" y="63417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160655</xdr:rowOff>
    </xdr:from>
    <xdr:to>
      <xdr:col>85</xdr:col>
      <xdr:colOff>177800</xdr:colOff>
      <xdr:row>38</xdr:row>
      <xdr:rowOff>90805</xdr:rowOff>
    </xdr:to>
    <xdr:sp macro="" textlink="">
      <xdr:nvSpPr>
        <xdr:cNvPr id="527" name="フローチャート: 判断 526">
          <a:extLst>
            <a:ext uri="{FF2B5EF4-FFF2-40B4-BE49-F238E27FC236}">
              <a16:creationId xmlns:a16="http://schemas.microsoft.com/office/drawing/2014/main" id="{7BBC8375-67E3-4ECA-A0BE-1D40835407EA}"/>
            </a:ext>
          </a:extLst>
        </xdr:cNvPr>
        <xdr:cNvSpPr/>
      </xdr:nvSpPr>
      <xdr:spPr>
        <a:xfrm>
          <a:off x="14325600" y="6363335"/>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143510</xdr:rowOff>
    </xdr:from>
    <xdr:to>
      <xdr:col>81</xdr:col>
      <xdr:colOff>101600</xdr:colOff>
      <xdr:row>38</xdr:row>
      <xdr:rowOff>73660</xdr:rowOff>
    </xdr:to>
    <xdr:sp macro="" textlink="">
      <xdr:nvSpPr>
        <xdr:cNvPr id="528" name="フローチャート: 判断 527">
          <a:extLst>
            <a:ext uri="{FF2B5EF4-FFF2-40B4-BE49-F238E27FC236}">
              <a16:creationId xmlns:a16="http://schemas.microsoft.com/office/drawing/2014/main" id="{617B5BED-E2DF-4EB4-B746-A65B162217D3}"/>
            </a:ext>
          </a:extLst>
        </xdr:cNvPr>
        <xdr:cNvSpPr/>
      </xdr:nvSpPr>
      <xdr:spPr>
        <a:xfrm>
          <a:off x="13578840" y="63461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162560</xdr:rowOff>
    </xdr:from>
    <xdr:to>
      <xdr:col>76</xdr:col>
      <xdr:colOff>165100</xdr:colOff>
      <xdr:row>38</xdr:row>
      <xdr:rowOff>92710</xdr:rowOff>
    </xdr:to>
    <xdr:sp macro="" textlink="">
      <xdr:nvSpPr>
        <xdr:cNvPr id="529" name="フローチャート: 判断 528">
          <a:extLst>
            <a:ext uri="{FF2B5EF4-FFF2-40B4-BE49-F238E27FC236}">
              <a16:creationId xmlns:a16="http://schemas.microsoft.com/office/drawing/2014/main" id="{DF4E20AC-1491-4D6E-9162-D499B17DE77D}"/>
            </a:ext>
          </a:extLst>
        </xdr:cNvPr>
        <xdr:cNvSpPr/>
      </xdr:nvSpPr>
      <xdr:spPr>
        <a:xfrm>
          <a:off x="12804140" y="63652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12065</xdr:rowOff>
    </xdr:from>
    <xdr:to>
      <xdr:col>72</xdr:col>
      <xdr:colOff>38100</xdr:colOff>
      <xdr:row>38</xdr:row>
      <xdr:rowOff>113665</xdr:rowOff>
    </xdr:to>
    <xdr:sp macro="" textlink="">
      <xdr:nvSpPr>
        <xdr:cNvPr id="530" name="フローチャート: 判断 529">
          <a:extLst>
            <a:ext uri="{FF2B5EF4-FFF2-40B4-BE49-F238E27FC236}">
              <a16:creationId xmlns:a16="http://schemas.microsoft.com/office/drawing/2014/main" id="{85649404-200D-4A99-85E0-FC9CB443B218}"/>
            </a:ext>
          </a:extLst>
        </xdr:cNvPr>
        <xdr:cNvSpPr/>
      </xdr:nvSpPr>
      <xdr:spPr>
        <a:xfrm>
          <a:off x="12029440" y="638238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162560</xdr:rowOff>
    </xdr:from>
    <xdr:to>
      <xdr:col>67</xdr:col>
      <xdr:colOff>101600</xdr:colOff>
      <xdr:row>38</xdr:row>
      <xdr:rowOff>92710</xdr:rowOff>
    </xdr:to>
    <xdr:sp macro="" textlink="">
      <xdr:nvSpPr>
        <xdr:cNvPr id="531" name="フローチャート: 判断 530">
          <a:extLst>
            <a:ext uri="{FF2B5EF4-FFF2-40B4-BE49-F238E27FC236}">
              <a16:creationId xmlns:a16="http://schemas.microsoft.com/office/drawing/2014/main" id="{2E37A2D2-B0B2-4FB7-A36D-DD0CEC8FB7EB}"/>
            </a:ext>
          </a:extLst>
        </xdr:cNvPr>
        <xdr:cNvSpPr/>
      </xdr:nvSpPr>
      <xdr:spPr>
        <a:xfrm>
          <a:off x="11231880" y="63652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6E5D7201-A0F8-48FB-A940-EB2EAC4A70F3}"/>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893BEA88-1F4F-40C6-8B75-6B415DB8F946}"/>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id="{AFFE0AE7-990F-4BA2-9143-2F2A1A5FCB0A}"/>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5" name="テキスト ボックス 534">
          <a:extLst>
            <a:ext uri="{FF2B5EF4-FFF2-40B4-BE49-F238E27FC236}">
              <a16:creationId xmlns:a16="http://schemas.microsoft.com/office/drawing/2014/main" id="{BA0EB755-462F-49D9-B0CA-DFF8BE86C1CF}"/>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6" name="テキスト ボックス 535">
          <a:extLst>
            <a:ext uri="{FF2B5EF4-FFF2-40B4-BE49-F238E27FC236}">
              <a16:creationId xmlns:a16="http://schemas.microsoft.com/office/drawing/2014/main" id="{26560556-A943-413E-850F-8841C92789D3}"/>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154940</xdr:rowOff>
    </xdr:from>
    <xdr:to>
      <xdr:col>85</xdr:col>
      <xdr:colOff>177800</xdr:colOff>
      <xdr:row>34</xdr:row>
      <xdr:rowOff>85090</xdr:rowOff>
    </xdr:to>
    <xdr:sp macro="" textlink="">
      <xdr:nvSpPr>
        <xdr:cNvPr id="537" name="楕円 536">
          <a:extLst>
            <a:ext uri="{FF2B5EF4-FFF2-40B4-BE49-F238E27FC236}">
              <a16:creationId xmlns:a16="http://schemas.microsoft.com/office/drawing/2014/main" id="{2FBB5B72-575F-455C-8CA8-3963471BEFB1}"/>
            </a:ext>
          </a:extLst>
        </xdr:cNvPr>
        <xdr:cNvSpPr/>
      </xdr:nvSpPr>
      <xdr:spPr>
        <a:xfrm>
          <a:off x="14325600" y="568706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107967</xdr:rowOff>
    </xdr:from>
    <xdr:ext cx="405111" cy="259045"/>
    <xdr:sp macro="" textlink="">
      <xdr:nvSpPr>
        <xdr:cNvPr id="538" name="【一般廃棄物処理施設】&#10;有形固定資産減価償却率該当値テキスト">
          <a:extLst>
            <a:ext uri="{FF2B5EF4-FFF2-40B4-BE49-F238E27FC236}">
              <a16:creationId xmlns:a16="http://schemas.microsoft.com/office/drawing/2014/main" id="{BE95540B-D6D1-48D5-BC19-7230FECDDB75}"/>
            </a:ext>
          </a:extLst>
        </xdr:cNvPr>
        <xdr:cNvSpPr txBox="1"/>
      </xdr:nvSpPr>
      <xdr:spPr>
        <a:xfrm>
          <a:off x="14414500" y="5640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82550</xdr:rowOff>
    </xdr:from>
    <xdr:to>
      <xdr:col>81</xdr:col>
      <xdr:colOff>101600</xdr:colOff>
      <xdr:row>34</xdr:row>
      <xdr:rowOff>12700</xdr:rowOff>
    </xdr:to>
    <xdr:sp macro="" textlink="">
      <xdr:nvSpPr>
        <xdr:cNvPr id="539" name="楕円 538">
          <a:extLst>
            <a:ext uri="{FF2B5EF4-FFF2-40B4-BE49-F238E27FC236}">
              <a16:creationId xmlns:a16="http://schemas.microsoft.com/office/drawing/2014/main" id="{3A97CC3A-BA17-481E-A2C1-DA242A080867}"/>
            </a:ext>
          </a:extLst>
        </xdr:cNvPr>
        <xdr:cNvSpPr/>
      </xdr:nvSpPr>
      <xdr:spPr>
        <a:xfrm>
          <a:off x="13578840" y="56146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33</xdr:row>
      <xdr:rowOff>133350</xdr:rowOff>
    </xdr:from>
    <xdr:to>
      <xdr:col>85</xdr:col>
      <xdr:colOff>127000</xdr:colOff>
      <xdr:row>34</xdr:row>
      <xdr:rowOff>34290</xdr:rowOff>
    </xdr:to>
    <xdr:cxnSp macro="">
      <xdr:nvCxnSpPr>
        <xdr:cNvPr id="540" name="直線コネクタ 539">
          <a:extLst>
            <a:ext uri="{FF2B5EF4-FFF2-40B4-BE49-F238E27FC236}">
              <a16:creationId xmlns:a16="http://schemas.microsoft.com/office/drawing/2014/main" id="{6683EFB4-7F35-4FD3-BA92-B184281819BD}"/>
            </a:ext>
          </a:extLst>
        </xdr:cNvPr>
        <xdr:cNvCxnSpPr/>
      </xdr:nvCxnSpPr>
      <xdr:spPr>
        <a:xfrm>
          <a:off x="13629640" y="5665470"/>
          <a:ext cx="74676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141605</xdr:rowOff>
    </xdr:from>
    <xdr:to>
      <xdr:col>76</xdr:col>
      <xdr:colOff>165100</xdr:colOff>
      <xdr:row>36</xdr:row>
      <xdr:rowOff>71755</xdr:rowOff>
    </xdr:to>
    <xdr:sp macro="" textlink="">
      <xdr:nvSpPr>
        <xdr:cNvPr id="541" name="楕円 540">
          <a:extLst>
            <a:ext uri="{FF2B5EF4-FFF2-40B4-BE49-F238E27FC236}">
              <a16:creationId xmlns:a16="http://schemas.microsoft.com/office/drawing/2014/main" id="{07BA46A7-1309-4990-BE7E-C5BC845C5161}"/>
            </a:ext>
          </a:extLst>
        </xdr:cNvPr>
        <xdr:cNvSpPr/>
      </xdr:nvSpPr>
      <xdr:spPr>
        <a:xfrm>
          <a:off x="12804140" y="60090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133350</xdr:rowOff>
    </xdr:from>
    <xdr:to>
      <xdr:col>81</xdr:col>
      <xdr:colOff>50800</xdr:colOff>
      <xdr:row>36</xdr:row>
      <xdr:rowOff>20955</xdr:rowOff>
    </xdr:to>
    <xdr:cxnSp macro="">
      <xdr:nvCxnSpPr>
        <xdr:cNvPr id="542" name="直線コネクタ 541">
          <a:extLst>
            <a:ext uri="{FF2B5EF4-FFF2-40B4-BE49-F238E27FC236}">
              <a16:creationId xmlns:a16="http://schemas.microsoft.com/office/drawing/2014/main" id="{B32C4D98-C80F-4FDB-9EAE-B0565985452A}"/>
            </a:ext>
          </a:extLst>
        </xdr:cNvPr>
        <xdr:cNvCxnSpPr/>
      </xdr:nvCxnSpPr>
      <xdr:spPr>
        <a:xfrm flipV="1">
          <a:off x="12854940" y="5665470"/>
          <a:ext cx="774700" cy="390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149225</xdr:rowOff>
    </xdr:from>
    <xdr:to>
      <xdr:col>72</xdr:col>
      <xdr:colOff>38100</xdr:colOff>
      <xdr:row>40</xdr:row>
      <xdr:rowOff>79375</xdr:rowOff>
    </xdr:to>
    <xdr:sp macro="" textlink="">
      <xdr:nvSpPr>
        <xdr:cNvPr id="543" name="楕円 542">
          <a:extLst>
            <a:ext uri="{FF2B5EF4-FFF2-40B4-BE49-F238E27FC236}">
              <a16:creationId xmlns:a16="http://schemas.microsoft.com/office/drawing/2014/main" id="{4A58637F-A573-45D5-BB35-8851002E5D7B}"/>
            </a:ext>
          </a:extLst>
        </xdr:cNvPr>
        <xdr:cNvSpPr/>
      </xdr:nvSpPr>
      <xdr:spPr>
        <a:xfrm>
          <a:off x="12029440" y="668718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20955</xdr:rowOff>
    </xdr:from>
    <xdr:to>
      <xdr:col>76</xdr:col>
      <xdr:colOff>114300</xdr:colOff>
      <xdr:row>40</xdr:row>
      <xdr:rowOff>28575</xdr:rowOff>
    </xdr:to>
    <xdr:cxnSp macro="">
      <xdr:nvCxnSpPr>
        <xdr:cNvPr id="544" name="直線コネクタ 543">
          <a:extLst>
            <a:ext uri="{FF2B5EF4-FFF2-40B4-BE49-F238E27FC236}">
              <a16:creationId xmlns:a16="http://schemas.microsoft.com/office/drawing/2014/main" id="{6816A691-7A73-4CF9-92EE-83E3E7D5AA43}"/>
            </a:ext>
          </a:extLst>
        </xdr:cNvPr>
        <xdr:cNvCxnSpPr/>
      </xdr:nvCxnSpPr>
      <xdr:spPr>
        <a:xfrm flipV="1">
          <a:off x="12072620" y="6055995"/>
          <a:ext cx="782320" cy="678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116840</xdr:rowOff>
    </xdr:from>
    <xdr:to>
      <xdr:col>67</xdr:col>
      <xdr:colOff>101600</xdr:colOff>
      <xdr:row>40</xdr:row>
      <xdr:rowOff>46990</xdr:rowOff>
    </xdr:to>
    <xdr:sp macro="" textlink="">
      <xdr:nvSpPr>
        <xdr:cNvPr id="545" name="楕円 544">
          <a:extLst>
            <a:ext uri="{FF2B5EF4-FFF2-40B4-BE49-F238E27FC236}">
              <a16:creationId xmlns:a16="http://schemas.microsoft.com/office/drawing/2014/main" id="{D67F34FC-41FE-4FED-A305-FE780CFA087B}"/>
            </a:ext>
          </a:extLst>
        </xdr:cNvPr>
        <xdr:cNvSpPr/>
      </xdr:nvSpPr>
      <xdr:spPr>
        <a:xfrm>
          <a:off x="11231880" y="66548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167640</xdr:rowOff>
    </xdr:from>
    <xdr:to>
      <xdr:col>71</xdr:col>
      <xdr:colOff>177800</xdr:colOff>
      <xdr:row>40</xdr:row>
      <xdr:rowOff>28575</xdr:rowOff>
    </xdr:to>
    <xdr:cxnSp macro="">
      <xdr:nvCxnSpPr>
        <xdr:cNvPr id="546" name="直線コネクタ 545">
          <a:extLst>
            <a:ext uri="{FF2B5EF4-FFF2-40B4-BE49-F238E27FC236}">
              <a16:creationId xmlns:a16="http://schemas.microsoft.com/office/drawing/2014/main" id="{2B9BDB88-750A-489F-A2AB-3334EBDFB998}"/>
            </a:ext>
          </a:extLst>
        </xdr:cNvPr>
        <xdr:cNvCxnSpPr/>
      </xdr:nvCxnSpPr>
      <xdr:spPr>
        <a:xfrm>
          <a:off x="11282680" y="6705600"/>
          <a:ext cx="78994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64787</xdr:rowOff>
    </xdr:from>
    <xdr:ext cx="405111" cy="259045"/>
    <xdr:sp macro="" textlink="">
      <xdr:nvSpPr>
        <xdr:cNvPr id="547" name="n_1aveValue【一般廃棄物処理施設】&#10;有形固定資産減価償却率">
          <a:extLst>
            <a:ext uri="{FF2B5EF4-FFF2-40B4-BE49-F238E27FC236}">
              <a16:creationId xmlns:a16="http://schemas.microsoft.com/office/drawing/2014/main" id="{A3CD9B33-7906-41A7-BF8C-0F6DDD2126E2}"/>
            </a:ext>
          </a:extLst>
        </xdr:cNvPr>
        <xdr:cNvSpPr txBox="1"/>
      </xdr:nvSpPr>
      <xdr:spPr>
        <a:xfrm>
          <a:off x="13437244" y="6435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83837</xdr:rowOff>
    </xdr:from>
    <xdr:ext cx="405111" cy="259045"/>
    <xdr:sp macro="" textlink="">
      <xdr:nvSpPr>
        <xdr:cNvPr id="548" name="n_2aveValue【一般廃棄物処理施設】&#10;有形固定資産減価償却率">
          <a:extLst>
            <a:ext uri="{FF2B5EF4-FFF2-40B4-BE49-F238E27FC236}">
              <a16:creationId xmlns:a16="http://schemas.microsoft.com/office/drawing/2014/main" id="{5EE70410-411E-474F-8E53-3F0537E61C91}"/>
            </a:ext>
          </a:extLst>
        </xdr:cNvPr>
        <xdr:cNvSpPr txBox="1"/>
      </xdr:nvSpPr>
      <xdr:spPr>
        <a:xfrm>
          <a:off x="12675244" y="6454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130192</xdr:rowOff>
    </xdr:from>
    <xdr:ext cx="405111" cy="259045"/>
    <xdr:sp macro="" textlink="">
      <xdr:nvSpPr>
        <xdr:cNvPr id="549" name="n_3aveValue【一般廃棄物処理施設】&#10;有形固定資産減価償却率">
          <a:extLst>
            <a:ext uri="{FF2B5EF4-FFF2-40B4-BE49-F238E27FC236}">
              <a16:creationId xmlns:a16="http://schemas.microsoft.com/office/drawing/2014/main" id="{622315C7-AB4B-444F-9E65-DA3C94AC2104}"/>
            </a:ext>
          </a:extLst>
        </xdr:cNvPr>
        <xdr:cNvSpPr txBox="1"/>
      </xdr:nvSpPr>
      <xdr:spPr>
        <a:xfrm>
          <a:off x="11900544" y="6165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109237</xdr:rowOff>
    </xdr:from>
    <xdr:ext cx="405111" cy="259045"/>
    <xdr:sp macro="" textlink="">
      <xdr:nvSpPr>
        <xdr:cNvPr id="550" name="n_4aveValue【一般廃棄物処理施設】&#10;有形固定資産減価償却率">
          <a:extLst>
            <a:ext uri="{FF2B5EF4-FFF2-40B4-BE49-F238E27FC236}">
              <a16:creationId xmlns:a16="http://schemas.microsoft.com/office/drawing/2014/main" id="{82076048-7507-4790-B675-A9C755EC1A05}"/>
            </a:ext>
          </a:extLst>
        </xdr:cNvPr>
        <xdr:cNvSpPr txBox="1"/>
      </xdr:nvSpPr>
      <xdr:spPr>
        <a:xfrm>
          <a:off x="11102984" y="6144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32</xdr:row>
      <xdr:rowOff>29227</xdr:rowOff>
    </xdr:from>
    <xdr:ext cx="405111" cy="259045"/>
    <xdr:sp macro="" textlink="">
      <xdr:nvSpPr>
        <xdr:cNvPr id="551" name="n_1mainValue【一般廃棄物処理施設】&#10;有形固定資産減価償却率">
          <a:extLst>
            <a:ext uri="{FF2B5EF4-FFF2-40B4-BE49-F238E27FC236}">
              <a16:creationId xmlns:a16="http://schemas.microsoft.com/office/drawing/2014/main" id="{11BF5FDA-04AA-49C3-A30A-9E7B671A6516}"/>
            </a:ext>
          </a:extLst>
        </xdr:cNvPr>
        <xdr:cNvSpPr txBox="1"/>
      </xdr:nvSpPr>
      <xdr:spPr>
        <a:xfrm>
          <a:off x="13437244" y="5393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88282</xdr:rowOff>
    </xdr:from>
    <xdr:ext cx="405111" cy="259045"/>
    <xdr:sp macro="" textlink="">
      <xdr:nvSpPr>
        <xdr:cNvPr id="552" name="n_2mainValue【一般廃棄物処理施設】&#10;有形固定資産減価償却率">
          <a:extLst>
            <a:ext uri="{FF2B5EF4-FFF2-40B4-BE49-F238E27FC236}">
              <a16:creationId xmlns:a16="http://schemas.microsoft.com/office/drawing/2014/main" id="{0A12BD93-44F0-42D1-88C7-7883E446B474}"/>
            </a:ext>
          </a:extLst>
        </xdr:cNvPr>
        <xdr:cNvSpPr txBox="1"/>
      </xdr:nvSpPr>
      <xdr:spPr>
        <a:xfrm>
          <a:off x="12675244" y="5788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70502</xdr:rowOff>
    </xdr:from>
    <xdr:ext cx="405111" cy="259045"/>
    <xdr:sp macro="" textlink="">
      <xdr:nvSpPr>
        <xdr:cNvPr id="553" name="n_3mainValue【一般廃棄物処理施設】&#10;有形固定資産減価償却率">
          <a:extLst>
            <a:ext uri="{FF2B5EF4-FFF2-40B4-BE49-F238E27FC236}">
              <a16:creationId xmlns:a16="http://schemas.microsoft.com/office/drawing/2014/main" id="{386D6323-C1EC-4B4B-8321-60DB77C863BA}"/>
            </a:ext>
          </a:extLst>
        </xdr:cNvPr>
        <xdr:cNvSpPr txBox="1"/>
      </xdr:nvSpPr>
      <xdr:spPr>
        <a:xfrm>
          <a:off x="11900544" y="6776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38117</xdr:rowOff>
    </xdr:from>
    <xdr:ext cx="405111" cy="259045"/>
    <xdr:sp macro="" textlink="">
      <xdr:nvSpPr>
        <xdr:cNvPr id="554" name="n_4mainValue【一般廃棄物処理施設】&#10;有形固定資産減価償却率">
          <a:extLst>
            <a:ext uri="{FF2B5EF4-FFF2-40B4-BE49-F238E27FC236}">
              <a16:creationId xmlns:a16="http://schemas.microsoft.com/office/drawing/2014/main" id="{61915967-B9AF-4516-B7A2-70E2A0B7EA8A}"/>
            </a:ext>
          </a:extLst>
        </xdr:cNvPr>
        <xdr:cNvSpPr txBox="1"/>
      </xdr:nvSpPr>
      <xdr:spPr>
        <a:xfrm>
          <a:off x="11102984" y="6743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5" name="正方形/長方形 554">
          <a:extLst>
            <a:ext uri="{FF2B5EF4-FFF2-40B4-BE49-F238E27FC236}">
              <a16:creationId xmlns:a16="http://schemas.microsoft.com/office/drawing/2014/main" id="{DF8E8E2F-C338-4DD1-BAEE-B2B53FD1A58C}"/>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6" name="正方形/長方形 555">
          <a:extLst>
            <a:ext uri="{FF2B5EF4-FFF2-40B4-BE49-F238E27FC236}">
              <a16:creationId xmlns:a16="http://schemas.microsoft.com/office/drawing/2014/main" id="{954EFF75-A17E-4B84-8544-BCDB6438F406}"/>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7" name="正方形/長方形 556">
          <a:extLst>
            <a:ext uri="{FF2B5EF4-FFF2-40B4-BE49-F238E27FC236}">
              <a16:creationId xmlns:a16="http://schemas.microsoft.com/office/drawing/2014/main" id="{691F1D66-5552-4CB2-B24F-EDA1F6638B18}"/>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8" name="正方形/長方形 557">
          <a:extLst>
            <a:ext uri="{FF2B5EF4-FFF2-40B4-BE49-F238E27FC236}">
              <a16:creationId xmlns:a16="http://schemas.microsoft.com/office/drawing/2014/main" id="{64527ACF-7E0B-4D51-9280-2718D511FF61}"/>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9" name="正方形/長方形 558">
          <a:extLst>
            <a:ext uri="{FF2B5EF4-FFF2-40B4-BE49-F238E27FC236}">
              <a16:creationId xmlns:a16="http://schemas.microsoft.com/office/drawing/2014/main" id="{51D89B1D-3DA7-437E-B51D-264296170727}"/>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60" name="正方形/長方形 559">
          <a:extLst>
            <a:ext uri="{FF2B5EF4-FFF2-40B4-BE49-F238E27FC236}">
              <a16:creationId xmlns:a16="http://schemas.microsoft.com/office/drawing/2014/main" id="{BD63C2A4-9100-4898-B259-BAA9DADADE48}"/>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1" name="正方形/長方形 560">
          <a:extLst>
            <a:ext uri="{FF2B5EF4-FFF2-40B4-BE49-F238E27FC236}">
              <a16:creationId xmlns:a16="http://schemas.microsoft.com/office/drawing/2014/main" id="{F49FD10D-2EF3-4AFD-BCF9-BEB32BBAAD3C}"/>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2" name="正方形/長方形 561">
          <a:extLst>
            <a:ext uri="{FF2B5EF4-FFF2-40B4-BE49-F238E27FC236}">
              <a16:creationId xmlns:a16="http://schemas.microsoft.com/office/drawing/2014/main" id="{464F81C7-5485-45D7-A977-6CCD21165330}"/>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3" name="テキスト ボックス 562">
          <a:extLst>
            <a:ext uri="{FF2B5EF4-FFF2-40B4-BE49-F238E27FC236}">
              <a16:creationId xmlns:a16="http://schemas.microsoft.com/office/drawing/2014/main" id="{4D86B765-2964-45FB-9EFE-EF23887A5E5B}"/>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4" name="直線コネクタ 563">
          <a:extLst>
            <a:ext uri="{FF2B5EF4-FFF2-40B4-BE49-F238E27FC236}">
              <a16:creationId xmlns:a16="http://schemas.microsoft.com/office/drawing/2014/main" id="{40E62A73-184E-480C-82E6-99F75A1AA3BF}"/>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65" name="直線コネクタ 564">
          <a:extLst>
            <a:ext uri="{FF2B5EF4-FFF2-40B4-BE49-F238E27FC236}">
              <a16:creationId xmlns:a16="http://schemas.microsoft.com/office/drawing/2014/main" id="{D3D0E3F2-E93A-4358-9C4F-59A2C4906310}"/>
            </a:ext>
          </a:extLst>
        </xdr:cNvPr>
        <xdr:cNvCxnSpPr/>
      </xdr:nvCxnSpPr>
      <xdr:spPr>
        <a:xfrm>
          <a:off x="1609344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66" name="テキスト ボックス 565">
          <a:extLst>
            <a:ext uri="{FF2B5EF4-FFF2-40B4-BE49-F238E27FC236}">
              <a16:creationId xmlns:a16="http://schemas.microsoft.com/office/drawing/2014/main" id="{F18D53FA-78FB-44A2-826A-7476B0282483}"/>
            </a:ext>
          </a:extLst>
        </xdr:cNvPr>
        <xdr:cNvSpPr txBox="1"/>
      </xdr:nvSpPr>
      <xdr:spPr>
        <a:xfrm>
          <a:off x="15890374" y="694056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7" name="直線コネクタ 566">
          <a:extLst>
            <a:ext uri="{FF2B5EF4-FFF2-40B4-BE49-F238E27FC236}">
              <a16:creationId xmlns:a16="http://schemas.microsoft.com/office/drawing/2014/main" id="{2D4A7661-B68D-4F97-A293-EC0FF7732CA3}"/>
            </a:ext>
          </a:extLst>
        </xdr:cNvPr>
        <xdr:cNvCxnSpPr/>
      </xdr:nvCxnSpPr>
      <xdr:spPr>
        <a:xfrm>
          <a:off x="1609344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68" name="テキスト ボックス 567">
          <a:extLst>
            <a:ext uri="{FF2B5EF4-FFF2-40B4-BE49-F238E27FC236}">
              <a16:creationId xmlns:a16="http://schemas.microsoft.com/office/drawing/2014/main" id="{1F86D683-7F01-423E-AD2D-E77D93289EE4}"/>
            </a:ext>
          </a:extLst>
        </xdr:cNvPr>
        <xdr:cNvSpPr txBox="1"/>
      </xdr:nvSpPr>
      <xdr:spPr>
        <a:xfrm>
          <a:off x="15589461" y="65671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9" name="直線コネクタ 568">
          <a:extLst>
            <a:ext uri="{FF2B5EF4-FFF2-40B4-BE49-F238E27FC236}">
              <a16:creationId xmlns:a16="http://schemas.microsoft.com/office/drawing/2014/main" id="{25F4576D-FAC6-438D-BCC5-09D806C3FA91}"/>
            </a:ext>
          </a:extLst>
        </xdr:cNvPr>
        <xdr:cNvCxnSpPr/>
      </xdr:nvCxnSpPr>
      <xdr:spPr>
        <a:xfrm>
          <a:off x="1609344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70" name="テキスト ボックス 569">
          <a:extLst>
            <a:ext uri="{FF2B5EF4-FFF2-40B4-BE49-F238E27FC236}">
              <a16:creationId xmlns:a16="http://schemas.microsoft.com/office/drawing/2014/main" id="{329210EB-9A5D-4F36-B51E-27A01967A2A5}"/>
            </a:ext>
          </a:extLst>
        </xdr:cNvPr>
        <xdr:cNvSpPr txBox="1"/>
      </xdr:nvSpPr>
      <xdr:spPr>
        <a:xfrm>
          <a:off x="15589461" y="61976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71" name="直線コネクタ 570">
          <a:extLst>
            <a:ext uri="{FF2B5EF4-FFF2-40B4-BE49-F238E27FC236}">
              <a16:creationId xmlns:a16="http://schemas.microsoft.com/office/drawing/2014/main" id="{2607FDDD-584C-4DAA-B1B8-867CCEAC28C2}"/>
            </a:ext>
          </a:extLst>
        </xdr:cNvPr>
        <xdr:cNvCxnSpPr/>
      </xdr:nvCxnSpPr>
      <xdr:spPr>
        <a:xfrm>
          <a:off x="1609344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72" name="テキスト ボックス 571">
          <a:extLst>
            <a:ext uri="{FF2B5EF4-FFF2-40B4-BE49-F238E27FC236}">
              <a16:creationId xmlns:a16="http://schemas.microsoft.com/office/drawing/2014/main" id="{35D6B353-A56F-4D76-9336-00586DC81E09}"/>
            </a:ext>
          </a:extLst>
        </xdr:cNvPr>
        <xdr:cNvSpPr txBox="1"/>
      </xdr:nvSpPr>
      <xdr:spPr>
        <a:xfrm>
          <a:off x="15589461" y="582423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73" name="直線コネクタ 572">
          <a:extLst>
            <a:ext uri="{FF2B5EF4-FFF2-40B4-BE49-F238E27FC236}">
              <a16:creationId xmlns:a16="http://schemas.microsoft.com/office/drawing/2014/main" id="{DE0454A6-258F-4887-9182-BAA06B9013EC}"/>
            </a:ext>
          </a:extLst>
        </xdr:cNvPr>
        <xdr:cNvCxnSpPr/>
      </xdr:nvCxnSpPr>
      <xdr:spPr>
        <a:xfrm>
          <a:off x="1609344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74" name="テキスト ボックス 573">
          <a:extLst>
            <a:ext uri="{FF2B5EF4-FFF2-40B4-BE49-F238E27FC236}">
              <a16:creationId xmlns:a16="http://schemas.microsoft.com/office/drawing/2014/main" id="{BB0E3BD4-50F6-4BB6-AEA9-09F83D84D277}"/>
            </a:ext>
          </a:extLst>
        </xdr:cNvPr>
        <xdr:cNvSpPr txBox="1"/>
      </xdr:nvSpPr>
      <xdr:spPr>
        <a:xfrm>
          <a:off x="15589461" y="54508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5" name="直線コネクタ 574">
          <a:extLst>
            <a:ext uri="{FF2B5EF4-FFF2-40B4-BE49-F238E27FC236}">
              <a16:creationId xmlns:a16="http://schemas.microsoft.com/office/drawing/2014/main" id="{5597CD04-4B4D-4F78-B5FC-C2D426BAEA67}"/>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576" name="テキスト ボックス 575">
          <a:extLst>
            <a:ext uri="{FF2B5EF4-FFF2-40B4-BE49-F238E27FC236}">
              <a16:creationId xmlns:a16="http://schemas.microsoft.com/office/drawing/2014/main" id="{D07377B0-EF4E-46A0-8C7D-4637DAA3A517}"/>
            </a:ext>
          </a:extLst>
        </xdr:cNvPr>
        <xdr:cNvSpPr txBox="1"/>
      </xdr:nvSpPr>
      <xdr:spPr>
        <a:xfrm>
          <a:off x="15499308" y="50774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7" name="【一般廃棄物処理施設】&#10;一人当たり有形固定資産（償却資産）額グラフ枠">
          <a:extLst>
            <a:ext uri="{FF2B5EF4-FFF2-40B4-BE49-F238E27FC236}">
              <a16:creationId xmlns:a16="http://schemas.microsoft.com/office/drawing/2014/main" id="{FBE435CE-5DA0-441F-8937-314061B8FE34}"/>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121527</xdr:rowOff>
    </xdr:from>
    <xdr:to>
      <xdr:col>116</xdr:col>
      <xdr:colOff>62864</xdr:colOff>
      <xdr:row>42</xdr:row>
      <xdr:rowOff>34873</xdr:rowOff>
    </xdr:to>
    <xdr:cxnSp macro="">
      <xdr:nvCxnSpPr>
        <xdr:cNvPr id="578" name="直線コネクタ 577">
          <a:extLst>
            <a:ext uri="{FF2B5EF4-FFF2-40B4-BE49-F238E27FC236}">
              <a16:creationId xmlns:a16="http://schemas.microsoft.com/office/drawing/2014/main" id="{24FC9BED-25E7-4B92-A145-4A92164366E5}"/>
            </a:ext>
          </a:extLst>
        </xdr:cNvPr>
        <xdr:cNvCxnSpPr/>
      </xdr:nvCxnSpPr>
      <xdr:spPr>
        <a:xfrm flipV="1">
          <a:off x="19509104" y="5821287"/>
          <a:ext cx="0" cy="12544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38700</xdr:rowOff>
    </xdr:from>
    <xdr:ext cx="469744" cy="259045"/>
    <xdr:sp macro="" textlink="">
      <xdr:nvSpPr>
        <xdr:cNvPr id="579" name="【一般廃棄物処理施設】&#10;一人当たり有形固定資産（償却資産）額最小値テキスト">
          <a:extLst>
            <a:ext uri="{FF2B5EF4-FFF2-40B4-BE49-F238E27FC236}">
              <a16:creationId xmlns:a16="http://schemas.microsoft.com/office/drawing/2014/main" id="{2781225D-AE7D-4D2D-9E86-A84EFC897A60}"/>
            </a:ext>
          </a:extLst>
        </xdr:cNvPr>
        <xdr:cNvSpPr txBox="1"/>
      </xdr:nvSpPr>
      <xdr:spPr>
        <a:xfrm>
          <a:off x="19547840" y="7079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34873</xdr:rowOff>
    </xdr:from>
    <xdr:to>
      <xdr:col>116</xdr:col>
      <xdr:colOff>152400</xdr:colOff>
      <xdr:row>42</xdr:row>
      <xdr:rowOff>34873</xdr:rowOff>
    </xdr:to>
    <xdr:cxnSp macro="">
      <xdr:nvCxnSpPr>
        <xdr:cNvPr id="580" name="直線コネクタ 579">
          <a:extLst>
            <a:ext uri="{FF2B5EF4-FFF2-40B4-BE49-F238E27FC236}">
              <a16:creationId xmlns:a16="http://schemas.microsoft.com/office/drawing/2014/main" id="{005AC221-BABB-46D8-B3D0-0BA68651197E}"/>
            </a:ext>
          </a:extLst>
        </xdr:cNvPr>
        <xdr:cNvCxnSpPr/>
      </xdr:nvCxnSpPr>
      <xdr:spPr>
        <a:xfrm>
          <a:off x="19443700" y="707575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68204</xdr:rowOff>
    </xdr:from>
    <xdr:ext cx="599010" cy="259045"/>
    <xdr:sp macro="" textlink="">
      <xdr:nvSpPr>
        <xdr:cNvPr id="581" name="【一般廃棄物処理施設】&#10;一人当たり有形固定資産（償却資産）額最大値テキスト">
          <a:extLst>
            <a:ext uri="{FF2B5EF4-FFF2-40B4-BE49-F238E27FC236}">
              <a16:creationId xmlns:a16="http://schemas.microsoft.com/office/drawing/2014/main" id="{ACFA89CA-D4C1-4609-8921-D9226978DD92}"/>
            </a:ext>
          </a:extLst>
        </xdr:cNvPr>
        <xdr:cNvSpPr txBox="1"/>
      </xdr:nvSpPr>
      <xdr:spPr>
        <a:xfrm>
          <a:off x="19547840" y="56003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676,206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121527</xdr:rowOff>
    </xdr:from>
    <xdr:to>
      <xdr:col>116</xdr:col>
      <xdr:colOff>152400</xdr:colOff>
      <xdr:row>34</xdr:row>
      <xdr:rowOff>121527</xdr:rowOff>
    </xdr:to>
    <xdr:cxnSp macro="">
      <xdr:nvCxnSpPr>
        <xdr:cNvPr id="582" name="直線コネクタ 581">
          <a:extLst>
            <a:ext uri="{FF2B5EF4-FFF2-40B4-BE49-F238E27FC236}">
              <a16:creationId xmlns:a16="http://schemas.microsoft.com/office/drawing/2014/main" id="{60882E57-8112-4085-B23B-17CD835093A8}"/>
            </a:ext>
          </a:extLst>
        </xdr:cNvPr>
        <xdr:cNvCxnSpPr/>
      </xdr:nvCxnSpPr>
      <xdr:spPr>
        <a:xfrm>
          <a:off x="19443700" y="582128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88883</xdr:rowOff>
    </xdr:from>
    <xdr:ext cx="599010" cy="259045"/>
    <xdr:sp macro="" textlink="">
      <xdr:nvSpPr>
        <xdr:cNvPr id="583" name="【一般廃棄物処理施設】&#10;一人当たり有形固定資産（償却資産）額平均値テキスト">
          <a:extLst>
            <a:ext uri="{FF2B5EF4-FFF2-40B4-BE49-F238E27FC236}">
              <a16:creationId xmlns:a16="http://schemas.microsoft.com/office/drawing/2014/main" id="{F43D2400-156F-496B-AD23-CAFCAE744981}"/>
            </a:ext>
          </a:extLst>
        </xdr:cNvPr>
        <xdr:cNvSpPr txBox="1"/>
      </xdr:nvSpPr>
      <xdr:spPr>
        <a:xfrm>
          <a:off x="19547840" y="67944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110456</xdr:rowOff>
    </xdr:from>
    <xdr:to>
      <xdr:col>116</xdr:col>
      <xdr:colOff>114300</xdr:colOff>
      <xdr:row>41</xdr:row>
      <xdr:rowOff>40606</xdr:rowOff>
    </xdr:to>
    <xdr:sp macro="" textlink="">
      <xdr:nvSpPr>
        <xdr:cNvPr id="584" name="フローチャート: 判断 583">
          <a:extLst>
            <a:ext uri="{FF2B5EF4-FFF2-40B4-BE49-F238E27FC236}">
              <a16:creationId xmlns:a16="http://schemas.microsoft.com/office/drawing/2014/main" id="{B2346000-3939-438A-9881-6E15F05DE4D2}"/>
            </a:ext>
          </a:extLst>
        </xdr:cNvPr>
        <xdr:cNvSpPr/>
      </xdr:nvSpPr>
      <xdr:spPr>
        <a:xfrm>
          <a:off x="19458940" y="681605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87404</xdr:rowOff>
    </xdr:from>
    <xdr:to>
      <xdr:col>112</xdr:col>
      <xdr:colOff>38100</xdr:colOff>
      <xdr:row>41</xdr:row>
      <xdr:rowOff>17554</xdr:rowOff>
    </xdr:to>
    <xdr:sp macro="" textlink="">
      <xdr:nvSpPr>
        <xdr:cNvPr id="585" name="フローチャート: 判断 584">
          <a:extLst>
            <a:ext uri="{FF2B5EF4-FFF2-40B4-BE49-F238E27FC236}">
              <a16:creationId xmlns:a16="http://schemas.microsoft.com/office/drawing/2014/main" id="{2C1C3FEE-D273-4315-B147-7F2ACE0AD3CB}"/>
            </a:ext>
          </a:extLst>
        </xdr:cNvPr>
        <xdr:cNvSpPr/>
      </xdr:nvSpPr>
      <xdr:spPr>
        <a:xfrm>
          <a:off x="18735040" y="679300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104901</xdr:rowOff>
    </xdr:from>
    <xdr:to>
      <xdr:col>107</xdr:col>
      <xdr:colOff>101600</xdr:colOff>
      <xdr:row>41</xdr:row>
      <xdr:rowOff>35051</xdr:rowOff>
    </xdr:to>
    <xdr:sp macro="" textlink="">
      <xdr:nvSpPr>
        <xdr:cNvPr id="586" name="フローチャート: 判断 585">
          <a:extLst>
            <a:ext uri="{FF2B5EF4-FFF2-40B4-BE49-F238E27FC236}">
              <a16:creationId xmlns:a16="http://schemas.microsoft.com/office/drawing/2014/main" id="{826B5E54-436D-49E5-932A-F60A5B34EAEF}"/>
            </a:ext>
          </a:extLst>
        </xdr:cNvPr>
        <xdr:cNvSpPr/>
      </xdr:nvSpPr>
      <xdr:spPr>
        <a:xfrm>
          <a:off x="17937480" y="681050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105980</xdr:rowOff>
    </xdr:from>
    <xdr:to>
      <xdr:col>102</xdr:col>
      <xdr:colOff>165100</xdr:colOff>
      <xdr:row>41</xdr:row>
      <xdr:rowOff>36130</xdr:rowOff>
    </xdr:to>
    <xdr:sp macro="" textlink="">
      <xdr:nvSpPr>
        <xdr:cNvPr id="587" name="フローチャート: 判断 586">
          <a:extLst>
            <a:ext uri="{FF2B5EF4-FFF2-40B4-BE49-F238E27FC236}">
              <a16:creationId xmlns:a16="http://schemas.microsoft.com/office/drawing/2014/main" id="{58C44E80-DA05-48D8-A631-9054C8EB6425}"/>
            </a:ext>
          </a:extLst>
        </xdr:cNvPr>
        <xdr:cNvSpPr/>
      </xdr:nvSpPr>
      <xdr:spPr>
        <a:xfrm>
          <a:off x="17162780" y="68115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140695</xdr:rowOff>
    </xdr:from>
    <xdr:to>
      <xdr:col>98</xdr:col>
      <xdr:colOff>38100</xdr:colOff>
      <xdr:row>41</xdr:row>
      <xdr:rowOff>70845</xdr:rowOff>
    </xdr:to>
    <xdr:sp macro="" textlink="">
      <xdr:nvSpPr>
        <xdr:cNvPr id="588" name="フローチャート: 判断 587">
          <a:extLst>
            <a:ext uri="{FF2B5EF4-FFF2-40B4-BE49-F238E27FC236}">
              <a16:creationId xmlns:a16="http://schemas.microsoft.com/office/drawing/2014/main" id="{AFB7332B-A793-408C-B642-9735C301BB73}"/>
            </a:ext>
          </a:extLst>
        </xdr:cNvPr>
        <xdr:cNvSpPr/>
      </xdr:nvSpPr>
      <xdr:spPr>
        <a:xfrm>
          <a:off x="16388080" y="684629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id="{70EE32C0-784E-46D9-A2D9-4A0EF9B5C47C}"/>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90" name="テキスト ボックス 589">
          <a:extLst>
            <a:ext uri="{FF2B5EF4-FFF2-40B4-BE49-F238E27FC236}">
              <a16:creationId xmlns:a16="http://schemas.microsoft.com/office/drawing/2014/main" id="{F5FB0005-D051-498A-A98F-3DF8BE4DD78C}"/>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1" name="テキスト ボックス 590">
          <a:extLst>
            <a:ext uri="{FF2B5EF4-FFF2-40B4-BE49-F238E27FC236}">
              <a16:creationId xmlns:a16="http://schemas.microsoft.com/office/drawing/2014/main" id="{CD867F99-998D-4134-BB87-6B3D67C2B9F6}"/>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2" name="テキスト ボックス 591">
          <a:extLst>
            <a:ext uri="{FF2B5EF4-FFF2-40B4-BE49-F238E27FC236}">
              <a16:creationId xmlns:a16="http://schemas.microsoft.com/office/drawing/2014/main" id="{8357A18C-C48D-4807-923D-11AF3F959EE4}"/>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3" name="テキスト ボックス 592">
          <a:extLst>
            <a:ext uri="{FF2B5EF4-FFF2-40B4-BE49-F238E27FC236}">
              <a16:creationId xmlns:a16="http://schemas.microsoft.com/office/drawing/2014/main" id="{D58FBEB8-E04A-40BF-9ECB-22EAF364F67C}"/>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36626</xdr:rowOff>
    </xdr:from>
    <xdr:to>
      <xdr:col>116</xdr:col>
      <xdr:colOff>114300</xdr:colOff>
      <xdr:row>39</xdr:row>
      <xdr:rowOff>138226</xdr:rowOff>
    </xdr:to>
    <xdr:sp macro="" textlink="">
      <xdr:nvSpPr>
        <xdr:cNvPr id="594" name="楕円 593">
          <a:extLst>
            <a:ext uri="{FF2B5EF4-FFF2-40B4-BE49-F238E27FC236}">
              <a16:creationId xmlns:a16="http://schemas.microsoft.com/office/drawing/2014/main" id="{FE7F7518-A93A-4B33-A91D-87334F4C79E1}"/>
            </a:ext>
          </a:extLst>
        </xdr:cNvPr>
        <xdr:cNvSpPr/>
      </xdr:nvSpPr>
      <xdr:spPr>
        <a:xfrm>
          <a:off x="19458940" y="6574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59503</xdr:rowOff>
    </xdr:from>
    <xdr:ext cx="599010" cy="259045"/>
    <xdr:sp macro="" textlink="">
      <xdr:nvSpPr>
        <xdr:cNvPr id="595" name="【一般廃棄物処理施設】&#10;一人当たり有形固定資産（償却資産）額該当値テキスト">
          <a:extLst>
            <a:ext uri="{FF2B5EF4-FFF2-40B4-BE49-F238E27FC236}">
              <a16:creationId xmlns:a16="http://schemas.microsoft.com/office/drawing/2014/main" id="{58FD3A9D-E747-49CA-BF30-EFFBFF4215E0}"/>
            </a:ext>
          </a:extLst>
        </xdr:cNvPr>
        <xdr:cNvSpPr txBox="1"/>
      </xdr:nvSpPr>
      <xdr:spPr>
        <a:xfrm>
          <a:off x="19547840" y="6429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244,107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45383</xdr:rowOff>
    </xdr:from>
    <xdr:to>
      <xdr:col>112</xdr:col>
      <xdr:colOff>38100</xdr:colOff>
      <xdr:row>39</xdr:row>
      <xdr:rowOff>146983</xdr:rowOff>
    </xdr:to>
    <xdr:sp macro="" textlink="">
      <xdr:nvSpPr>
        <xdr:cNvPr id="596" name="楕円 595">
          <a:extLst>
            <a:ext uri="{FF2B5EF4-FFF2-40B4-BE49-F238E27FC236}">
              <a16:creationId xmlns:a16="http://schemas.microsoft.com/office/drawing/2014/main" id="{2D0A6F7C-4303-497E-8CA5-B02D9EDAF25F}"/>
            </a:ext>
          </a:extLst>
        </xdr:cNvPr>
        <xdr:cNvSpPr/>
      </xdr:nvSpPr>
      <xdr:spPr>
        <a:xfrm>
          <a:off x="18735040" y="658334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87426</xdr:rowOff>
    </xdr:from>
    <xdr:to>
      <xdr:col>116</xdr:col>
      <xdr:colOff>63500</xdr:colOff>
      <xdr:row>39</xdr:row>
      <xdr:rowOff>96183</xdr:rowOff>
    </xdr:to>
    <xdr:cxnSp macro="">
      <xdr:nvCxnSpPr>
        <xdr:cNvPr id="597" name="直線コネクタ 596">
          <a:extLst>
            <a:ext uri="{FF2B5EF4-FFF2-40B4-BE49-F238E27FC236}">
              <a16:creationId xmlns:a16="http://schemas.microsoft.com/office/drawing/2014/main" id="{B1C29785-D0E7-4FCE-A906-2845236BE225}"/>
            </a:ext>
          </a:extLst>
        </xdr:cNvPr>
        <xdr:cNvCxnSpPr/>
      </xdr:nvCxnSpPr>
      <xdr:spPr>
        <a:xfrm flipV="1">
          <a:off x="18778220" y="6625386"/>
          <a:ext cx="731520" cy="8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103187</xdr:rowOff>
    </xdr:from>
    <xdr:to>
      <xdr:col>107</xdr:col>
      <xdr:colOff>101600</xdr:colOff>
      <xdr:row>41</xdr:row>
      <xdr:rowOff>33337</xdr:rowOff>
    </xdr:to>
    <xdr:sp macro="" textlink="">
      <xdr:nvSpPr>
        <xdr:cNvPr id="598" name="楕円 597">
          <a:extLst>
            <a:ext uri="{FF2B5EF4-FFF2-40B4-BE49-F238E27FC236}">
              <a16:creationId xmlns:a16="http://schemas.microsoft.com/office/drawing/2014/main" id="{A59E3EC8-5310-4515-A7A1-60871AC7CA51}"/>
            </a:ext>
          </a:extLst>
        </xdr:cNvPr>
        <xdr:cNvSpPr/>
      </xdr:nvSpPr>
      <xdr:spPr>
        <a:xfrm>
          <a:off x="17937480" y="680878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96183</xdr:rowOff>
    </xdr:from>
    <xdr:to>
      <xdr:col>111</xdr:col>
      <xdr:colOff>177800</xdr:colOff>
      <xdr:row>40</xdr:row>
      <xdr:rowOff>153987</xdr:rowOff>
    </xdr:to>
    <xdr:cxnSp macro="">
      <xdr:nvCxnSpPr>
        <xdr:cNvPr id="599" name="直線コネクタ 598">
          <a:extLst>
            <a:ext uri="{FF2B5EF4-FFF2-40B4-BE49-F238E27FC236}">
              <a16:creationId xmlns:a16="http://schemas.microsoft.com/office/drawing/2014/main" id="{06F3BD4F-CC00-48EB-8180-306036AF0A00}"/>
            </a:ext>
          </a:extLst>
        </xdr:cNvPr>
        <xdr:cNvCxnSpPr/>
      </xdr:nvCxnSpPr>
      <xdr:spPr>
        <a:xfrm flipV="1">
          <a:off x="17988280" y="6634143"/>
          <a:ext cx="789940" cy="225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36828</xdr:rowOff>
    </xdr:from>
    <xdr:to>
      <xdr:col>102</xdr:col>
      <xdr:colOff>165100</xdr:colOff>
      <xdr:row>41</xdr:row>
      <xdr:rowOff>138428</xdr:rowOff>
    </xdr:to>
    <xdr:sp macro="" textlink="">
      <xdr:nvSpPr>
        <xdr:cNvPr id="600" name="楕円 599">
          <a:extLst>
            <a:ext uri="{FF2B5EF4-FFF2-40B4-BE49-F238E27FC236}">
              <a16:creationId xmlns:a16="http://schemas.microsoft.com/office/drawing/2014/main" id="{5F7BF6B9-072F-4689-9B88-9391B9E0E8BC}"/>
            </a:ext>
          </a:extLst>
        </xdr:cNvPr>
        <xdr:cNvSpPr/>
      </xdr:nvSpPr>
      <xdr:spPr>
        <a:xfrm>
          <a:off x="17162780" y="6910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153987</xdr:rowOff>
    </xdr:from>
    <xdr:to>
      <xdr:col>107</xdr:col>
      <xdr:colOff>50800</xdr:colOff>
      <xdr:row>41</xdr:row>
      <xdr:rowOff>87628</xdr:rowOff>
    </xdr:to>
    <xdr:cxnSp macro="">
      <xdr:nvCxnSpPr>
        <xdr:cNvPr id="601" name="直線コネクタ 600">
          <a:extLst>
            <a:ext uri="{FF2B5EF4-FFF2-40B4-BE49-F238E27FC236}">
              <a16:creationId xmlns:a16="http://schemas.microsoft.com/office/drawing/2014/main" id="{45D5A699-F9CF-4EBD-A29A-D837C494198D}"/>
            </a:ext>
          </a:extLst>
        </xdr:cNvPr>
        <xdr:cNvCxnSpPr/>
      </xdr:nvCxnSpPr>
      <xdr:spPr>
        <a:xfrm flipV="1">
          <a:off x="17213580" y="6859587"/>
          <a:ext cx="774700" cy="101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37986</xdr:rowOff>
    </xdr:from>
    <xdr:to>
      <xdr:col>98</xdr:col>
      <xdr:colOff>38100</xdr:colOff>
      <xdr:row>41</xdr:row>
      <xdr:rowOff>139586</xdr:rowOff>
    </xdr:to>
    <xdr:sp macro="" textlink="">
      <xdr:nvSpPr>
        <xdr:cNvPr id="602" name="楕円 601">
          <a:extLst>
            <a:ext uri="{FF2B5EF4-FFF2-40B4-BE49-F238E27FC236}">
              <a16:creationId xmlns:a16="http://schemas.microsoft.com/office/drawing/2014/main" id="{30D9C776-507A-4219-A6FF-5CC1F9781F49}"/>
            </a:ext>
          </a:extLst>
        </xdr:cNvPr>
        <xdr:cNvSpPr/>
      </xdr:nvSpPr>
      <xdr:spPr>
        <a:xfrm>
          <a:off x="16388080" y="691122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87628</xdr:rowOff>
    </xdr:from>
    <xdr:to>
      <xdr:col>102</xdr:col>
      <xdr:colOff>114300</xdr:colOff>
      <xdr:row>41</xdr:row>
      <xdr:rowOff>88786</xdr:rowOff>
    </xdr:to>
    <xdr:cxnSp macro="">
      <xdr:nvCxnSpPr>
        <xdr:cNvPr id="603" name="直線コネクタ 602">
          <a:extLst>
            <a:ext uri="{FF2B5EF4-FFF2-40B4-BE49-F238E27FC236}">
              <a16:creationId xmlns:a16="http://schemas.microsoft.com/office/drawing/2014/main" id="{729EDD1D-8D88-4733-90B2-F53850DB8AB0}"/>
            </a:ext>
          </a:extLst>
        </xdr:cNvPr>
        <xdr:cNvCxnSpPr/>
      </xdr:nvCxnSpPr>
      <xdr:spPr>
        <a:xfrm flipV="1">
          <a:off x="16431260" y="6960868"/>
          <a:ext cx="782320" cy="1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41</xdr:row>
      <xdr:rowOff>8681</xdr:rowOff>
    </xdr:from>
    <xdr:ext cx="599010" cy="259045"/>
    <xdr:sp macro="" textlink="">
      <xdr:nvSpPr>
        <xdr:cNvPr id="604" name="n_1aveValue【一般廃棄物処理施設】&#10;一人当たり有形固定資産（償却資産）額">
          <a:extLst>
            <a:ext uri="{FF2B5EF4-FFF2-40B4-BE49-F238E27FC236}">
              <a16:creationId xmlns:a16="http://schemas.microsoft.com/office/drawing/2014/main" id="{852ED3BF-695B-4E35-A628-194D4F80D8A9}"/>
            </a:ext>
          </a:extLst>
        </xdr:cNvPr>
        <xdr:cNvSpPr txBox="1"/>
      </xdr:nvSpPr>
      <xdr:spPr>
        <a:xfrm>
          <a:off x="18496495" y="68819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41</xdr:row>
      <xdr:rowOff>26178</xdr:rowOff>
    </xdr:from>
    <xdr:ext cx="599010" cy="259045"/>
    <xdr:sp macro="" textlink="">
      <xdr:nvSpPr>
        <xdr:cNvPr id="605" name="n_2aveValue【一般廃棄物処理施設】&#10;一人当たり有形固定資産（償却資産）額">
          <a:extLst>
            <a:ext uri="{FF2B5EF4-FFF2-40B4-BE49-F238E27FC236}">
              <a16:creationId xmlns:a16="http://schemas.microsoft.com/office/drawing/2014/main" id="{641DEB52-E7A7-4FCC-8CCE-14719E04185B}"/>
            </a:ext>
          </a:extLst>
        </xdr:cNvPr>
        <xdr:cNvSpPr txBox="1"/>
      </xdr:nvSpPr>
      <xdr:spPr>
        <a:xfrm>
          <a:off x="17734495" y="68994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52657</xdr:rowOff>
    </xdr:from>
    <xdr:ext cx="599010" cy="259045"/>
    <xdr:sp macro="" textlink="">
      <xdr:nvSpPr>
        <xdr:cNvPr id="606" name="n_3aveValue【一般廃棄物処理施設】&#10;一人当たり有形固定資産（償却資産）額">
          <a:extLst>
            <a:ext uri="{FF2B5EF4-FFF2-40B4-BE49-F238E27FC236}">
              <a16:creationId xmlns:a16="http://schemas.microsoft.com/office/drawing/2014/main" id="{ECEB7E7A-2BFE-4878-93F4-DAB80B161593}"/>
            </a:ext>
          </a:extLst>
        </xdr:cNvPr>
        <xdr:cNvSpPr txBox="1"/>
      </xdr:nvSpPr>
      <xdr:spPr>
        <a:xfrm>
          <a:off x="16936935" y="65906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87372</xdr:rowOff>
    </xdr:from>
    <xdr:ext cx="534377" cy="259045"/>
    <xdr:sp macro="" textlink="">
      <xdr:nvSpPr>
        <xdr:cNvPr id="607" name="n_4aveValue【一般廃棄物処理施設】&#10;一人当たり有形固定資産（償却資産）額">
          <a:extLst>
            <a:ext uri="{FF2B5EF4-FFF2-40B4-BE49-F238E27FC236}">
              <a16:creationId xmlns:a16="http://schemas.microsoft.com/office/drawing/2014/main" id="{53654DC5-6984-43BD-8CE8-16988B45A7E8}"/>
            </a:ext>
          </a:extLst>
        </xdr:cNvPr>
        <xdr:cNvSpPr txBox="1"/>
      </xdr:nvSpPr>
      <xdr:spPr>
        <a:xfrm>
          <a:off x="16194551" y="6625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37</xdr:row>
      <xdr:rowOff>163510</xdr:rowOff>
    </xdr:from>
    <xdr:ext cx="599010" cy="259045"/>
    <xdr:sp macro="" textlink="">
      <xdr:nvSpPr>
        <xdr:cNvPr id="608" name="n_1mainValue【一般廃棄物処理施設】&#10;一人当たり有形固定資産（償却資産）額">
          <a:extLst>
            <a:ext uri="{FF2B5EF4-FFF2-40B4-BE49-F238E27FC236}">
              <a16:creationId xmlns:a16="http://schemas.microsoft.com/office/drawing/2014/main" id="{3BB79624-5FE9-4BA3-A5D6-DEA146ABC7EC}"/>
            </a:ext>
          </a:extLst>
        </xdr:cNvPr>
        <xdr:cNvSpPr txBox="1"/>
      </xdr:nvSpPr>
      <xdr:spPr>
        <a:xfrm>
          <a:off x="18496495" y="63661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49864</xdr:rowOff>
    </xdr:from>
    <xdr:ext cx="599010" cy="259045"/>
    <xdr:sp macro="" textlink="">
      <xdr:nvSpPr>
        <xdr:cNvPr id="609" name="n_2mainValue【一般廃棄物処理施設】&#10;一人当たり有形固定資産（償却資産）額">
          <a:extLst>
            <a:ext uri="{FF2B5EF4-FFF2-40B4-BE49-F238E27FC236}">
              <a16:creationId xmlns:a16="http://schemas.microsoft.com/office/drawing/2014/main" id="{1148D3B6-0C52-4D30-9553-300285DBE40E}"/>
            </a:ext>
          </a:extLst>
        </xdr:cNvPr>
        <xdr:cNvSpPr txBox="1"/>
      </xdr:nvSpPr>
      <xdr:spPr>
        <a:xfrm>
          <a:off x="17734495" y="6587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129555</xdr:rowOff>
    </xdr:from>
    <xdr:ext cx="534377" cy="259045"/>
    <xdr:sp macro="" textlink="">
      <xdr:nvSpPr>
        <xdr:cNvPr id="610" name="n_3mainValue【一般廃棄物処理施設】&#10;一人当たり有形固定資産（償却資産）額">
          <a:extLst>
            <a:ext uri="{FF2B5EF4-FFF2-40B4-BE49-F238E27FC236}">
              <a16:creationId xmlns:a16="http://schemas.microsoft.com/office/drawing/2014/main" id="{199D6D75-2968-48B9-83C6-9560F013ACA6}"/>
            </a:ext>
          </a:extLst>
        </xdr:cNvPr>
        <xdr:cNvSpPr txBox="1"/>
      </xdr:nvSpPr>
      <xdr:spPr>
        <a:xfrm>
          <a:off x="16969251" y="7002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130713</xdr:rowOff>
    </xdr:from>
    <xdr:ext cx="534377" cy="259045"/>
    <xdr:sp macro="" textlink="">
      <xdr:nvSpPr>
        <xdr:cNvPr id="611" name="n_4mainValue【一般廃棄物処理施設】&#10;一人当たり有形固定資産（償却資産）額">
          <a:extLst>
            <a:ext uri="{FF2B5EF4-FFF2-40B4-BE49-F238E27FC236}">
              <a16:creationId xmlns:a16="http://schemas.microsoft.com/office/drawing/2014/main" id="{A82FF1C4-4BD8-4524-92FD-63D8A179F00E}"/>
            </a:ext>
          </a:extLst>
        </xdr:cNvPr>
        <xdr:cNvSpPr txBox="1"/>
      </xdr:nvSpPr>
      <xdr:spPr>
        <a:xfrm>
          <a:off x="16194551" y="7003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2" name="正方形/長方形 611">
          <a:extLst>
            <a:ext uri="{FF2B5EF4-FFF2-40B4-BE49-F238E27FC236}">
              <a16:creationId xmlns:a16="http://schemas.microsoft.com/office/drawing/2014/main" id="{F09B2E3C-5B59-4F19-BAF8-C70142C84857}"/>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3" name="正方形/長方形 612">
          <a:extLst>
            <a:ext uri="{FF2B5EF4-FFF2-40B4-BE49-F238E27FC236}">
              <a16:creationId xmlns:a16="http://schemas.microsoft.com/office/drawing/2014/main" id="{1E31158C-E93C-4DD9-A0B1-2CC7B21021D3}"/>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4" name="正方形/長方形 613">
          <a:extLst>
            <a:ext uri="{FF2B5EF4-FFF2-40B4-BE49-F238E27FC236}">
              <a16:creationId xmlns:a16="http://schemas.microsoft.com/office/drawing/2014/main" id="{221856BC-8142-4E2A-8014-0497B656FE76}"/>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5" name="正方形/長方形 614">
          <a:extLst>
            <a:ext uri="{FF2B5EF4-FFF2-40B4-BE49-F238E27FC236}">
              <a16:creationId xmlns:a16="http://schemas.microsoft.com/office/drawing/2014/main" id="{DE53B211-AE9A-480E-90ED-DB00DA896536}"/>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6" name="正方形/長方形 615">
          <a:extLst>
            <a:ext uri="{FF2B5EF4-FFF2-40B4-BE49-F238E27FC236}">
              <a16:creationId xmlns:a16="http://schemas.microsoft.com/office/drawing/2014/main" id="{2DA76202-9850-4A3A-8930-46EE08D13A8C}"/>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7" name="正方形/長方形 616">
          <a:extLst>
            <a:ext uri="{FF2B5EF4-FFF2-40B4-BE49-F238E27FC236}">
              <a16:creationId xmlns:a16="http://schemas.microsoft.com/office/drawing/2014/main" id="{566E44E4-7FB8-4277-9973-4DEECC41926B}"/>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8" name="正方形/長方形 617">
          <a:extLst>
            <a:ext uri="{FF2B5EF4-FFF2-40B4-BE49-F238E27FC236}">
              <a16:creationId xmlns:a16="http://schemas.microsoft.com/office/drawing/2014/main" id="{8F416881-0F3F-456F-B20C-85E59EE7735B}"/>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9" name="正方形/長方形 618">
          <a:extLst>
            <a:ext uri="{FF2B5EF4-FFF2-40B4-BE49-F238E27FC236}">
              <a16:creationId xmlns:a16="http://schemas.microsoft.com/office/drawing/2014/main" id="{ED2C800C-2C35-49E1-B984-7D8C2372A41E}"/>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20" name="テキスト ボックス 619">
          <a:extLst>
            <a:ext uri="{FF2B5EF4-FFF2-40B4-BE49-F238E27FC236}">
              <a16:creationId xmlns:a16="http://schemas.microsoft.com/office/drawing/2014/main" id="{1E5B3EF5-1BFD-4596-867E-EACB5017E6FE}"/>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1" name="直線コネクタ 620">
          <a:extLst>
            <a:ext uri="{FF2B5EF4-FFF2-40B4-BE49-F238E27FC236}">
              <a16:creationId xmlns:a16="http://schemas.microsoft.com/office/drawing/2014/main" id="{D3A5F7F9-FA9E-4FA7-A99F-6B65AA467399}"/>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2" name="テキスト ボックス 621">
          <a:extLst>
            <a:ext uri="{FF2B5EF4-FFF2-40B4-BE49-F238E27FC236}">
              <a16:creationId xmlns:a16="http://schemas.microsoft.com/office/drawing/2014/main" id="{604533C4-4575-4E16-9326-6DE6E885DBBA}"/>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23" name="直線コネクタ 622">
          <a:extLst>
            <a:ext uri="{FF2B5EF4-FFF2-40B4-BE49-F238E27FC236}">
              <a16:creationId xmlns:a16="http://schemas.microsoft.com/office/drawing/2014/main" id="{BEC19F70-2D7E-485B-A085-123431532CBC}"/>
            </a:ext>
          </a:extLst>
        </xdr:cNvPr>
        <xdr:cNvCxnSpPr/>
      </xdr:nvCxnSpPr>
      <xdr:spPr>
        <a:xfrm>
          <a:off x="10960100" y="1085958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24" name="テキスト ボックス 623">
          <a:extLst>
            <a:ext uri="{FF2B5EF4-FFF2-40B4-BE49-F238E27FC236}">
              <a16:creationId xmlns:a16="http://schemas.microsoft.com/office/drawing/2014/main" id="{96C0AEF1-FA6A-408C-8069-87859B680557}"/>
            </a:ext>
          </a:extLst>
        </xdr:cNvPr>
        <xdr:cNvSpPr txBox="1"/>
      </xdr:nvSpPr>
      <xdr:spPr>
        <a:xfrm>
          <a:off x="1056150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5" name="直線コネクタ 624">
          <a:extLst>
            <a:ext uri="{FF2B5EF4-FFF2-40B4-BE49-F238E27FC236}">
              <a16:creationId xmlns:a16="http://schemas.microsoft.com/office/drawing/2014/main" id="{953B9BA5-9C11-4B5F-8C3A-0AC2C3B96A53}"/>
            </a:ext>
          </a:extLst>
        </xdr:cNvPr>
        <xdr:cNvCxnSpPr/>
      </xdr:nvCxnSpPr>
      <xdr:spPr>
        <a:xfrm>
          <a:off x="10960100" y="1054063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6" name="テキスト ボックス 625">
          <a:extLst>
            <a:ext uri="{FF2B5EF4-FFF2-40B4-BE49-F238E27FC236}">
              <a16:creationId xmlns:a16="http://schemas.microsoft.com/office/drawing/2014/main" id="{E9BC92D7-C988-4D9C-9DA2-F21845467659}"/>
            </a:ext>
          </a:extLst>
        </xdr:cNvPr>
        <xdr:cNvSpPr txBox="1"/>
      </xdr:nvSpPr>
      <xdr:spPr>
        <a:xfrm>
          <a:off x="1060276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7" name="直線コネクタ 626">
          <a:extLst>
            <a:ext uri="{FF2B5EF4-FFF2-40B4-BE49-F238E27FC236}">
              <a16:creationId xmlns:a16="http://schemas.microsoft.com/office/drawing/2014/main" id="{6CFF0E6B-8CCD-4EDB-89E5-2B8E5F33CC80}"/>
            </a:ext>
          </a:extLst>
        </xdr:cNvPr>
        <xdr:cNvCxnSpPr/>
      </xdr:nvCxnSpPr>
      <xdr:spPr>
        <a:xfrm>
          <a:off x="10960100" y="1022168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8" name="テキスト ボックス 627">
          <a:extLst>
            <a:ext uri="{FF2B5EF4-FFF2-40B4-BE49-F238E27FC236}">
              <a16:creationId xmlns:a16="http://schemas.microsoft.com/office/drawing/2014/main" id="{9C96E3DB-3D46-424B-8F48-BDAE83F1628F}"/>
            </a:ext>
          </a:extLst>
        </xdr:cNvPr>
        <xdr:cNvSpPr txBox="1"/>
      </xdr:nvSpPr>
      <xdr:spPr>
        <a:xfrm>
          <a:off x="1060276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9" name="直線コネクタ 628">
          <a:extLst>
            <a:ext uri="{FF2B5EF4-FFF2-40B4-BE49-F238E27FC236}">
              <a16:creationId xmlns:a16="http://schemas.microsoft.com/office/drawing/2014/main" id="{8BAB41BC-967D-434B-908E-D9EB9BB16DC0}"/>
            </a:ext>
          </a:extLst>
        </xdr:cNvPr>
        <xdr:cNvCxnSpPr/>
      </xdr:nvCxnSpPr>
      <xdr:spPr>
        <a:xfrm>
          <a:off x="10960100" y="989892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30" name="テキスト ボックス 629">
          <a:extLst>
            <a:ext uri="{FF2B5EF4-FFF2-40B4-BE49-F238E27FC236}">
              <a16:creationId xmlns:a16="http://schemas.microsoft.com/office/drawing/2014/main" id="{5649467D-C308-44E9-8379-AADE125E66B9}"/>
            </a:ext>
          </a:extLst>
        </xdr:cNvPr>
        <xdr:cNvSpPr txBox="1"/>
      </xdr:nvSpPr>
      <xdr:spPr>
        <a:xfrm>
          <a:off x="1060276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31" name="直線コネクタ 630">
          <a:extLst>
            <a:ext uri="{FF2B5EF4-FFF2-40B4-BE49-F238E27FC236}">
              <a16:creationId xmlns:a16="http://schemas.microsoft.com/office/drawing/2014/main" id="{CDEF01F5-5418-4792-9F06-790E25D7CD5B}"/>
            </a:ext>
          </a:extLst>
        </xdr:cNvPr>
        <xdr:cNvCxnSpPr/>
      </xdr:nvCxnSpPr>
      <xdr:spPr>
        <a:xfrm>
          <a:off x="10960100" y="957997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32" name="テキスト ボックス 631">
          <a:extLst>
            <a:ext uri="{FF2B5EF4-FFF2-40B4-BE49-F238E27FC236}">
              <a16:creationId xmlns:a16="http://schemas.microsoft.com/office/drawing/2014/main" id="{C7B02F6C-2A2C-4672-A460-B792F849C6C8}"/>
            </a:ext>
          </a:extLst>
        </xdr:cNvPr>
        <xdr:cNvSpPr txBox="1"/>
      </xdr:nvSpPr>
      <xdr:spPr>
        <a:xfrm>
          <a:off x="1060276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33" name="直線コネクタ 632">
          <a:extLst>
            <a:ext uri="{FF2B5EF4-FFF2-40B4-BE49-F238E27FC236}">
              <a16:creationId xmlns:a16="http://schemas.microsoft.com/office/drawing/2014/main" id="{BFE8E5B3-0E0B-4270-9008-756591930AD4}"/>
            </a:ext>
          </a:extLst>
        </xdr:cNvPr>
        <xdr:cNvCxnSpPr/>
      </xdr:nvCxnSpPr>
      <xdr:spPr>
        <a:xfrm>
          <a:off x="10960100" y="926102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34" name="テキスト ボックス 633">
          <a:extLst>
            <a:ext uri="{FF2B5EF4-FFF2-40B4-BE49-F238E27FC236}">
              <a16:creationId xmlns:a16="http://schemas.microsoft.com/office/drawing/2014/main" id="{308755D2-7752-4954-80CC-B12ADB430B48}"/>
            </a:ext>
          </a:extLst>
        </xdr:cNvPr>
        <xdr:cNvSpPr txBox="1"/>
      </xdr:nvSpPr>
      <xdr:spPr>
        <a:xfrm>
          <a:off x="1066688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5" name="直線コネクタ 634">
          <a:extLst>
            <a:ext uri="{FF2B5EF4-FFF2-40B4-BE49-F238E27FC236}">
              <a16:creationId xmlns:a16="http://schemas.microsoft.com/office/drawing/2014/main" id="{24E43F92-12DF-4F9C-BC13-CDE3EF309CA3}"/>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6" name="【保健センター・保健所】&#10;有形固定資産減価償却率グラフ枠">
          <a:extLst>
            <a:ext uri="{FF2B5EF4-FFF2-40B4-BE49-F238E27FC236}">
              <a16:creationId xmlns:a16="http://schemas.microsoft.com/office/drawing/2014/main" id="{49E31DE7-04E3-47F7-9A4B-6F73E5CFFD21}"/>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0</xdr:rowOff>
    </xdr:from>
    <xdr:to>
      <xdr:col>85</xdr:col>
      <xdr:colOff>126364</xdr:colOff>
      <xdr:row>64</xdr:row>
      <xdr:rowOff>130628</xdr:rowOff>
    </xdr:to>
    <xdr:cxnSp macro="">
      <xdr:nvCxnSpPr>
        <xdr:cNvPr id="637" name="直線コネクタ 636">
          <a:extLst>
            <a:ext uri="{FF2B5EF4-FFF2-40B4-BE49-F238E27FC236}">
              <a16:creationId xmlns:a16="http://schemas.microsoft.com/office/drawing/2014/main" id="{16D6DA70-1BA4-4129-AC12-F86BAC7CBD39}"/>
            </a:ext>
          </a:extLst>
        </xdr:cNvPr>
        <xdr:cNvCxnSpPr/>
      </xdr:nvCxnSpPr>
      <xdr:spPr>
        <a:xfrm flipV="1">
          <a:off x="14375764" y="9387840"/>
          <a:ext cx="0" cy="14717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638" name="【保健センター・保健所】&#10;有形固定資産減価償却率最小値テキスト">
          <a:extLst>
            <a:ext uri="{FF2B5EF4-FFF2-40B4-BE49-F238E27FC236}">
              <a16:creationId xmlns:a16="http://schemas.microsoft.com/office/drawing/2014/main" id="{FC248989-0F5B-41B7-A8B7-8C9E2FF0F42F}"/>
            </a:ext>
          </a:extLst>
        </xdr:cNvPr>
        <xdr:cNvSpPr txBox="1"/>
      </xdr:nvSpPr>
      <xdr:spPr>
        <a:xfrm>
          <a:off x="14414500" y="10863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639" name="直線コネクタ 638">
          <a:extLst>
            <a:ext uri="{FF2B5EF4-FFF2-40B4-BE49-F238E27FC236}">
              <a16:creationId xmlns:a16="http://schemas.microsoft.com/office/drawing/2014/main" id="{7B785E01-8E41-478D-9087-1916670BA178}"/>
            </a:ext>
          </a:extLst>
        </xdr:cNvPr>
        <xdr:cNvCxnSpPr/>
      </xdr:nvCxnSpPr>
      <xdr:spPr>
        <a:xfrm>
          <a:off x="14287500" y="1085958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118127</xdr:rowOff>
    </xdr:from>
    <xdr:ext cx="340478" cy="259045"/>
    <xdr:sp macro="" textlink="">
      <xdr:nvSpPr>
        <xdr:cNvPr id="640" name="【保健センター・保健所】&#10;有形固定資産減価償却率最大値テキスト">
          <a:extLst>
            <a:ext uri="{FF2B5EF4-FFF2-40B4-BE49-F238E27FC236}">
              <a16:creationId xmlns:a16="http://schemas.microsoft.com/office/drawing/2014/main" id="{7A53FE11-C427-4349-9311-3CA3FC7AA850}"/>
            </a:ext>
          </a:extLst>
        </xdr:cNvPr>
        <xdr:cNvSpPr txBox="1"/>
      </xdr:nvSpPr>
      <xdr:spPr>
        <a:xfrm>
          <a:off x="14414500" y="917068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0</xdr:rowOff>
    </xdr:from>
    <xdr:to>
      <xdr:col>86</xdr:col>
      <xdr:colOff>25400</xdr:colOff>
      <xdr:row>56</xdr:row>
      <xdr:rowOff>0</xdr:rowOff>
    </xdr:to>
    <xdr:cxnSp macro="">
      <xdr:nvCxnSpPr>
        <xdr:cNvPr id="641" name="直線コネクタ 640">
          <a:extLst>
            <a:ext uri="{FF2B5EF4-FFF2-40B4-BE49-F238E27FC236}">
              <a16:creationId xmlns:a16="http://schemas.microsoft.com/office/drawing/2014/main" id="{EC066A0F-B821-4081-8CB8-C80CE933F763}"/>
            </a:ext>
          </a:extLst>
        </xdr:cNvPr>
        <xdr:cNvCxnSpPr/>
      </xdr:nvCxnSpPr>
      <xdr:spPr>
        <a:xfrm>
          <a:off x="14287500" y="93878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7637</xdr:rowOff>
    </xdr:from>
    <xdr:ext cx="405111" cy="259045"/>
    <xdr:sp macro="" textlink="">
      <xdr:nvSpPr>
        <xdr:cNvPr id="642" name="【保健センター・保健所】&#10;有形固定資産減価償却率平均値テキスト">
          <a:extLst>
            <a:ext uri="{FF2B5EF4-FFF2-40B4-BE49-F238E27FC236}">
              <a16:creationId xmlns:a16="http://schemas.microsoft.com/office/drawing/2014/main" id="{4BEFAA87-B9C0-4FA0-A25A-545BE93B1884}"/>
            </a:ext>
          </a:extLst>
        </xdr:cNvPr>
        <xdr:cNvSpPr txBox="1"/>
      </xdr:nvSpPr>
      <xdr:spPr>
        <a:xfrm>
          <a:off x="14414500" y="100660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29210</xdr:rowOff>
    </xdr:from>
    <xdr:to>
      <xdr:col>85</xdr:col>
      <xdr:colOff>177800</xdr:colOff>
      <xdr:row>60</xdr:row>
      <xdr:rowOff>130810</xdr:rowOff>
    </xdr:to>
    <xdr:sp macro="" textlink="">
      <xdr:nvSpPr>
        <xdr:cNvPr id="643" name="フローチャート: 判断 642">
          <a:extLst>
            <a:ext uri="{FF2B5EF4-FFF2-40B4-BE49-F238E27FC236}">
              <a16:creationId xmlns:a16="http://schemas.microsoft.com/office/drawing/2014/main" id="{818F8A5D-0967-45B3-B52B-5B1CC5531B8D}"/>
            </a:ext>
          </a:extLst>
        </xdr:cNvPr>
        <xdr:cNvSpPr/>
      </xdr:nvSpPr>
      <xdr:spPr>
        <a:xfrm>
          <a:off x="14325600" y="10087610"/>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153307</xdr:rowOff>
    </xdr:from>
    <xdr:to>
      <xdr:col>81</xdr:col>
      <xdr:colOff>101600</xdr:colOff>
      <xdr:row>60</xdr:row>
      <xdr:rowOff>83457</xdr:rowOff>
    </xdr:to>
    <xdr:sp macro="" textlink="">
      <xdr:nvSpPr>
        <xdr:cNvPr id="644" name="フローチャート: 判断 643">
          <a:extLst>
            <a:ext uri="{FF2B5EF4-FFF2-40B4-BE49-F238E27FC236}">
              <a16:creationId xmlns:a16="http://schemas.microsoft.com/office/drawing/2014/main" id="{4E55EC83-D2FB-4256-B302-753BFE4D373D}"/>
            </a:ext>
          </a:extLst>
        </xdr:cNvPr>
        <xdr:cNvSpPr/>
      </xdr:nvSpPr>
      <xdr:spPr>
        <a:xfrm>
          <a:off x="13578840" y="1004406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128815</xdr:rowOff>
    </xdr:from>
    <xdr:to>
      <xdr:col>76</xdr:col>
      <xdr:colOff>165100</xdr:colOff>
      <xdr:row>60</xdr:row>
      <xdr:rowOff>58965</xdr:rowOff>
    </xdr:to>
    <xdr:sp macro="" textlink="">
      <xdr:nvSpPr>
        <xdr:cNvPr id="645" name="フローチャート: 判断 644">
          <a:extLst>
            <a:ext uri="{FF2B5EF4-FFF2-40B4-BE49-F238E27FC236}">
              <a16:creationId xmlns:a16="http://schemas.microsoft.com/office/drawing/2014/main" id="{7B49D71C-FB7D-4782-B78E-A392BCDFD551}"/>
            </a:ext>
          </a:extLst>
        </xdr:cNvPr>
        <xdr:cNvSpPr/>
      </xdr:nvSpPr>
      <xdr:spPr>
        <a:xfrm>
          <a:off x="12804140" y="100195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140244</xdr:rowOff>
    </xdr:from>
    <xdr:to>
      <xdr:col>72</xdr:col>
      <xdr:colOff>38100</xdr:colOff>
      <xdr:row>60</xdr:row>
      <xdr:rowOff>70394</xdr:rowOff>
    </xdr:to>
    <xdr:sp macro="" textlink="">
      <xdr:nvSpPr>
        <xdr:cNvPr id="646" name="フローチャート: 判断 645">
          <a:extLst>
            <a:ext uri="{FF2B5EF4-FFF2-40B4-BE49-F238E27FC236}">
              <a16:creationId xmlns:a16="http://schemas.microsoft.com/office/drawing/2014/main" id="{8A1583C0-259C-45AA-95CD-C4528DBD9F89}"/>
            </a:ext>
          </a:extLst>
        </xdr:cNvPr>
        <xdr:cNvSpPr/>
      </xdr:nvSpPr>
      <xdr:spPr>
        <a:xfrm>
          <a:off x="12029440" y="1003100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87993</xdr:rowOff>
    </xdr:from>
    <xdr:to>
      <xdr:col>67</xdr:col>
      <xdr:colOff>101600</xdr:colOff>
      <xdr:row>60</xdr:row>
      <xdr:rowOff>18143</xdr:rowOff>
    </xdr:to>
    <xdr:sp macro="" textlink="">
      <xdr:nvSpPr>
        <xdr:cNvPr id="647" name="フローチャート: 判断 646">
          <a:extLst>
            <a:ext uri="{FF2B5EF4-FFF2-40B4-BE49-F238E27FC236}">
              <a16:creationId xmlns:a16="http://schemas.microsoft.com/office/drawing/2014/main" id="{26DED565-D4AF-4FE0-857A-D12251E36A13}"/>
            </a:ext>
          </a:extLst>
        </xdr:cNvPr>
        <xdr:cNvSpPr/>
      </xdr:nvSpPr>
      <xdr:spPr>
        <a:xfrm>
          <a:off x="11231880" y="997875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8" name="テキスト ボックス 647">
          <a:extLst>
            <a:ext uri="{FF2B5EF4-FFF2-40B4-BE49-F238E27FC236}">
              <a16:creationId xmlns:a16="http://schemas.microsoft.com/office/drawing/2014/main" id="{7217281C-C7CF-45CC-BCD5-3FC81048472E}"/>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9" name="テキスト ボックス 648">
          <a:extLst>
            <a:ext uri="{FF2B5EF4-FFF2-40B4-BE49-F238E27FC236}">
              <a16:creationId xmlns:a16="http://schemas.microsoft.com/office/drawing/2014/main" id="{01020877-5EAA-4FA4-BF57-4E8C6385F206}"/>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50" name="テキスト ボックス 649">
          <a:extLst>
            <a:ext uri="{FF2B5EF4-FFF2-40B4-BE49-F238E27FC236}">
              <a16:creationId xmlns:a16="http://schemas.microsoft.com/office/drawing/2014/main" id="{E940B5D7-FA24-4EC1-9226-77D785994C72}"/>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51" name="テキスト ボックス 650">
          <a:extLst>
            <a:ext uri="{FF2B5EF4-FFF2-40B4-BE49-F238E27FC236}">
              <a16:creationId xmlns:a16="http://schemas.microsoft.com/office/drawing/2014/main" id="{60C81AF0-533D-4D0C-9226-6112F324A486}"/>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2" name="テキスト ボックス 651">
          <a:extLst>
            <a:ext uri="{FF2B5EF4-FFF2-40B4-BE49-F238E27FC236}">
              <a16:creationId xmlns:a16="http://schemas.microsoft.com/office/drawing/2014/main" id="{99E9C709-B7DD-47B6-95AC-82C3D1AE0236}"/>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146776</xdr:rowOff>
    </xdr:from>
    <xdr:to>
      <xdr:col>85</xdr:col>
      <xdr:colOff>177800</xdr:colOff>
      <xdr:row>60</xdr:row>
      <xdr:rowOff>76926</xdr:rowOff>
    </xdr:to>
    <xdr:sp macro="" textlink="">
      <xdr:nvSpPr>
        <xdr:cNvPr id="653" name="楕円 652">
          <a:extLst>
            <a:ext uri="{FF2B5EF4-FFF2-40B4-BE49-F238E27FC236}">
              <a16:creationId xmlns:a16="http://schemas.microsoft.com/office/drawing/2014/main" id="{55341940-F9EE-42D2-9BCD-E5EDD053BEBD}"/>
            </a:ext>
          </a:extLst>
        </xdr:cNvPr>
        <xdr:cNvSpPr/>
      </xdr:nvSpPr>
      <xdr:spPr>
        <a:xfrm>
          <a:off x="14325600" y="10037536"/>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169653</xdr:rowOff>
    </xdr:from>
    <xdr:ext cx="405111" cy="259045"/>
    <xdr:sp macro="" textlink="">
      <xdr:nvSpPr>
        <xdr:cNvPr id="654" name="【保健センター・保健所】&#10;有形固定資産減価償却率該当値テキスト">
          <a:extLst>
            <a:ext uri="{FF2B5EF4-FFF2-40B4-BE49-F238E27FC236}">
              <a16:creationId xmlns:a16="http://schemas.microsoft.com/office/drawing/2014/main" id="{D3FA61B6-C220-40EA-B55F-551455A75C97}"/>
            </a:ext>
          </a:extLst>
        </xdr:cNvPr>
        <xdr:cNvSpPr txBox="1"/>
      </xdr:nvSpPr>
      <xdr:spPr>
        <a:xfrm>
          <a:off x="14414500" y="98927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151674</xdr:rowOff>
    </xdr:from>
    <xdr:to>
      <xdr:col>81</xdr:col>
      <xdr:colOff>101600</xdr:colOff>
      <xdr:row>60</xdr:row>
      <xdr:rowOff>81824</xdr:rowOff>
    </xdr:to>
    <xdr:sp macro="" textlink="">
      <xdr:nvSpPr>
        <xdr:cNvPr id="655" name="楕円 654">
          <a:extLst>
            <a:ext uri="{FF2B5EF4-FFF2-40B4-BE49-F238E27FC236}">
              <a16:creationId xmlns:a16="http://schemas.microsoft.com/office/drawing/2014/main" id="{420A5705-E880-48B1-BFC8-B8609FB89B41}"/>
            </a:ext>
          </a:extLst>
        </xdr:cNvPr>
        <xdr:cNvSpPr/>
      </xdr:nvSpPr>
      <xdr:spPr>
        <a:xfrm>
          <a:off x="13578840" y="1004243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26126</xdr:rowOff>
    </xdr:from>
    <xdr:to>
      <xdr:col>85</xdr:col>
      <xdr:colOff>127000</xdr:colOff>
      <xdr:row>60</xdr:row>
      <xdr:rowOff>31024</xdr:rowOff>
    </xdr:to>
    <xdr:cxnSp macro="">
      <xdr:nvCxnSpPr>
        <xdr:cNvPr id="656" name="直線コネクタ 655">
          <a:extLst>
            <a:ext uri="{FF2B5EF4-FFF2-40B4-BE49-F238E27FC236}">
              <a16:creationId xmlns:a16="http://schemas.microsoft.com/office/drawing/2014/main" id="{0FD4FE4E-7550-4469-B7DA-986CB5949F19}"/>
            </a:ext>
          </a:extLst>
        </xdr:cNvPr>
        <xdr:cNvCxnSpPr/>
      </xdr:nvCxnSpPr>
      <xdr:spPr>
        <a:xfrm flipV="1">
          <a:off x="13629640" y="10084526"/>
          <a:ext cx="74676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117384</xdr:rowOff>
    </xdr:from>
    <xdr:to>
      <xdr:col>76</xdr:col>
      <xdr:colOff>165100</xdr:colOff>
      <xdr:row>60</xdr:row>
      <xdr:rowOff>47534</xdr:rowOff>
    </xdr:to>
    <xdr:sp macro="" textlink="">
      <xdr:nvSpPr>
        <xdr:cNvPr id="657" name="楕円 656">
          <a:extLst>
            <a:ext uri="{FF2B5EF4-FFF2-40B4-BE49-F238E27FC236}">
              <a16:creationId xmlns:a16="http://schemas.microsoft.com/office/drawing/2014/main" id="{C9A057C1-CB07-4501-9704-86D2214C6C69}"/>
            </a:ext>
          </a:extLst>
        </xdr:cNvPr>
        <xdr:cNvSpPr/>
      </xdr:nvSpPr>
      <xdr:spPr>
        <a:xfrm>
          <a:off x="12804140" y="1000814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168184</xdr:rowOff>
    </xdr:from>
    <xdr:to>
      <xdr:col>81</xdr:col>
      <xdr:colOff>50800</xdr:colOff>
      <xdr:row>60</xdr:row>
      <xdr:rowOff>31024</xdr:rowOff>
    </xdr:to>
    <xdr:cxnSp macro="">
      <xdr:nvCxnSpPr>
        <xdr:cNvPr id="658" name="直線コネクタ 657">
          <a:extLst>
            <a:ext uri="{FF2B5EF4-FFF2-40B4-BE49-F238E27FC236}">
              <a16:creationId xmlns:a16="http://schemas.microsoft.com/office/drawing/2014/main" id="{9B4ADDBB-D76B-43B2-9C01-72A733AFF948}"/>
            </a:ext>
          </a:extLst>
        </xdr:cNvPr>
        <xdr:cNvCxnSpPr/>
      </xdr:nvCxnSpPr>
      <xdr:spPr>
        <a:xfrm>
          <a:off x="12854940" y="10058944"/>
          <a:ext cx="7747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84727</xdr:rowOff>
    </xdr:from>
    <xdr:to>
      <xdr:col>72</xdr:col>
      <xdr:colOff>38100</xdr:colOff>
      <xdr:row>60</xdr:row>
      <xdr:rowOff>14877</xdr:rowOff>
    </xdr:to>
    <xdr:sp macro="" textlink="">
      <xdr:nvSpPr>
        <xdr:cNvPr id="659" name="楕円 658">
          <a:extLst>
            <a:ext uri="{FF2B5EF4-FFF2-40B4-BE49-F238E27FC236}">
              <a16:creationId xmlns:a16="http://schemas.microsoft.com/office/drawing/2014/main" id="{42330F3B-E678-4FFC-BD1D-A2569EDCC45E}"/>
            </a:ext>
          </a:extLst>
        </xdr:cNvPr>
        <xdr:cNvSpPr/>
      </xdr:nvSpPr>
      <xdr:spPr>
        <a:xfrm>
          <a:off x="12029440" y="997548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135527</xdr:rowOff>
    </xdr:from>
    <xdr:to>
      <xdr:col>76</xdr:col>
      <xdr:colOff>114300</xdr:colOff>
      <xdr:row>59</xdr:row>
      <xdr:rowOff>168184</xdr:rowOff>
    </xdr:to>
    <xdr:cxnSp macro="">
      <xdr:nvCxnSpPr>
        <xdr:cNvPr id="660" name="直線コネクタ 659">
          <a:extLst>
            <a:ext uri="{FF2B5EF4-FFF2-40B4-BE49-F238E27FC236}">
              <a16:creationId xmlns:a16="http://schemas.microsoft.com/office/drawing/2014/main" id="{4DFDE50C-5BE4-4506-8965-A19BEC3466AA}"/>
            </a:ext>
          </a:extLst>
        </xdr:cNvPr>
        <xdr:cNvCxnSpPr/>
      </xdr:nvCxnSpPr>
      <xdr:spPr>
        <a:xfrm>
          <a:off x="12072620" y="10026287"/>
          <a:ext cx="78232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50437</xdr:rowOff>
    </xdr:from>
    <xdr:to>
      <xdr:col>67</xdr:col>
      <xdr:colOff>101600</xdr:colOff>
      <xdr:row>59</xdr:row>
      <xdr:rowOff>152037</xdr:rowOff>
    </xdr:to>
    <xdr:sp macro="" textlink="">
      <xdr:nvSpPr>
        <xdr:cNvPr id="661" name="楕円 660">
          <a:extLst>
            <a:ext uri="{FF2B5EF4-FFF2-40B4-BE49-F238E27FC236}">
              <a16:creationId xmlns:a16="http://schemas.microsoft.com/office/drawing/2014/main" id="{45A6C37E-EC4D-4D49-9E65-FA89C4280370}"/>
            </a:ext>
          </a:extLst>
        </xdr:cNvPr>
        <xdr:cNvSpPr/>
      </xdr:nvSpPr>
      <xdr:spPr>
        <a:xfrm>
          <a:off x="11231880" y="9941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101237</xdr:rowOff>
    </xdr:from>
    <xdr:to>
      <xdr:col>71</xdr:col>
      <xdr:colOff>177800</xdr:colOff>
      <xdr:row>59</xdr:row>
      <xdr:rowOff>135527</xdr:rowOff>
    </xdr:to>
    <xdr:cxnSp macro="">
      <xdr:nvCxnSpPr>
        <xdr:cNvPr id="662" name="直線コネクタ 661">
          <a:extLst>
            <a:ext uri="{FF2B5EF4-FFF2-40B4-BE49-F238E27FC236}">
              <a16:creationId xmlns:a16="http://schemas.microsoft.com/office/drawing/2014/main" id="{05505360-059B-42CA-A7E4-AF197E9F87BB}"/>
            </a:ext>
          </a:extLst>
        </xdr:cNvPr>
        <xdr:cNvCxnSpPr/>
      </xdr:nvCxnSpPr>
      <xdr:spPr>
        <a:xfrm>
          <a:off x="11282680" y="9991997"/>
          <a:ext cx="78994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74584</xdr:rowOff>
    </xdr:from>
    <xdr:ext cx="405111" cy="259045"/>
    <xdr:sp macro="" textlink="">
      <xdr:nvSpPr>
        <xdr:cNvPr id="663" name="n_1aveValue【保健センター・保健所】&#10;有形固定資産減価償却率">
          <a:extLst>
            <a:ext uri="{FF2B5EF4-FFF2-40B4-BE49-F238E27FC236}">
              <a16:creationId xmlns:a16="http://schemas.microsoft.com/office/drawing/2014/main" id="{E114600D-39DC-4B70-B938-EE6E5B6E8B74}"/>
            </a:ext>
          </a:extLst>
        </xdr:cNvPr>
        <xdr:cNvSpPr txBox="1"/>
      </xdr:nvSpPr>
      <xdr:spPr>
        <a:xfrm>
          <a:off x="13437244" y="101329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50092</xdr:rowOff>
    </xdr:from>
    <xdr:ext cx="405111" cy="259045"/>
    <xdr:sp macro="" textlink="">
      <xdr:nvSpPr>
        <xdr:cNvPr id="664" name="n_2aveValue【保健センター・保健所】&#10;有形固定資産減価償却率">
          <a:extLst>
            <a:ext uri="{FF2B5EF4-FFF2-40B4-BE49-F238E27FC236}">
              <a16:creationId xmlns:a16="http://schemas.microsoft.com/office/drawing/2014/main" id="{E713AEC7-3DF4-49D2-9A8C-03D8103FCD9C}"/>
            </a:ext>
          </a:extLst>
        </xdr:cNvPr>
        <xdr:cNvSpPr txBox="1"/>
      </xdr:nvSpPr>
      <xdr:spPr>
        <a:xfrm>
          <a:off x="12675244" y="10108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61521</xdr:rowOff>
    </xdr:from>
    <xdr:ext cx="405111" cy="259045"/>
    <xdr:sp macro="" textlink="">
      <xdr:nvSpPr>
        <xdr:cNvPr id="665" name="n_3aveValue【保健センター・保健所】&#10;有形固定資産減価償却率">
          <a:extLst>
            <a:ext uri="{FF2B5EF4-FFF2-40B4-BE49-F238E27FC236}">
              <a16:creationId xmlns:a16="http://schemas.microsoft.com/office/drawing/2014/main" id="{76AA12D9-775C-4A1D-9A91-867DD77ED3CF}"/>
            </a:ext>
          </a:extLst>
        </xdr:cNvPr>
        <xdr:cNvSpPr txBox="1"/>
      </xdr:nvSpPr>
      <xdr:spPr>
        <a:xfrm>
          <a:off x="11900544" y="101199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9270</xdr:rowOff>
    </xdr:from>
    <xdr:ext cx="405111" cy="259045"/>
    <xdr:sp macro="" textlink="">
      <xdr:nvSpPr>
        <xdr:cNvPr id="666" name="n_4aveValue【保健センター・保健所】&#10;有形固定資産減価償却率">
          <a:extLst>
            <a:ext uri="{FF2B5EF4-FFF2-40B4-BE49-F238E27FC236}">
              <a16:creationId xmlns:a16="http://schemas.microsoft.com/office/drawing/2014/main" id="{FCC0458F-3F6F-4DD0-BE2D-3257CCBCEDFD}"/>
            </a:ext>
          </a:extLst>
        </xdr:cNvPr>
        <xdr:cNvSpPr txBox="1"/>
      </xdr:nvSpPr>
      <xdr:spPr>
        <a:xfrm>
          <a:off x="11102984" y="100676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98351</xdr:rowOff>
    </xdr:from>
    <xdr:ext cx="405111" cy="259045"/>
    <xdr:sp macro="" textlink="">
      <xdr:nvSpPr>
        <xdr:cNvPr id="667" name="n_1mainValue【保健センター・保健所】&#10;有形固定資産減価償却率">
          <a:extLst>
            <a:ext uri="{FF2B5EF4-FFF2-40B4-BE49-F238E27FC236}">
              <a16:creationId xmlns:a16="http://schemas.microsoft.com/office/drawing/2014/main" id="{9C3F8771-8D34-47F8-9A14-C5E89D5AF353}"/>
            </a:ext>
          </a:extLst>
        </xdr:cNvPr>
        <xdr:cNvSpPr txBox="1"/>
      </xdr:nvSpPr>
      <xdr:spPr>
        <a:xfrm>
          <a:off x="13437244" y="9821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64061</xdr:rowOff>
    </xdr:from>
    <xdr:ext cx="405111" cy="259045"/>
    <xdr:sp macro="" textlink="">
      <xdr:nvSpPr>
        <xdr:cNvPr id="668" name="n_2mainValue【保健センター・保健所】&#10;有形固定資産減価償却率">
          <a:extLst>
            <a:ext uri="{FF2B5EF4-FFF2-40B4-BE49-F238E27FC236}">
              <a16:creationId xmlns:a16="http://schemas.microsoft.com/office/drawing/2014/main" id="{D5725E8B-143F-40B1-A48C-68D4C6C25E95}"/>
            </a:ext>
          </a:extLst>
        </xdr:cNvPr>
        <xdr:cNvSpPr txBox="1"/>
      </xdr:nvSpPr>
      <xdr:spPr>
        <a:xfrm>
          <a:off x="12675244" y="97871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31404</xdr:rowOff>
    </xdr:from>
    <xdr:ext cx="405111" cy="259045"/>
    <xdr:sp macro="" textlink="">
      <xdr:nvSpPr>
        <xdr:cNvPr id="669" name="n_3mainValue【保健センター・保健所】&#10;有形固定資産減価償却率">
          <a:extLst>
            <a:ext uri="{FF2B5EF4-FFF2-40B4-BE49-F238E27FC236}">
              <a16:creationId xmlns:a16="http://schemas.microsoft.com/office/drawing/2014/main" id="{8D77FB3B-7BAF-4AE6-B605-EF644E48CB56}"/>
            </a:ext>
          </a:extLst>
        </xdr:cNvPr>
        <xdr:cNvSpPr txBox="1"/>
      </xdr:nvSpPr>
      <xdr:spPr>
        <a:xfrm>
          <a:off x="11900544" y="97545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168564</xdr:rowOff>
    </xdr:from>
    <xdr:ext cx="405111" cy="259045"/>
    <xdr:sp macro="" textlink="">
      <xdr:nvSpPr>
        <xdr:cNvPr id="670" name="n_4mainValue【保健センター・保健所】&#10;有形固定資産減価償却率">
          <a:extLst>
            <a:ext uri="{FF2B5EF4-FFF2-40B4-BE49-F238E27FC236}">
              <a16:creationId xmlns:a16="http://schemas.microsoft.com/office/drawing/2014/main" id="{1B1B0E5D-820F-4B3E-ADD8-21898911081B}"/>
            </a:ext>
          </a:extLst>
        </xdr:cNvPr>
        <xdr:cNvSpPr txBox="1"/>
      </xdr:nvSpPr>
      <xdr:spPr>
        <a:xfrm>
          <a:off x="11102984" y="97240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71" name="正方形/長方形 670">
          <a:extLst>
            <a:ext uri="{FF2B5EF4-FFF2-40B4-BE49-F238E27FC236}">
              <a16:creationId xmlns:a16="http://schemas.microsoft.com/office/drawing/2014/main" id="{0C3A9F45-AC08-447A-9AD5-B4E07262F09B}"/>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2" name="正方形/長方形 671">
          <a:extLst>
            <a:ext uri="{FF2B5EF4-FFF2-40B4-BE49-F238E27FC236}">
              <a16:creationId xmlns:a16="http://schemas.microsoft.com/office/drawing/2014/main" id="{22E02EB0-C6AB-4656-B0CB-2CFAA3BE12EA}"/>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3" name="正方形/長方形 672">
          <a:extLst>
            <a:ext uri="{FF2B5EF4-FFF2-40B4-BE49-F238E27FC236}">
              <a16:creationId xmlns:a16="http://schemas.microsoft.com/office/drawing/2014/main" id="{7F62A29F-06E4-494A-960D-21BC1ECE7380}"/>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4" name="正方形/長方形 673">
          <a:extLst>
            <a:ext uri="{FF2B5EF4-FFF2-40B4-BE49-F238E27FC236}">
              <a16:creationId xmlns:a16="http://schemas.microsoft.com/office/drawing/2014/main" id="{58A877E4-F37A-4105-A116-ED92BF0A644F}"/>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5" name="正方形/長方形 674">
          <a:extLst>
            <a:ext uri="{FF2B5EF4-FFF2-40B4-BE49-F238E27FC236}">
              <a16:creationId xmlns:a16="http://schemas.microsoft.com/office/drawing/2014/main" id="{A01B5645-9BC8-4535-96FB-4BD50F70A1BF}"/>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6" name="正方形/長方形 675">
          <a:extLst>
            <a:ext uri="{FF2B5EF4-FFF2-40B4-BE49-F238E27FC236}">
              <a16:creationId xmlns:a16="http://schemas.microsoft.com/office/drawing/2014/main" id="{6DE18CDD-3A72-443F-AD00-EC340A15F221}"/>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7" name="正方形/長方形 676">
          <a:extLst>
            <a:ext uri="{FF2B5EF4-FFF2-40B4-BE49-F238E27FC236}">
              <a16:creationId xmlns:a16="http://schemas.microsoft.com/office/drawing/2014/main" id="{4C498889-1219-4825-9805-53732F2DC5B3}"/>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8" name="正方形/長方形 677">
          <a:extLst>
            <a:ext uri="{FF2B5EF4-FFF2-40B4-BE49-F238E27FC236}">
              <a16:creationId xmlns:a16="http://schemas.microsoft.com/office/drawing/2014/main" id="{90563F1E-D13B-421E-95FE-76CD696BB54A}"/>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9" name="テキスト ボックス 678">
          <a:extLst>
            <a:ext uri="{FF2B5EF4-FFF2-40B4-BE49-F238E27FC236}">
              <a16:creationId xmlns:a16="http://schemas.microsoft.com/office/drawing/2014/main" id="{2C3564AF-FFA5-4E28-8983-0E4E7AA4C74A}"/>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80" name="直線コネクタ 679">
          <a:extLst>
            <a:ext uri="{FF2B5EF4-FFF2-40B4-BE49-F238E27FC236}">
              <a16:creationId xmlns:a16="http://schemas.microsoft.com/office/drawing/2014/main" id="{1503E24C-5132-494E-A112-441FD025207D}"/>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81" name="直線コネクタ 680">
          <a:extLst>
            <a:ext uri="{FF2B5EF4-FFF2-40B4-BE49-F238E27FC236}">
              <a16:creationId xmlns:a16="http://schemas.microsoft.com/office/drawing/2014/main" id="{ABE067C0-8340-424D-BB82-0A41671922E1}"/>
            </a:ext>
          </a:extLst>
        </xdr:cNvPr>
        <xdr:cNvCxnSpPr/>
      </xdr:nvCxnSpPr>
      <xdr:spPr>
        <a:xfrm>
          <a:off x="16093440" y="10728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82" name="テキスト ボックス 681">
          <a:extLst>
            <a:ext uri="{FF2B5EF4-FFF2-40B4-BE49-F238E27FC236}">
              <a16:creationId xmlns:a16="http://schemas.microsoft.com/office/drawing/2014/main" id="{6625E40C-ECD7-4336-838E-B9FF787FA09C}"/>
            </a:ext>
          </a:extLst>
        </xdr:cNvPr>
        <xdr:cNvSpPr txBox="1"/>
      </xdr:nvSpPr>
      <xdr:spPr>
        <a:xfrm>
          <a:off x="15694841" y="10590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83" name="直線コネクタ 682">
          <a:extLst>
            <a:ext uri="{FF2B5EF4-FFF2-40B4-BE49-F238E27FC236}">
              <a16:creationId xmlns:a16="http://schemas.microsoft.com/office/drawing/2014/main" id="{D206375F-7C51-4794-A5BC-6422306025E0}"/>
            </a:ext>
          </a:extLst>
        </xdr:cNvPr>
        <xdr:cNvCxnSpPr/>
      </xdr:nvCxnSpPr>
      <xdr:spPr>
        <a:xfrm>
          <a:off x="16093440" y="102831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84" name="テキスト ボックス 683">
          <a:extLst>
            <a:ext uri="{FF2B5EF4-FFF2-40B4-BE49-F238E27FC236}">
              <a16:creationId xmlns:a16="http://schemas.microsoft.com/office/drawing/2014/main" id="{1F0D4A8C-FADB-46E8-A115-5EE325BD7A5C}"/>
            </a:ext>
          </a:extLst>
        </xdr:cNvPr>
        <xdr:cNvSpPr txBox="1"/>
      </xdr:nvSpPr>
      <xdr:spPr>
        <a:xfrm>
          <a:off x="1569484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85" name="直線コネクタ 684">
          <a:extLst>
            <a:ext uri="{FF2B5EF4-FFF2-40B4-BE49-F238E27FC236}">
              <a16:creationId xmlns:a16="http://schemas.microsoft.com/office/drawing/2014/main" id="{9CD6576F-E6BF-4940-ABDD-E268F4A41ABA}"/>
            </a:ext>
          </a:extLst>
        </xdr:cNvPr>
        <xdr:cNvCxnSpPr/>
      </xdr:nvCxnSpPr>
      <xdr:spPr>
        <a:xfrm>
          <a:off x="16093440" y="98374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86" name="テキスト ボックス 685">
          <a:extLst>
            <a:ext uri="{FF2B5EF4-FFF2-40B4-BE49-F238E27FC236}">
              <a16:creationId xmlns:a16="http://schemas.microsoft.com/office/drawing/2014/main" id="{90DC689E-2429-460A-9351-BB652AF225AE}"/>
            </a:ext>
          </a:extLst>
        </xdr:cNvPr>
        <xdr:cNvSpPr txBox="1"/>
      </xdr:nvSpPr>
      <xdr:spPr>
        <a:xfrm>
          <a:off x="15694841" y="96990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87" name="直線コネクタ 686">
          <a:extLst>
            <a:ext uri="{FF2B5EF4-FFF2-40B4-BE49-F238E27FC236}">
              <a16:creationId xmlns:a16="http://schemas.microsoft.com/office/drawing/2014/main" id="{3826CEB4-C1E2-4D1A-AF61-F64144B572D0}"/>
            </a:ext>
          </a:extLst>
        </xdr:cNvPr>
        <xdr:cNvCxnSpPr/>
      </xdr:nvCxnSpPr>
      <xdr:spPr>
        <a:xfrm>
          <a:off x="16093440" y="93878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88" name="テキスト ボックス 687">
          <a:extLst>
            <a:ext uri="{FF2B5EF4-FFF2-40B4-BE49-F238E27FC236}">
              <a16:creationId xmlns:a16="http://schemas.microsoft.com/office/drawing/2014/main" id="{4FE00F86-B573-4AED-B05E-FFBAC14E1A0C}"/>
            </a:ext>
          </a:extLst>
        </xdr:cNvPr>
        <xdr:cNvSpPr txBox="1"/>
      </xdr:nvSpPr>
      <xdr:spPr>
        <a:xfrm>
          <a:off x="15694841" y="9249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9" name="直線コネクタ 688">
          <a:extLst>
            <a:ext uri="{FF2B5EF4-FFF2-40B4-BE49-F238E27FC236}">
              <a16:creationId xmlns:a16="http://schemas.microsoft.com/office/drawing/2014/main" id="{B61FF87A-C79F-465D-800A-51F2FA9F612C}"/>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0" name="テキスト ボックス 689">
          <a:extLst>
            <a:ext uri="{FF2B5EF4-FFF2-40B4-BE49-F238E27FC236}">
              <a16:creationId xmlns:a16="http://schemas.microsoft.com/office/drawing/2014/main" id="{BD25DBAE-C9F2-457B-8E6A-2F6F647CFEB0}"/>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1" name="【保健センター・保健所】&#10;一人当たり面積グラフ枠">
          <a:extLst>
            <a:ext uri="{FF2B5EF4-FFF2-40B4-BE49-F238E27FC236}">
              <a16:creationId xmlns:a16="http://schemas.microsoft.com/office/drawing/2014/main" id="{D507146E-B8D0-4B8A-982D-E18F768DFA41}"/>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134874</xdr:rowOff>
    </xdr:from>
    <xdr:to>
      <xdr:col>116</xdr:col>
      <xdr:colOff>62864</xdr:colOff>
      <xdr:row>63</xdr:row>
      <xdr:rowOff>121158</xdr:rowOff>
    </xdr:to>
    <xdr:cxnSp macro="">
      <xdr:nvCxnSpPr>
        <xdr:cNvPr id="692" name="直線コネクタ 691">
          <a:extLst>
            <a:ext uri="{FF2B5EF4-FFF2-40B4-BE49-F238E27FC236}">
              <a16:creationId xmlns:a16="http://schemas.microsoft.com/office/drawing/2014/main" id="{22EC805E-537D-4632-9479-743F1F5B1919}"/>
            </a:ext>
          </a:extLst>
        </xdr:cNvPr>
        <xdr:cNvCxnSpPr/>
      </xdr:nvCxnSpPr>
      <xdr:spPr>
        <a:xfrm flipV="1">
          <a:off x="19509104" y="9355074"/>
          <a:ext cx="0" cy="13274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124985</xdr:rowOff>
    </xdr:from>
    <xdr:ext cx="469744" cy="259045"/>
    <xdr:sp macro="" textlink="">
      <xdr:nvSpPr>
        <xdr:cNvPr id="693" name="【保健センター・保健所】&#10;一人当たり面積最小値テキスト">
          <a:extLst>
            <a:ext uri="{FF2B5EF4-FFF2-40B4-BE49-F238E27FC236}">
              <a16:creationId xmlns:a16="http://schemas.microsoft.com/office/drawing/2014/main" id="{6BD7CA52-ACDD-47E3-BA08-2A455F6563A8}"/>
            </a:ext>
          </a:extLst>
        </xdr:cNvPr>
        <xdr:cNvSpPr txBox="1"/>
      </xdr:nvSpPr>
      <xdr:spPr>
        <a:xfrm>
          <a:off x="19547840" y="10686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121158</xdr:rowOff>
    </xdr:from>
    <xdr:to>
      <xdr:col>116</xdr:col>
      <xdr:colOff>152400</xdr:colOff>
      <xdr:row>63</xdr:row>
      <xdr:rowOff>121158</xdr:rowOff>
    </xdr:to>
    <xdr:cxnSp macro="">
      <xdr:nvCxnSpPr>
        <xdr:cNvPr id="694" name="直線コネクタ 693">
          <a:extLst>
            <a:ext uri="{FF2B5EF4-FFF2-40B4-BE49-F238E27FC236}">
              <a16:creationId xmlns:a16="http://schemas.microsoft.com/office/drawing/2014/main" id="{296F08E9-441F-4DA8-ABA1-54F05827BE4C}"/>
            </a:ext>
          </a:extLst>
        </xdr:cNvPr>
        <xdr:cNvCxnSpPr/>
      </xdr:nvCxnSpPr>
      <xdr:spPr>
        <a:xfrm>
          <a:off x="19443700" y="1068247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81551</xdr:rowOff>
    </xdr:from>
    <xdr:ext cx="469744" cy="259045"/>
    <xdr:sp macro="" textlink="">
      <xdr:nvSpPr>
        <xdr:cNvPr id="695" name="【保健センター・保健所】&#10;一人当たり面積最大値テキスト">
          <a:extLst>
            <a:ext uri="{FF2B5EF4-FFF2-40B4-BE49-F238E27FC236}">
              <a16:creationId xmlns:a16="http://schemas.microsoft.com/office/drawing/2014/main" id="{137963A4-BCD8-4476-A35F-DAE497F6C8FD}"/>
            </a:ext>
          </a:extLst>
        </xdr:cNvPr>
        <xdr:cNvSpPr txBox="1"/>
      </xdr:nvSpPr>
      <xdr:spPr>
        <a:xfrm>
          <a:off x="19547840" y="9134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134874</xdr:rowOff>
    </xdr:from>
    <xdr:to>
      <xdr:col>116</xdr:col>
      <xdr:colOff>152400</xdr:colOff>
      <xdr:row>55</xdr:row>
      <xdr:rowOff>134874</xdr:rowOff>
    </xdr:to>
    <xdr:cxnSp macro="">
      <xdr:nvCxnSpPr>
        <xdr:cNvPr id="696" name="直線コネクタ 695">
          <a:extLst>
            <a:ext uri="{FF2B5EF4-FFF2-40B4-BE49-F238E27FC236}">
              <a16:creationId xmlns:a16="http://schemas.microsoft.com/office/drawing/2014/main" id="{DFA05B28-1078-47AB-A76C-8D4FB88860BD}"/>
            </a:ext>
          </a:extLst>
        </xdr:cNvPr>
        <xdr:cNvCxnSpPr/>
      </xdr:nvCxnSpPr>
      <xdr:spPr>
        <a:xfrm>
          <a:off x="19443700" y="935507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117365</xdr:rowOff>
    </xdr:from>
    <xdr:ext cx="469744" cy="259045"/>
    <xdr:sp macro="" textlink="">
      <xdr:nvSpPr>
        <xdr:cNvPr id="697" name="【保健センター・保健所】&#10;一人当たり面積平均値テキスト">
          <a:extLst>
            <a:ext uri="{FF2B5EF4-FFF2-40B4-BE49-F238E27FC236}">
              <a16:creationId xmlns:a16="http://schemas.microsoft.com/office/drawing/2014/main" id="{D7BB83C0-09D0-46E0-825B-A5B50CF837A0}"/>
            </a:ext>
          </a:extLst>
        </xdr:cNvPr>
        <xdr:cNvSpPr txBox="1"/>
      </xdr:nvSpPr>
      <xdr:spPr>
        <a:xfrm>
          <a:off x="19547840" y="103434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138938</xdr:rowOff>
    </xdr:from>
    <xdr:to>
      <xdr:col>116</xdr:col>
      <xdr:colOff>114300</xdr:colOff>
      <xdr:row>62</xdr:row>
      <xdr:rowOff>69088</xdr:rowOff>
    </xdr:to>
    <xdr:sp macro="" textlink="">
      <xdr:nvSpPr>
        <xdr:cNvPr id="698" name="フローチャート: 判断 697">
          <a:extLst>
            <a:ext uri="{FF2B5EF4-FFF2-40B4-BE49-F238E27FC236}">
              <a16:creationId xmlns:a16="http://schemas.microsoft.com/office/drawing/2014/main" id="{E386FF98-1614-4EA6-9C05-999D8614A778}"/>
            </a:ext>
          </a:extLst>
        </xdr:cNvPr>
        <xdr:cNvSpPr/>
      </xdr:nvSpPr>
      <xdr:spPr>
        <a:xfrm>
          <a:off x="19458940" y="1036497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138938</xdr:rowOff>
    </xdr:from>
    <xdr:to>
      <xdr:col>112</xdr:col>
      <xdr:colOff>38100</xdr:colOff>
      <xdr:row>62</xdr:row>
      <xdr:rowOff>69088</xdr:rowOff>
    </xdr:to>
    <xdr:sp macro="" textlink="">
      <xdr:nvSpPr>
        <xdr:cNvPr id="699" name="フローチャート: 判断 698">
          <a:extLst>
            <a:ext uri="{FF2B5EF4-FFF2-40B4-BE49-F238E27FC236}">
              <a16:creationId xmlns:a16="http://schemas.microsoft.com/office/drawing/2014/main" id="{F740526D-0845-46E7-9948-B3A1F5A907D0}"/>
            </a:ext>
          </a:extLst>
        </xdr:cNvPr>
        <xdr:cNvSpPr/>
      </xdr:nvSpPr>
      <xdr:spPr>
        <a:xfrm>
          <a:off x="18735040" y="1036497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143510</xdr:rowOff>
    </xdr:from>
    <xdr:to>
      <xdr:col>107</xdr:col>
      <xdr:colOff>101600</xdr:colOff>
      <xdr:row>62</xdr:row>
      <xdr:rowOff>73660</xdr:rowOff>
    </xdr:to>
    <xdr:sp macro="" textlink="">
      <xdr:nvSpPr>
        <xdr:cNvPr id="700" name="フローチャート: 判断 699">
          <a:extLst>
            <a:ext uri="{FF2B5EF4-FFF2-40B4-BE49-F238E27FC236}">
              <a16:creationId xmlns:a16="http://schemas.microsoft.com/office/drawing/2014/main" id="{B8DF1254-1554-4568-8B5B-F6FA29020B67}"/>
            </a:ext>
          </a:extLst>
        </xdr:cNvPr>
        <xdr:cNvSpPr/>
      </xdr:nvSpPr>
      <xdr:spPr>
        <a:xfrm>
          <a:off x="17937480" y="103695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111506</xdr:rowOff>
    </xdr:from>
    <xdr:to>
      <xdr:col>102</xdr:col>
      <xdr:colOff>165100</xdr:colOff>
      <xdr:row>62</xdr:row>
      <xdr:rowOff>41656</xdr:rowOff>
    </xdr:to>
    <xdr:sp macro="" textlink="">
      <xdr:nvSpPr>
        <xdr:cNvPr id="701" name="フローチャート: 判断 700">
          <a:extLst>
            <a:ext uri="{FF2B5EF4-FFF2-40B4-BE49-F238E27FC236}">
              <a16:creationId xmlns:a16="http://schemas.microsoft.com/office/drawing/2014/main" id="{0AFC51E2-B53E-4712-8618-F4972E9D1C74}"/>
            </a:ext>
          </a:extLst>
        </xdr:cNvPr>
        <xdr:cNvSpPr/>
      </xdr:nvSpPr>
      <xdr:spPr>
        <a:xfrm>
          <a:off x="17162780" y="1033754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120650</xdr:rowOff>
    </xdr:from>
    <xdr:to>
      <xdr:col>98</xdr:col>
      <xdr:colOff>38100</xdr:colOff>
      <xdr:row>62</xdr:row>
      <xdr:rowOff>50800</xdr:rowOff>
    </xdr:to>
    <xdr:sp macro="" textlink="">
      <xdr:nvSpPr>
        <xdr:cNvPr id="702" name="フローチャート: 判断 701">
          <a:extLst>
            <a:ext uri="{FF2B5EF4-FFF2-40B4-BE49-F238E27FC236}">
              <a16:creationId xmlns:a16="http://schemas.microsoft.com/office/drawing/2014/main" id="{3F63A57F-9080-422D-8A2E-B98663744807}"/>
            </a:ext>
          </a:extLst>
        </xdr:cNvPr>
        <xdr:cNvSpPr/>
      </xdr:nvSpPr>
      <xdr:spPr>
        <a:xfrm>
          <a:off x="16388080" y="1034669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E1F1448F-3F0F-4EFB-85E8-7EA83736E755}"/>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4" name="テキスト ボックス 703">
          <a:extLst>
            <a:ext uri="{FF2B5EF4-FFF2-40B4-BE49-F238E27FC236}">
              <a16:creationId xmlns:a16="http://schemas.microsoft.com/office/drawing/2014/main" id="{7DF1849B-021F-4EAF-997C-FAB5323938D0}"/>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5" name="テキスト ボックス 704">
          <a:extLst>
            <a:ext uri="{FF2B5EF4-FFF2-40B4-BE49-F238E27FC236}">
              <a16:creationId xmlns:a16="http://schemas.microsoft.com/office/drawing/2014/main" id="{C341BD7D-B34B-4443-AEE2-287843F0FDE6}"/>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6" name="テキスト ボックス 705">
          <a:extLst>
            <a:ext uri="{FF2B5EF4-FFF2-40B4-BE49-F238E27FC236}">
              <a16:creationId xmlns:a16="http://schemas.microsoft.com/office/drawing/2014/main" id="{70395000-57DA-4227-A111-55B299B9DC55}"/>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7" name="テキスト ボックス 706">
          <a:extLst>
            <a:ext uri="{FF2B5EF4-FFF2-40B4-BE49-F238E27FC236}">
              <a16:creationId xmlns:a16="http://schemas.microsoft.com/office/drawing/2014/main" id="{837941FB-CC40-4DA7-A8BB-191BF0B8A471}"/>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88646</xdr:rowOff>
    </xdr:from>
    <xdr:to>
      <xdr:col>116</xdr:col>
      <xdr:colOff>114300</xdr:colOff>
      <xdr:row>62</xdr:row>
      <xdr:rowOff>18796</xdr:rowOff>
    </xdr:to>
    <xdr:sp macro="" textlink="">
      <xdr:nvSpPr>
        <xdr:cNvPr id="708" name="楕円 707">
          <a:extLst>
            <a:ext uri="{FF2B5EF4-FFF2-40B4-BE49-F238E27FC236}">
              <a16:creationId xmlns:a16="http://schemas.microsoft.com/office/drawing/2014/main" id="{A8C2A0EA-DA77-4CD8-8B18-256B399397EE}"/>
            </a:ext>
          </a:extLst>
        </xdr:cNvPr>
        <xdr:cNvSpPr/>
      </xdr:nvSpPr>
      <xdr:spPr>
        <a:xfrm>
          <a:off x="19458940" y="1031468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111523</xdr:rowOff>
    </xdr:from>
    <xdr:ext cx="469744" cy="259045"/>
    <xdr:sp macro="" textlink="">
      <xdr:nvSpPr>
        <xdr:cNvPr id="709" name="【保健センター・保健所】&#10;一人当たり面積該当値テキスト">
          <a:extLst>
            <a:ext uri="{FF2B5EF4-FFF2-40B4-BE49-F238E27FC236}">
              <a16:creationId xmlns:a16="http://schemas.microsoft.com/office/drawing/2014/main" id="{42E919DA-A15E-49DB-AF85-C458DA67237B}"/>
            </a:ext>
          </a:extLst>
        </xdr:cNvPr>
        <xdr:cNvSpPr txBox="1"/>
      </xdr:nvSpPr>
      <xdr:spPr>
        <a:xfrm>
          <a:off x="19547840" y="10169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93218</xdr:rowOff>
    </xdr:from>
    <xdr:to>
      <xdr:col>112</xdr:col>
      <xdr:colOff>38100</xdr:colOff>
      <xdr:row>62</xdr:row>
      <xdr:rowOff>23368</xdr:rowOff>
    </xdr:to>
    <xdr:sp macro="" textlink="">
      <xdr:nvSpPr>
        <xdr:cNvPr id="710" name="楕円 709">
          <a:extLst>
            <a:ext uri="{FF2B5EF4-FFF2-40B4-BE49-F238E27FC236}">
              <a16:creationId xmlns:a16="http://schemas.microsoft.com/office/drawing/2014/main" id="{295BACCB-D878-4ECD-80B2-058232D85E6A}"/>
            </a:ext>
          </a:extLst>
        </xdr:cNvPr>
        <xdr:cNvSpPr/>
      </xdr:nvSpPr>
      <xdr:spPr>
        <a:xfrm>
          <a:off x="18735040" y="1031925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139446</xdr:rowOff>
    </xdr:from>
    <xdr:to>
      <xdr:col>116</xdr:col>
      <xdr:colOff>63500</xdr:colOff>
      <xdr:row>61</xdr:row>
      <xdr:rowOff>144018</xdr:rowOff>
    </xdr:to>
    <xdr:cxnSp macro="">
      <xdr:nvCxnSpPr>
        <xdr:cNvPr id="711" name="直線コネクタ 710">
          <a:extLst>
            <a:ext uri="{FF2B5EF4-FFF2-40B4-BE49-F238E27FC236}">
              <a16:creationId xmlns:a16="http://schemas.microsoft.com/office/drawing/2014/main" id="{285816EF-9CAE-4076-9F5C-2C8B1B2340FB}"/>
            </a:ext>
          </a:extLst>
        </xdr:cNvPr>
        <xdr:cNvCxnSpPr/>
      </xdr:nvCxnSpPr>
      <xdr:spPr>
        <a:xfrm flipV="1">
          <a:off x="18778220" y="10365486"/>
          <a:ext cx="73152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13208</xdr:rowOff>
    </xdr:from>
    <xdr:to>
      <xdr:col>107</xdr:col>
      <xdr:colOff>101600</xdr:colOff>
      <xdr:row>60</xdr:row>
      <xdr:rowOff>114808</xdr:rowOff>
    </xdr:to>
    <xdr:sp macro="" textlink="">
      <xdr:nvSpPr>
        <xdr:cNvPr id="712" name="楕円 711">
          <a:extLst>
            <a:ext uri="{FF2B5EF4-FFF2-40B4-BE49-F238E27FC236}">
              <a16:creationId xmlns:a16="http://schemas.microsoft.com/office/drawing/2014/main" id="{A2858E72-9A62-46B4-9FA3-D81EC0ADF291}"/>
            </a:ext>
          </a:extLst>
        </xdr:cNvPr>
        <xdr:cNvSpPr/>
      </xdr:nvSpPr>
      <xdr:spPr>
        <a:xfrm>
          <a:off x="17937480" y="10071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64008</xdr:rowOff>
    </xdr:from>
    <xdr:to>
      <xdr:col>111</xdr:col>
      <xdr:colOff>177800</xdr:colOff>
      <xdr:row>61</xdr:row>
      <xdr:rowOff>144018</xdr:rowOff>
    </xdr:to>
    <xdr:cxnSp macro="">
      <xdr:nvCxnSpPr>
        <xdr:cNvPr id="713" name="直線コネクタ 712">
          <a:extLst>
            <a:ext uri="{FF2B5EF4-FFF2-40B4-BE49-F238E27FC236}">
              <a16:creationId xmlns:a16="http://schemas.microsoft.com/office/drawing/2014/main" id="{8B4F9B53-89F6-41F2-BB94-4FBBF78F9ED4}"/>
            </a:ext>
          </a:extLst>
        </xdr:cNvPr>
        <xdr:cNvCxnSpPr/>
      </xdr:nvCxnSpPr>
      <xdr:spPr>
        <a:xfrm>
          <a:off x="17988280" y="10122408"/>
          <a:ext cx="789940" cy="247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102362</xdr:rowOff>
    </xdr:from>
    <xdr:to>
      <xdr:col>102</xdr:col>
      <xdr:colOff>165100</xdr:colOff>
      <xdr:row>62</xdr:row>
      <xdr:rowOff>32512</xdr:rowOff>
    </xdr:to>
    <xdr:sp macro="" textlink="">
      <xdr:nvSpPr>
        <xdr:cNvPr id="714" name="楕円 713">
          <a:extLst>
            <a:ext uri="{FF2B5EF4-FFF2-40B4-BE49-F238E27FC236}">
              <a16:creationId xmlns:a16="http://schemas.microsoft.com/office/drawing/2014/main" id="{11168211-1246-402E-BCF9-05892A556D46}"/>
            </a:ext>
          </a:extLst>
        </xdr:cNvPr>
        <xdr:cNvSpPr/>
      </xdr:nvSpPr>
      <xdr:spPr>
        <a:xfrm>
          <a:off x="17162780" y="1032840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64008</xdr:rowOff>
    </xdr:from>
    <xdr:to>
      <xdr:col>107</xdr:col>
      <xdr:colOff>50800</xdr:colOff>
      <xdr:row>61</xdr:row>
      <xdr:rowOff>153162</xdr:rowOff>
    </xdr:to>
    <xdr:cxnSp macro="">
      <xdr:nvCxnSpPr>
        <xdr:cNvPr id="715" name="直線コネクタ 714">
          <a:extLst>
            <a:ext uri="{FF2B5EF4-FFF2-40B4-BE49-F238E27FC236}">
              <a16:creationId xmlns:a16="http://schemas.microsoft.com/office/drawing/2014/main" id="{1B8F690C-96A5-4B48-BB16-66746449ABCF}"/>
            </a:ext>
          </a:extLst>
        </xdr:cNvPr>
        <xdr:cNvCxnSpPr/>
      </xdr:nvCxnSpPr>
      <xdr:spPr>
        <a:xfrm flipV="1">
          <a:off x="17213580" y="10122408"/>
          <a:ext cx="774700" cy="256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102362</xdr:rowOff>
    </xdr:from>
    <xdr:to>
      <xdr:col>98</xdr:col>
      <xdr:colOff>38100</xdr:colOff>
      <xdr:row>62</xdr:row>
      <xdr:rowOff>32512</xdr:rowOff>
    </xdr:to>
    <xdr:sp macro="" textlink="">
      <xdr:nvSpPr>
        <xdr:cNvPr id="716" name="楕円 715">
          <a:extLst>
            <a:ext uri="{FF2B5EF4-FFF2-40B4-BE49-F238E27FC236}">
              <a16:creationId xmlns:a16="http://schemas.microsoft.com/office/drawing/2014/main" id="{983CC01F-5736-49B7-A421-069AA101BF6B}"/>
            </a:ext>
          </a:extLst>
        </xdr:cNvPr>
        <xdr:cNvSpPr/>
      </xdr:nvSpPr>
      <xdr:spPr>
        <a:xfrm>
          <a:off x="16388080" y="1032840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153162</xdr:rowOff>
    </xdr:from>
    <xdr:to>
      <xdr:col>102</xdr:col>
      <xdr:colOff>114300</xdr:colOff>
      <xdr:row>61</xdr:row>
      <xdr:rowOff>153162</xdr:rowOff>
    </xdr:to>
    <xdr:cxnSp macro="">
      <xdr:nvCxnSpPr>
        <xdr:cNvPr id="717" name="直線コネクタ 716">
          <a:extLst>
            <a:ext uri="{FF2B5EF4-FFF2-40B4-BE49-F238E27FC236}">
              <a16:creationId xmlns:a16="http://schemas.microsoft.com/office/drawing/2014/main" id="{50B6504B-CCF9-4554-9144-36B01A109AFE}"/>
            </a:ext>
          </a:extLst>
        </xdr:cNvPr>
        <xdr:cNvCxnSpPr/>
      </xdr:nvCxnSpPr>
      <xdr:spPr>
        <a:xfrm>
          <a:off x="16431260" y="10379202"/>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60215</xdr:rowOff>
    </xdr:from>
    <xdr:ext cx="469744" cy="259045"/>
    <xdr:sp macro="" textlink="">
      <xdr:nvSpPr>
        <xdr:cNvPr id="718" name="n_1aveValue【保健センター・保健所】&#10;一人当たり面積">
          <a:extLst>
            <a:ext uri="{FF2B5EF4-FFF2-40B4-BE49-F238E27FC236}">
              <a16:creationId xmlns:a16="http://schemas.microsoft.com/office/drawing/2014/main" id="{00C9CF52-40F8-4995-ABDE-A811639027FF}"/>
            </a:ext>
          </a:extLst>
        </xdr:cNvPr>
        <xdr:cNvSpPr txBox="1"/>
      </xdr:nvSpPr>
      <xdr:spPr>
        <a:xfrm>
          <a:off x="18561127" y="10453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64787</xdr:rowOff>
    </xdr:from>
    <xdr:ext cx="469744" cy="259045"/>
    <xdr:sp macro="" textlink="">
      <xdr:nvSpPr>
        <xdr:cNvPr id="719" name="n_2aveValue【保健センター・保健所】&#10;一人当たり面積">
          <a:extLst>
            <a:ext uri="{FF2B5EF4-FFF2-40B4-BE49-F238E27FC236}">
              <a16:creationId xmlns:a16="http://schemas.microsoft.com/office/drawing/2014/main" id="{F4D11EB5-BC29-4E1A-B586-7B39E254EF7F}"/>
            </a:ext>
          </a:extLst>
        </xdr:cNvPr>
        <xdr:cNvSpPr txBox="1"/>
      </xdr:nvSpPr>
      <xdr:spPr>
        <a:xfrm>
          <a:off x="17776267" y="10458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32783</xdr:rowOff>
    </xdr:from>
    <xdr:ext cx="469744" cy="259045"/>
    <xdr:sp macro="" textlink="">
      <xdr:nvSpPr>
        <xdr:cNvPr id="720" name="n_3aveValue【保健センター・保健所】&#10;一人当たり面積">
          <a:extLst>
            <a:ext uri="{FF2B5EF4-FFF2-40B4-BE49-F238E27FC236}">
              <a16:creationId xmlns:a16="http://schemas.microsoft.com/office/drawing/2014/main" id="{DC94EDA1-5A26-4EE3-A5A3-AFBBAA8CB35D}"/>
            </a:ext>
          </a:extLst>
        </xdr:cNvPr>
        <xdr:cNvSpPr txBox="1"/>
      </xdr:nvSpPr>
      <xdr:spPr>
        <a:xfrm>
          <a:off x="17001567" y="10426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41927</xdr:rowOff>
    </xdr:from>
    <xdr:ext cx="469744" cy="259045"/>
    <xdr:sp macro="" textlink="">
      <xdr:nvSpPr>
        <xdr:cNvPr id="721" name="n_4aveValue【保健センター・保健所】&#10;一人当たり面積">
          <a:extLst>
            <a:ext uri="{FF2B5EF4-FFF2-40B4-BE49-F238E27FC236}">
              <a16:creationId xmlns:a16="http://schemas.microsoft.com/office/drawing/2014/main" id="{410CE274-8D6D-41C9-A42F-63D3464C109D}"/>
            </a:ext>
          </a:extLst>
        </xdr:cNvPr>
        <xdr:cNvSpPr txBox="1"/>
      </xdr:nvSpPr>
      <xdr:spPr>
        <a:xfrm>
          <a:off x="16226867" y="10435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39895</xdr:rowOff>
    </xdr:from>
    <xdr:ext cx="469744" cy="259045"/>
    <xdr:sp macro="" textlink="">
      <xdr:nvSpPr>
        <xdr:cNvPr id="722" name="n_1mainValue【保健センター・保健所】&#10;一人当たり面積">
          <a:extLst>
            <a:ext uri="{FF2B5EF4-FFF2-40B4-BE49-F238E27FC236}">
              <a16:creationId xmlns:a16="http://schemas.microsoft.com/office/drawing/2014/main" id="{03BAA7A1-96F7-4746-B505-29B51DD4F538}"/>
            </a:ext>
          </a:extLst>
        </xdr:cNvPr>
        <xdr:cNvSpPr txBox="1"/>
      </xdr:nvSpPr>
      <xdr:spPr>
        <a:xfrm>
          <a:off x="18561127" y="10098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131335</xdr:rowOff>
    </xdr:from>
    <xdr:ext cx="469744" cy="259045"/>
    <xdr:sp macro="" textlink="">
      <xdr:nvSpPr>
        <xdr:cNvPr id="723" name="n_2mainValue【保健センター・保健所】&#10;一人当たり面積">
          <a:extLst>
            <a:ext uri="{FF2B5EF4-FFF2-40B4-BE49-F238E27FC236}">
              <a16:creationId xmlns:a16="http://schemas.microsoft.com/office/drawing/2014/main" id="{D0280299-2E36-4CB8-A8ED-4C087299C440}"/>
            </a:ext>
          </a:extLst>
        </xdr:cNvPr>
        <xdr:cNvSpPr txBox="1"/>
      </xdr:nvSpPr>
      <xdr:spPr>
        <a:xfrm>
          <a:off x="17776267" y="9854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49039</xdr:rowOff>
    </xdr:from>
    <xdr:ext cx="469744" cy="259045"/>
    <xdr:sp macro="" textlink="">
      <xdr:nvSpPr>
        <xdr:cNvPr id="724" name="n_3mainValue【保健センター・保健所】&#10;一人当たり面積">
          <a:extLst>
            <a:ext uri="{FF2B5EF4-FFF2-40B4-BE49-F238E27FC236}">
              <a16:creationId xmlns:a16="http://schemas.microsoft.com/office/drawing/2014/main" id="{1E3EC021-BF43-433A-80FB-00C0E78CFC63}"/>
            </a:ext>
          </a:extLst>
        </xdr:cNvPr>
        <xdr:cNvSpPr txBox="1"/>
      </xdr:nvSpPr>
      <xdr:spPr>
        <a:xfrm>
          <a:off x="17001567" y="10107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49039</xdr:rowOff>
    </xdr:from>
    <xdr:ext cx="469744" cy="259045"/>
    <xdr:sp macro="" textlink="">
      <xdr:nvSpPr>
        <xdr:cNvPr id="725" name="n_4mainValue【保健センター・保健所】&#10;一人当たり面積">
          <a:extLst>
            <a:ext uri="{FF2B5EF4-FFF2-40B4-BE49-F238E27FC236}">
              <a16:creationId xmlns:a16="http://schemas.microsoft.com/office/drawing/2014/main" id="{B0C20E08-4752-453B-8478-11F34FF19AB8}"/>
            </a:ext>
          </a:extLst>
        </xdr:cNvPr>
        <xdr:cNvSpPr txBox="1"/>
      </xdr:nvSpPr>
      <xdr:spPr>
        <a:xfrm>
          <a:off x="16226867" y="10107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6" name="正方形/長方形 725">
          <a:extLst>
            <a:ext uri="{FF2B5EF4-FFF2-40B4-BE49-F238E27FC236}">
              <a16:creationId xmlns:a16="http://schemas.microsoft.com/office/drawing/2014/main" id="{D1E72817-0FA9-4B4F-80E1-25CC8B77CF54}"/>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7" name="正方形/長方形 726">
          <a:extLst>
            <a:ext uri="{FF2B5EF4-FFF2-40B4-BE49-F238E27FC236}">
              <a16:creationId xmlns:a16="http://schemas.microsoft.com/office/drawing/2014/main" id="{424006CC-1FAB-4D0E-AC1D-8714A4F727B9}"/>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8" name="正方形/長方形 727">
          <a:extLst>
            <a:ext uri="{FF2B5EF4-FFF2-40B4-BE49-F238E27FC236}">
              <a16:creationId xmlns:a16="http://schemas.microsoft.com/office/drawing/2014/main" id="{2B71C62C-A5EF-4794-826E-C0C232A73C96}"/>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9" name="正方形/長方形 728">
          <a:extLst>
            <a:ext uri="{FF2B5EF4-FFF2-40B4-BE49-F238E27FC236}">
              <a16:creationId xmlns:a16="http://schemas.microsoft.com/office/drawing/2014/main" id="{0A41F3CD-4381-46AD-8453-55F355EA7A1C}"/>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0" name="正方形/長方形 729">
          <a:extLst>
            <a:ext uri="{FF2B5EF4-FFF2-40B4-BE49-F238E27FC236}">
              <a16:creationId xmlns:a16="http://schemas.microsoft.com/office/drawing/2014/main" id="{60D4B86C-4D0B-41A3-8795-DBB8CF0FBB91}"/>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1" name="正方形/長方形 730">
          <a:extLst>
            <a:ext uri="{FF2B5EF4-FFF2-40B4-BE49-F238E27FC236}">
              <a16:creationId xmlns:a16="http://schemas.microsoft.com/office/drawing/2014/main" id="{63D2A080-4A99-4D6A-92C2-B8F502C3A578}"/>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2" name="正方形/長方形 731">
          <a:extLst>
            <a:ext uri="{FF2B5EF4-FFF2-40B4-BE49-F238E27FC236}">
              <a16:creationId xmlns:a16="http://schemas.microsoft.com/office/drawing/2014/main" id="{F4CBE361-1960-4835-9B5A-956818AD66BC}"/>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3" name="正方形/長方形 732">
          <a:extLst>
            <a:ext uri="{FF2B5EF4-FFF2-40B4-BE49-F238E27FC236}">
              <a16:creationId xmlns:a16="http://schemas.microsoft.com/office/drawing/2014/main" id="{0A820D09-0177-4B58-9284-F06296576ED3}"/>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4" name="テキスト ボックス 733">
          <a:extLst>
            <a:ext uri="{FF2B5EF4-FFF2-40B4-BE49-F238E27FC236}">
              <a16:creationId xmlns:a16="http://schemas.microsoft.com/office/drawing/2014/main" id="{1A32441F-E66E-45C7-96B0-2B4875E9E569}"/>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5" name="直線コネクタ 734">
          <a:extLst>
            <a:ext uri="{FF2B5EF4-FFF2-40B4-BE49-F238E27FC236}">
              <a16:creationId xmlns:a16="http://schemas.microsoft.com/office/drawing/2014/main" id="{4CB21C4C-035A-4201-BA88-468BF53D9F9A}"/>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6" name="テキスト ボックス 735">
          <a:extLst>
            <a:ext uri="{FF2B5EF4-FFF2-40B4-BE49-F238E27FC236}">
              <a16:creationId xmlns:a16="http://schemas.microsoft.com/office/drawing/2014/main" id="{40B53087-1E1A-4561-9732-259B4059D4DB}"/>
            </a:ext>
          </a:extLst>
        </xdr:cNvPr>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7" name="直線コネクタ 736">
          <a:extLst>
            <a:ext uri="{FF2B5EF4-FFF2-40B4-BE49-F238E27FC236}">
              <a16:creationId xmlns:a16="http://schemas.microsoft.com/office/drawing/2014/main" id="{5C89A524-D785-4EED-A9BE-AE6ABFE959D4}"/>
            </a:ext>
          </a:extLst>
        </xdr:cNvPr>
        <xdr:cNvCxnSpPr/>
      </xdr:nvCxnSpPr>
      <xdr:spPr>
        <a:xfrm>
          <a:off x="10960100" y="145313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8" name="テキスト ボックス 737">
          <a:extLst>
            <a:ext uri="{FF2B5EF4-FFF2-40B4-BE49-F238E27FC236}">
              <a16:creationId xmlns:a16="http://schemas.microsoft.com/office/drawing/2014/main" id="{7D80F04C-924C-4B91-96B4-26F781B815EB}"/>
            </a:ext>
          </a:extLst>
        </xdr:cNvPr>
        <xdr:cNvSpPr txBox="1"/>
      </xdr:nvSpPr>
      <xdr:spPr>
        <a:xfrm>
          <a:off x="105615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9" name="直線コネクタ 738">
          <a:extLst>
            <a:ext uri="{FF2B5EF4-FFF2-40B4-BE49-F238E27FC236}">
              <a16:creationId xmlns:a16="http://schemas.microsoft.com/office/drawing/2014/main" id="{965AAD98-1624-4646-A816-74FC3CEAC5AA}"/>
            </a:ext>
          </a:extLst>
        </xdr:cNvPr>
        <xdr:cNvCxnSpPr/>
      </xdr:nvCxnSpPr>
      <xdr:spPr>
        <a:xfrm>
          <a:off x="10960100" y="14157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40" name="テキスト ボックス 739">
          <a:extLst>
            <a:ext uri="{FF2B5EF4-FFF2-40B4-BE49-F238E27FC236}">
              <a16:creationId xmlns:a16="http://schemas.microsoft.com/office/drawing/2014/main" id="{405CCC36-D92E-4E35-B12C-78DBC1A036A0}"/>
            </a:ext>
          </a:extLst>
        </xdr:cNvPr>
        <xdr:cNvSpPr txBox="1"/>
      </xdr:nvSpPr>
      <xdr:spPr>
        <a:xfrm>
          <a:off x="1060276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41" name="直線コネクタ 740">
          <a:extLst>
            <a:ext uri="{FF2B5EF4-FFF2-40B4-BE49-F238E27FC236}">
              <a16:creationId xmlns:a16="http://schemas.microsoft.com/office/drawing/2014/main" id="{FD51400B-935A-458B-BC23-92D841690FBD}"/>
            </a:ext>
          </a:extLst>
        </xdr:cNvPr>
        <xdr:cNvCxnSpPr/>
      </xdr:nvCxnSpPr>
      <xdr:spPr>
        <a:xfrm>
          <a:off x="10960100" y="137845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42" name="テキスト ボックス 741">
          <a:extLst>
            <a:ext uri="{FF2B5EF4-FFF2-40B4-BE49-F238E27FC236}">
              <a16:creationId xmlns:a16="http://schemas.microsoft.com/office/drawing/2014/main" id="{88213B26-2C7B-470C-BC8A-3E2E416DA483}"/>
            </a:ext>
          </a:extLst>
        </xdr:cNvPr>
        <xdr:cNvSpPr txBox="1"/>
      </xdr:nvSpPr>
      <xdr:spPr>
        <a:xfrm>
          <a:off x="1060276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3" name="直線コネクタ 742">
          <a:extLst>
            <a:ext uri="{FF2B5EF4-FFF2-40B4-BE49-F238E27FC236}">
              <a16:creationId xmlns:a16="http://schemas.microsoft.com/office/drawing/2014/main" id="{F5C5B052-2896-4494-BAD7-E606B17EFFA1}"/>
            </a:ext>
          </a:extLst>
        </xdr:cNvPr>
        <xdr:cNvCxnSpPr/>
      </xdr:nvCxnSpPr>
      <xdr:spPr>
        <a:xfrm>
          <a:off x="10960100" y="13411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4" name="テキスト ボックス 743">
          <a:extLst>
            <a:ext uri="{FF2B5EF4-FFF2-40B4-BE49-F238E27FC236}">
              <a16:creationId xmlns:a16="http://schemas.microsoft.com/office/drawing/2014/main" id="{4705C846-94EA-4E1B-837E-1D0E54AC9485}"/>
            </a:ext>
          </a:extLst>
        </xdr:cNvPr>
        <xdr:cNvSpPr txBox="1"/>
      </xdr:nvSpPr>
      <xdr:spPr>
        <a:xfrm>
          <a:off x="1060276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5" name="直線コネクタ 744">
          <a:extLst>
            <a:ext uri="{FF2B5EF4-FFF2-40B4-BE49-F238E27FC236}">
              <a16:creationId xmlns:a16="http://schemas.microsoft.com/office/drawing/2014/main" id="{FFED6E8B-6BD0-4579-860E-9DC2BD70F759}"/>
            </a:ext>
          </a:extLst>
        </xdr:cNvPr>
        <xdr:cNvCxnSpPr/>
      </xdr:nvCxnSpPr>
      <xdr:spPr>
        <a:xfrm>
          <a:off x="10960100" y="130416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6" name="テキスト ボックス 745">
          <a:extLst>
            <a:ext uri="{FF2B5EF4-FFF2-40B4-BE49-F238E27FC236}">
              <a16:creationId xmlns:a16="http://schemas.microsoft.com/office/drawing/2014/main" id="{D2DA8473-D76B-462D-B091-87EB530E8914}"/>
            </a:ext>
          </a:extLst>
        </xdr:cNvPr>
        <xdr:cNvSpPr txBox="1"/>
      </xdr:nvSpPr>
      <xdr:spPr>
        <a:xfrm>
          <a:off x="1060276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7" name="直線コネクタ 746">
          <a:extLst>
            <a:ext uri="{FF2B5EF4-FFF2-40B4-BE49-F238E27FC236}">
              <a16:creationId xmlns:a16="http://schemas.microsoft.com/office/drawing/2014/main" id="{FC173BD9-83D7-4FF1-BE55-D2D696C2A96C}"/>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48" name="テキスト ボックス 747">
          <a:extLst>
            <a:ext uri="{FF2B5EF4-FFF2-40B4-BE49-F238E27FC236}">
              <a16:creationId xmlns:a16="http://schemas.microsoft.com/office/drawing/2014/main" id="{99EBA4D6-954E-40CF-B875-7BE4E76E25DE}"/>
            </a:ext>
          </a:extLst>
        </xdr:cNvPr>
        <xdr:cNvSpPr txBox="1"/>
      </xdr:nvSpPr>
      <xdr:spPr>
        <a:xfrm>
          <a:off x="1066688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9" name="【消防施設】&#10;有形固定資産減価償却率グラフ枠">
          <a:extLst>
            <a:ext uri="{FF2B5EF4-FFF2-40B4-BE49-F238E27FC236}">
              <a16:creationId xmlns:a16="http://schemas.microsoft.com/office/drawing/2014/main" id="{6A4901FD-D8E9-4DB6-B491-9394063D4C01}"/>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49530</xdr:rowOff>
    </xdr:from>
    <xdr:to>
      <xdr:col>85</xdr:col>
      <xdr:colOff>126364</xdr:colOff>
      <xdr:row>86</xdr:row>
      <xdr:rowOff>114300</xdr:rowOff>
    </xdr:to>
    <xdr:cxnSp macro="">
      <xdr:nvCxnSpPr>
        <xdr:cNvPr id="750" name="直線コネクタ 749">
          <a:extLst>
            <a:ext uri="{FF2B5EF4-FFF2-40B4-BE49-F238E27FC236}">
              <a16:creationId xmlns:a16="http://schemas.microsoft.com/office/drawing/2014/main" id="{5C9A72B4-6DC9-47F1-8601-6EA93FD94A34}"/>
            </a:ext>
          </a:extLst>
        </xdr:cNvPr>
        <xdr:cNvCxnSpPr/>
      </xdr:nvCxnSpPr>
      <xdr:spPr>
        <a:xfrm flipV="1">
          <a:off x="14375764" y="12957810"/>
          <a:ext cx="0" cy="15735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751" name="【消防施設】&#10;有形固定資産減価償却率最小値テキスト">
          <a:extLst>
            <a:ext uri="{FF2B5EF4-FFF2-40B4-BE49-F238E27FC236}">
              <a16:creationId xmlns:a16="http://schemas.microsoft.com/office/drawing/2014/main" id="{38D67A1C-C3A3-41BA-8EEC-C9080305E534}"/>
            </a:ext>
          </a:extLst>
        </xdr:cNvPr>
        <xdr:cNvSpPr txBox="1"/>
      </xdr:nvSpPr>
      <xdr:spPr>
        <a:xfrm>
          <a:off x="14414500" y="1453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752" name="直線コネクタ 751">
          <a:extLst>
            <a:ext uri="{FF2B5EF4-FFF2-40B4-BE49-F238E27FC236}">
              <a16:creationId xmlns:a16="http://schemas.microsoft.com/office/drawing/2014/main" id="{20E6E3A1-105E-46FD-ACA3-BD2075890D3A}"/>
            </a:ext>
          </a:extLst>
        </xdr:cNvPr>
        <xdr:cNvCxnSpPr/>
      </xdr:nvCxnSpPr>
      <xdr:spPr>
        <a:xfrm>
          <a:off x="14287500" y="145313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167657</xdr:rowOff>
    </xdr:from>
    <xdr:ext cx="405111" cy="259045"/>
    <xdr:sp macro="" textlink="">
      <xdr:nvSpPr>
        <xdr:cNvPr id="753" name="【消防施設】&#10;有形固定資産減価償却率最大値テキスト">
          <a:extLst>
            <a:ext uri="{FF2B5EF4-FFF2-40B4-BE49-F238E27FC236}">
              <a16:creationId xmlns:a16="http://schemas.microsoft.com/office/drawing/2014/main" id="{CD6FDA2C-FA2C-48E0-85E1-6586FDB371D3}"/>
            </a:ext>
          </a:extLst>
        </xdr:cNvPr>
        <xdr:cNvSpPr txBox="1"/>
      </xdr:nvSpPr>
      <xdr:spPr>
        <a:xfrm>
          <a:off x="14414500" y="12740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49530</xdr:rowOff>
    </xdr:from>
    <xdr:to>
      <xdr:col>86</xdr:col>
      <xdr:colOff>25400</xdr:colOff>
      <xdr:row>77</xdr:row>
      <xdr:rowOff>49530</xdr:rowOff>
    </xdr:to>
    <xdr:cxnSp macro="">
      <xdr:nvCxnSpPr>
        <xdr:cNvPr id="754" name="直線コネクタ 753">
          <a:extLst>
            <a:ext uri="{FF2B5EF4-FFF2-40B4-BE49-F238E27FC236}">
              <a16:creationId xmlns:a16="http://schemas.microsoft.com/office/drawing/2014/main" id="{373C1640-6280-4266-99F1-41526B017A4D}"/>
            </a:ext>
          </a:extLst>
        </xdr:cNvPr>
        <xdr:cNvCxnSpPr/>
      </xdr:nvCxnSpPr>
      <xdr:spPr>
        <a:xfrm>
          <a:off x="14287500" y="129578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145432</xdr:rowOff>
    </xdr:from>
    <xdr:ext cx="405111" cy="259045"/>
    <xdr:sp macro="" textlink="">
      <xdr:nvSpPr>
        <xdr:cNvPr id="755" name="【消防施設】&#10;有形固定資産減価償却率平均値テキスト">
          <a:extLst>
            <a:ext uri="{FF2B5EF4-FFF2-40B4-BE49-F238E27FC236}">
              <a16:creationId xmlns:a16="http://schemas.microsoft.com/office/drawing/2014/main" id="{A350A247-126A-4132-B993-A2E1DA308D10}"/>
            </a:ext>
          </a:extLst>
        </xdr:cNvPr>
        <xdr:cNvSpPr txBox="1"/>
      </xdr:nvSpPr>
      <xdr:spPr>
        <a:xfrm>
          <a:off x="14414500" y="135566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122555</xdr:rowOff>
    </xdr:from>
    <xdr:to>
      <xdr:col>85</xdr:col>
      <xdr:colOff>177800</xdr:colOff>
      <xdr:row>82</xdr:row>
      <xdr:rowOff>52705</xdr:rowOff>
    </xdr:to>
    <xdr:sp macro="" textlink="">
      <xdr:nvSpPr>
        <xdr:cNvPr id="756" name="フローチャート: 判断 755">
          <a:extLst>
            <a:ext uri="{FF2B5EF4-FFF2-40B4-BE49-F238E27FC236}">
              <a16:creationId xmlns:a16="http://schemas.microsoft.com/office/drawing/2014/main" id="{DB5036BA-55B5-42DA-80C2-E89EFE7A8C38}"/>
            </a:ext>
          </a:extLst>
        </xdr:cNvPr>
        <xdr:cNvSpPr/>
      </xdr:nvSpPr>
      <xdr:spPr>
        <a:xfrm>
          <a:off x="14325600" y="13701395"/>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137795</xdr:rowOff>
    </xdr:from>
    <xdr:to>
      <xdr:col>81</xdr:col>
      <xdr:colOff>101600</xdr:colOff>
      <xdr:row>82</xdr:row>
      <xdr:rowOff>67945</xdr:rowOff>
    </xdr:to>
    <xdr:sp macro="" textlink="">
      <xdr:nvSpPr>
        <xdr:cNvPr id="757" name="フローチャート: 判断 756">
          <a:extLst>
            <a:ext uri="{FF2B5EF4-FFF2-40B4-BE49-F238E27FC236}">
              <a16:creationId xmlns:a16="http://schemas.microsoft.com/office/drawing/2014/main" id="{32D3A687-F16A-4230-A58D-070B3BFFFD6F}"/>
            </a:ext>
          </a:extLst>
        </xdr:cNvPr>
        <xdr:cNvSpPr/>
      </xdr:nvSpPr>
      <xdr:spPr>
        <a:xfrm>
          <a:off x="13578840" y="137166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97789</xdr:rowOff>
    </xdr:from>
    <xdr:to>
      <xdr:col>76</xdr:col>
      <xdr:colOff>165100</xdr:colOff>
      <xdr:row>82</xdr:row>
      <xdr:rowOff>27939</xdr:rowOff>
    </xdr:to>
    <xdr:sp macro="" textlink="">
      <xdr:nvSpPr>
        <xdr:cNvPr id="758" name="フローチャート: 判断 757">
          <a:extLst>
            <a:ext uri="{FF2B5EF4-FFF2-40B4-BE49-F238E27FC236}">
              <a16:creationId xmlns:a16="http://schemas.microsoft.com/office/drawing/2014/main" id="{EE9CDEE1-BC51-4A7B-8C3C-463F1B8DE9A6}"/>
            </a:ext>
          </a:extLst>
        </xdr:cNvPr>
        <xdr:cNvSpPr/>
      </xdr:nvSpPr>
      <xdr:spPr>
        <a:xfrm>
          <a:off x="12804140" y="1367662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113030</xdr:rowOff>
    </xdr:from>
    <xdr:to>
      <xdr:col>72</xdr:col>
      <xdr:colOff>38100</xdr:colOff>
      <xdr:row>82</xdr:row>
      <xdr:rowOff>43180</xdr:rowOff>
    </xdr:to>
    <xdr:sp macro="" textlink="">
      <xdr:nvSpPr>
        <xdr:cNvPr id="759" name="フローチャート: 判断 758">
          <a:extLst>
            <a:ext uri="{FF2B5EF4-FFF2-40B4-BE49-F238E27FC236}">
              <a16:creationId xmlns:a16="http://schemas.microsoft.com/office/drawing/2014/main" id="{39715D89-66BF-4943-9FCD-8B774B930925}"/>
            </a:ext>
          </a:extLst>
        </xdr:cNvPr>
        <xdr:cNvSpPr/>
      </xdr:nvSpPr>
      <xdr:spPr>
        <a:xfrm>
          <a:off x="12029440" y="136918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139700</xdr:rowOff>
    </xdr:from>
    <xdr:to>
      <xdr:col>67</xdr:col>
      <xdr:colOff>101600</xdr:colOff>
      <xdr:row>82</xdr:row>
      <xdr:rowOff>69850</xdr:rowOff>
    </xdr:to>
    <xdr:sp macro="" textlink="">
      <xdr:nvSpPr>
        <xdr:cNvPr id="760" name="フローチャート: 判断 759">
          <a:extLst>
            <a:ext uri="{FF2B5EF4-FFF2-40B4-BE49-F238E27FC236}">
              <a16:creationId xmlns:a16="http://schemas.microsoft.com/office/drawing/2014/main" id="{1767A78A-378D-424E-AC2A-21F373F08C8E}"/>
            </a:ext>
          </a:extLst>
        </xdr:cNvPr>
        <xdr:cNvSpPr/>
      </xdr:nvSpPr>
      <xdr:spPr>
        <a:xfrm>
          <a:off x="11231880" y="137185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1" name="テキスト ボックス 760">
          <a:extLst>
            <a:ext uri="{FF2B5EF4-FFF2-40B4-BE49-F238E27FC236}">
              <a16:creationId xmlns:a16="http://schemas.microsoft.com/office/drawing/2014/main" id="{04AD4911-2E38-41B6-905C-916A32773E66}"/>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2" name="テキスト ボックス 761">
          <a:extLst>
            <a:ext uri="{FF2B5EF4-FFF2-40B4-BE49-F238E27FC236}">
              <a16:creationId xmlns:a16="http://schemas.microsoft.com/office/drawing/2014/main" id="{0366BC84-59F1-44BC-86DC-6AFE76EB64B4}"/>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3" name="テキスト ボックス 762">
          <a:extLst>
            <a:ext uri="{FF2B5EF4-FFF2-40B4-BE49-F238E27FC236}">
              <a16:creationId xmlns:a16="http://schemas.microsoft.com/office/drawing/2014/main" id="{4BDBABE6-8ED7-4DC1-98AF-3EDA82707565}"/>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4" name="テキスト ボックス 763">
          <a:extLst>
            <a:ext uri="{FF2B5EF4-FFF2-40B4-BE49-F238E27FC236}">
              <a16:creationId xmlns:a16="http://schemas.microsoft.com/office/drawing/2014/main" id="{4D157359-CE35-4AD6-9188-3C122A058A9D}"/>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5" name="テキスト ボックス 764">
          <a:extLst>
            <a:ext uri="{FF2B5EF4-FFF2-40B4-BE49-F238E27FC236}">
              <a16:creationId xmlns:a16="http://schemas.microsoft.com/office/drawing/2014/main" id="{95D89B69-EEDF-4150-8BAA-15B8C5E3903F}"/>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130175</xdr:rowOff>
    </xdr:from>
    <xdr:to>
      <xdr:col>85</xdr:col>
      <xdr:colOff>177800</xdr:colOff>
      <xdr:row>84</xdr:row>
      <xdr:rowOff>60325</xdr:rowOff>
    </xdr:to>
    <xdr:sp macro="" textlink="">
      <xdr:nvSpPr>
        <xdr:cNvPr id="766" name="楕円 765">
          <a:extLst>
            <a:ext uri="{FF2B5EF4-FFF2-40B4-BE49-F238E27FC236}">
              <a16:creationId xmlns:a16="http://schemas.microsoft.com/office/drawing/2014/main" id="{53C29B0A-DB2B-4BF5-A7E1-C4AFA4C1CE0F}"/>
            </a:ext>
          </a:extLst>
        </xdr:cNvPr>
        <xdr:cNvSpPr/>
      </xdr:nvSpPr>
      <xdr:spPr>
        <a:xfrm>
          <a:off x="14325600" y="14044295"/>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108602</xdr:rowOff>
    </xdr:from>
    <xdr:ext cx="405111" cy="259045"/>
    <xdr:sp macro="" textlink="">
      <xdr:nvSpPr>
        <xdr:cNvPr id="767" name="【消防施設】&#10;有形固定資産減価償却率該当値テキスト">
          <a:extLst>
            <a:ext uri="{FF2B5EF4-FFF2-40B4-BE49-F238E27FC236}">
              <a16:creationId xmlns:a16="http://schemas.microsoft.com/office/drawing/2014/main" id="{807EE097-FF7C-47F6-B0DA-9E124B58CC47}"/>
            </a:ext>
          </a:extLst>
        </xdr:cNvPr>
        <xdr:cNvSpPr txBox="1"/>
      </xdr:nvSpPr>
      <xdr:spPr>
        <a:xfrm>
          <a:off x="14414500" y="14022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111125</xdr:rowOff>
    </xdr:from>
    <xdr:to>
      <xdr:col>81</xdr:col>
      <xdr:colOff>101600</xdr:colOff>
      <xdr:row>84</xdr:row>
      <xdr:rowOff>41275</xdr:rowOff>
    </xdr:to>
    <xdr:sp macro="" textlink="">
      <xdr:nvSpPr>
        <xdr:cNvPr id="768" name="楕円 767">
          <a:extLst>
            <a:ext uri="{FF2B5EF4-FFF2-40B4-BE49-F238E27FC236}">
              <a16:creationId xmlns:a16="http://schemas.microsoft.com/office/drawing/2014/main" id="{78699FB7-4151-48B4-B620-EEF23C8E2407}"/>
            </a:ext>
          </a:extLst>
        </xdr:cNvPr>
        <xdr:cNvSpPr/>
      </xdr:nvSpPr>
      <xdr:spPr>
        <a:xfrm>
          <a:off x="13578840" y="140252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161925</xdr:rowOff>
    </xdr:from>
    <xdr:to>
      <xdr:col>85</xdr:col>
      <xdr:colOff>127000</xdr:colOff>
      <xdr:row>84</xdr:row>
      <xdr:rowOff>9525</xdr:rowOff>
    </xdr:to>
    <xdr:cxnSp macro="">
      <xdr:nvCxnSpPr>
        <xdr:cNvPr id="769" name="直線コネクタ 768">
          <a:extLst>
            <a:ext uri="{FF2B5EF4-FFF2-40B4-BE49-F238E27FC236}">
              <a16:creationId xmlns:a16="http://schemas.microsoft.com/office/drawing/2014/main" id="{6B18911A-7E8A-4C9C-B46D-F2E790269BD1}"/>
            </a:ext>
          </a:extLst>
        </xdr:cNvPr>
        <xdr:cNvCxnSpPr/>
      </xdr:nvCxnSpPr>
      <xdr:spPr>
        <a:xfrm>
          <a:off x="13629640" y="14076045"/>
          <a:ext cx="74676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84455</xdr:rowOff>
    </xdr:from>
    <xdr:to>
      <xdr:col>76</xdr:col>
      <xdr:colOff>165100</xdr:colOff>
      <xdr:row>84</xdr:row>
      <xdr:rowOff>14605</xdr:rowOff>
    </xdr:to>
    <xdr:sp macro="" textlink="">
      <xdr:nvSpPr>
        <xdr:cNvPr id="770" name="楕円 769">
          <a:extLst>
            <a:ext uri="{FF2B5EF4-FFF2-40B4-BE49-F238E27FC236}">
              <a16:creationId xmlns:a16="http://schemas.microsoft.com/office/drawing/2014/main" id="{1BD0FC8D-9D4F-4048-B179-D4D8FCEF7FF1}"/>
            </a:ext>
          </a:extLst>
        </xdr:cNvPr>
        <xdr:cNvSpPr/>
      </xdr:nvSpPr>
      <xdr:spPr>
        <a:xfrm>
          <a:off x="12804140" y="139985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135255</xdr:rowOff>
    </xdr:from>
    <xdr:to>
      <xdr:col>81</xdr:col>
      <xdr:colOff>50800</xdr:colOff>
      <xdr:row>83</xdr:row>
      <xdr:rowOff>161925</xdr:rowOff>
    </xdr:to>
    <xdr:cxnSp macro="">
      <xdr:nvCxnSpPr>
        <xdr:cNvPr id="771" name="直線コネクタ 770">
          <a:extLst>
            <a:ext uri="{FF2B5EF4-FFF2-40B4-BE49-F238E27FC236}">
              <a16:creationId xmlns:a16="http://schemas.microsoft.com/office/drawing/2014/main" id="{B8ABAC6D-89E1-490C-8B12-480CF744B619}"/>
            </a:ext>
          </a:extLst>
        </xdr:cNvPr>
        <xdr:cNvCxnSpPr/>
      </xdr:nvCxnSpPr>
      <xdr:spPr>
        <a:xfrm>
          <a:off x="12854940" y="14049375"/>
          <a:ext cx="7747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120650</xdr:rowOff>
    </xdr:from>
    <xdr:to>
      <xdr:col>72</xdr:col>
      <xdr:colOff>38100</xdr:colOff>
      <xdr:row>84</xdr:row>
      <xdr:rowOff>50800</xdr:rowOff>
    </xdr:to>
    <xdr:sp macro="" textlink="">
      <xdr:nvSpPr>
        <xdr:cNvPr id="772" name="楕円 771">
          <a:extLst>
            <a:ext uri="{FF2B5EF4-FFF2-40B4-BE49-F238E27FC236}">
              <a16:creationId xmlns:a16="http://schemas.microsoft.com/office/drawing/2014/main" id="{71C1BD86-BD38-441F-84B4-C14B1B1BCD26}"/>
            </a:ext>
          </a:extLst>
        </xdr:cNvPr>
        <xdr:cNvSpPr/>
      </xdr:nvSpPr>
      <xdr:spPr>
        <a:xfrm>
          <a:off x="12029440" y="1403477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135255</xdr:rowOff>
    </xdr:from>
    <xdr:to>
      <xdr:col>76</xdr:col>
      <xdr:colOff>114300</xdr:colOff>
      <xdr:row>84</xdr:row>
      <xdr:rowOff>0</xdr:rowOff>
    </xdr:to>
    <xdr:cxnSp macro="">
      <xdr:nvCxnSpPr>
        <xdr:cNvPr id="773" name="直線コネクタ 772">
          <a:extLst>
            <a:ext uri="{FF2B5EF4-FFF2-40B4-BE49-F238E27FC236}">
              <a16:creationId xmlns:a16="http://schemas.microsoft.com/office/drawing/2014/main" id="{44F36A5A-FCF3-4F21-A1CD-012879320BFC}"/>
            </a:ext>
          </a:extLst>
        </xdr:cNvPr>
        <xdr:cNvCxnSpPr/>
      </xdr:nvCxnSpPr>
      <xdr:spPr>
        <a:xfrm flipV="1">
          <a:off x="12072620" y="14049375"/>
          <a:ext cx="78232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99695</xdr:rowOff>
    </xdr:from>
    <xdr:to>
      <xdr:col>67</xdr:col>
      <xdr:colOff>101600</xdr:colOff>
      <xdr:row>84</xdr:row>
      <xdr:rowOff>29845</xdr:rowOff>
    </xdr:to>
    <xdr:sp macro="" textlink="">
      <xdr:nvSpPr>
        <xdr:cNvPr id="774" name="楕円 773">
          <a:extLst>
            <a:ext uri="{FF2B5EF4-FFF2-40B4-BE49-F238E27FC236}">
              <a16:creationId xmlns:a16="http://schemas.microsoft.com/office/drawing/2014/main" id="{966A4E02-26DA-4CDE-9205-1E4E42A99877}"/>
            </a:ext>
          </a:extLst>
        </xdr:cNvPr>
        <xdr:cNvSpPr/>
      </xdr:nvSpPr>
      <xdr:spPr>
        <a:xfrm>
          <a:off x="11231880" y="140138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150495</xdr:rowOff>
    </xdr:from>
    <xdr:to>
      <xdr:col>71</xdr:col>
      <xdr:colOff>177800</xdr:colOff>
      <xdr:row>84</xdr:row>
      <xdr:rowOff>0</xdr:rowOff>
    </xdr:to>
    <xdr:cxnSp macro="">
      <xdr:nvCxnSpPr>
        <xdr:cNvPr id="775" name="直線コネクタ 774">
          <a:extLst>
            <a:ext uri="{FF2B5EF4-FFF2-40B4-BE49-F238E27FC236}">
              <a16:creationId xmlns:a16="http://schemas.microsoft.com/office/drawing/2014/main" id="{B7764AC3-A9B5-4EF7-B7A4-5F5948EF33ED}"/>
            </a:ext>
          </a:extLst>
        </xdr:cNvPr>
        <xdr:cNvCxnSpPr/>
      </xdr:nvCxnSpPr>
      <xdr:spPr>
        <a:xfrm>
          <a:off x="11282680" y="14064615"/>
          <a:ext cx="78994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84472</xdr:rowOff>
    </xdr:from>
    <xdr:ext cx="405111" cy="259045"/>
    <xdr:sp macro="" textlink="">
      <xdr:nvSpPr>
        <xdr:cNvPr id="776" name="n_1aveValue【消防施設】&#10;有形固定資産減価償却率">
          <a:extLst>
            <a:ext uri="{FF2B5EF4-FFF2-40B4-BE49-F238E27FC236}">
              <a16:creationId xmlns:a16="http://schemas.microsoft.com/office/drawing/2014/main" id="{24D152FE-83E8-4719-AB72-31A2BBF590E8}"/>
            </a:ext>
          </a:extLst>
        </xdr:cNvPr>
        <xdr:cNvSpPr txBox="1"/>
      </xdr:nvSpPr>
      <xdr:spPr>
        <a:xfrm>
          <a:off x="13437244" y="13495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44466</xdr:rowOff>
    </xdr:from>
    <xdr:ext cx="405111" cy="259045"/>
    <xdr:sp macro="" textlink="">
      <xdr:nvSpPr>
        <xdr:cNvPr id="777" name="n_2aveValue【消防施設】&#10;有形固定資産減価償却率">
          <a:extLst>
            <a:ext uri="{FF2B5EF4-FFF2-40B4-BE49-F238E27FC236}">
              <a16:creationId xmlns:a16="http://schemas.microsoft.com/office/drawing/2014/main" id="{7AD27057-966A-4FEE-B1E9-1E8C8031B49E}"/>
            </a:ext>
          </a:extLst>
        </xdr:cNvPr>
        <xdr:cNvSpPr txBox="1"/>
      </xdr:nvSpPr>
      <xdr:spPr>
        <a:xfrm>
          <a:off x="12675244" y="13455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59707</xdr:rowOff>
    </xdr:from>
    <xdr:ext cx="405111" cy="259045"/>
    <xdr:sp macro="" textlink="">
      <xdr:nvSpPr>
        <xdr:cNvPr id="778" name="n_3aveValue【消防施設】&#10;有形固定資産減価償却率">
          <a:extLst>
            <a:ext uri="{FF2B5EF4-FFF2-40B4-BE49-F238E27FC236}">
              <a16:creationId xmlns:a16="http://schemas.microsoft.com/office/drawing/2014/main" id="{551FC91B-FD01-4EEE-9542-8C633C0231ED}"/>
            </a:ext>
          </a:extLst>
        </xdr:cNvPr>
        <xdr:cNvSpPr txBox="1"/>
      </xdr:nvSpPr>
      <xdr:spPr>
        <a:xfrm>
          <a:off x="11900544" y="13470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86377</xdr:rowOff>
    </xdr:from>
    <xdr:ext cx="405111" cy="259045"/>
    <xdr:sp macro="" textlink="">
      <xdr:nvSpPr>
        <xdr:cNvPr id="779" name="n_4aveValue【消防施設】&#10;有形固定資産減価償却率">
          <a:extLst>
            <a:ext uri="{FF2B5EF4-FFF2-40B4-BE49-F238E27FC236}">
              <a16:creationId xmlns:a16="http://schemas.microsoft.com/office/drawing/2014/main" id="{1D082CA0-0FCF-4653-903F-853E1966ACE7}"/>
            </a:ext>
          </a:extLst>
        </xdr:cNvPr>
        <xdr:cNvSpPr txBox="1"/>
      </xdr:nvSpPr>
      <xdr:spPr>
        <a:xfrm>
          <a:off x="11102984" y="13497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32402</xdr:rowOff>
    </xdr:from>
    <xdr:ext cx="405111" cy="259045"/>
    <xdr:sp macro="" textlink="">
      <xdr:nvSpPr>
        <xdr:cNvPr id="780" name="n_1mainValue【消防施設】&#10;有形固定資産減価償却率">
          <a:extLst>
            <a:ext uri="{FF2B5EF4-FFF2-40B4-BE49-F238E27FC236}">
              <a16:creationId xmlns:a16="http://schemas.microsoft.com/office/drawing/2014/main" id="{90994765-1E31-48BC-8F3C-2BBEB25CF8A0}"/>
            </a:ext>
          </a:extLst>
        </xdr:cNvPr>
        <xdr:cNvSpPr txBox="1"/>
      </xdr:nvSpPr>
      <xdr:spPr>
        <a:xfrm>
          <a:off x="13437244" y="14114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5732</xdr:rowOff>
    </xdr:from>
    <xdr:ext cx="405111" cy="259045"/>
    <xdr:sp macro="" textlink="">
      <xdr:nvSpPr>
        <xdr:cNvPr id="781" name="n_2mainValue【消防施設】&#10;有形固定資産減価償却率">
          <a:extLst>
            <a:ext uri="{FF2B5EF4-FFF2-40B4-BE49-F238E27FC236}">
              <a16:creationId xmlns:a16="http://schemas.microsoft.com/office/drawing/2014/main" id="{FBEA0812-AD96-4AC0-A355-84AC2F18C63F}"/>
            </a:ext>
          </a:extLst>
        </xdr:cNvPr>
        <xdr:cNvSpPr txBox="1"/>
      </xdr:nvSpPr>
      <xdr:spPr>
        <a:xfrm>
          <a:off x="12675244" y="14087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41927</xdr:rowOff>
    </xdr:from>
    <xdr:ext cx="405111" cy="259045"/>
    <xdr:sp macro="" textlink="">
      <xdr:nvSpPr>
        <xdr:cNvPr id="782" name="n_3mainValue【消防施設】&#10;有形固定資産減価償却率">
          <a:extLst>
            <a:ext uri="{FF2B5EF4-FFF2-40B4-BE49-F238E27FC236}">
              <a16:creationId xmlns:a16="http://schemas.microsoft.com/office/drawing/2014/main" id="{B4FC2758-CC08-4A9D-AD4A-1CB1B5E6F29A}"/>
            </a:ext>
          </a:extLst>
        </xdr:cNvPr>
        <xdr:cNvSpPr txBox="1"/>
      </xdr:nvSpPr>
      <xdr:spPr>
        <a:xfrm>
          <a:off x="11900544" y="14123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20972</xdr:rowOff>
    </xdr:from>
    <xdr:ext cx="405111" cy="259045"/>
    <xdr:sp macro="" textlink="">
      <xdr:nvSpPr>
        <xdr:cNvPr id="783" name="n_4mainValue【消防施設】&#10;有形固定資産減価償却率">
          <a:extLst>
            <a:ext uri="{FF2B5EF4-FFF2-40B4-BE49-F238E27FC236}">
              <a16:creationId xmlns:a16="http://schemas.microsoft.com/office/drawing/2014/main" id="{5395E0C7-D5C3-44D4-9BE9-F4EFD6452F54}"/>
            </a:ext>
          </a:extLst>
        </xdr:cNvPr>
        <xdr:cNvSpPr txBox="1"/>
      </xdr:nvSpPr>
      <xdr:spPr>
        <a:xfrm>
          <a:off x="11102984" y="14102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4" name="正方形/長方形 783">
          <a:extLst>
            <a:ext uri="{FF2B5EF4-FFF2-40B4-BE49-F238E27FC236}">
              <a16:creationId xmlns:a16="http://schemas.microsoft.com/office/drawing/2014/main" id="{207470B2-5A5A-4AB8-81FD-A03F7F52C567}"/>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5" name="正方形/長方形 784">
          <a:extLst>
            <a:ext uri="{FF2B5EF4-FFF2-40B4-BE49-F238E27FC236}">
              <a16:creationId xmlns:a16="http://schemas.microsoft.com/office/drawing/2014/main" id="{97617B6D-4634-452A-9CD9-CC03C875E146}"/>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6" name="正方形/長方形 785">
          <a:extLst>
            <a:ext uri="{FF2B5EF4-FFF2-40B4-BE49-F238E27FC236}">
              <a16:creationId xmlns:a16="http://schemas.microsoft.com/office/drawing/2014/main" id="{9B393BB9-7099-4F81-AC49-F545AEE6353C}"/>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7" name="正方形/長方形 786">
          <a:extLst>
            <a:ext uri="{FF2B5EF4-FFF2-40B4-BE49-F238E27FC236}">
              <a16:creationId xmlns:a16="http://schemas.microsoft.com/office/drawing/2014/main" id="{1F981345-0E03-4BA5-AD33-B20E8F9C094A}"/>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8" name="正方形/長方形 787">
          <a:extLst>
            <a:ext uri="{FF2B5EF4-FFF2-40B4-BE49-F238E27FC236}">
              <a16:creationId xmlns:a16="http://schemas.microsoft.com/office/drawing/2014/main" id="{C05605AF-E394-401A-B84C-7E43CA96DCAB}"/>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9" name="正方形/長方形 788">
          <a:extLst>
            <a:ext uri="{FF2B5EF4-FFF2-40B4-BE49-F238E27FC236}">
              <a16:creationId xmlns:a16="http://schemas.microsoft.com/office/drawing/2014/main" id="{D9261B09-F803-4FDC-B668-455CF6C53A1F}"/>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0" name="正方形/長方形 789">
          <a:extLst>
            <a:ext uri="{FF2B5EF4-FFF2-40B4-BE49-F238E27FC236}">
              <a16:creationId xmlns:a16="http://schemas.microsoft.com/office/drawing/2014/main" id="{C6993BF5-8A8B-444A-B7A5-20418E93793D}"/>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1" name="正方形/長方形 790">
          <a:extLst>
            <a:ext uri="{FF2B5EF4-FFF2-40B4-BE49-F238E27FC236}">
              <a16:creationId xmlns:a16="http://schemas.microsoft.com/office/drawing/2014/main" id="{BEFFF042-E785-437B-95DB-17133B623225}"/>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2" name="テキスト ボックス 791">
          <a:extLst>
            <a:ext uri="{FF2B5EF4-FFF2-40B4-BE49-F238E27FC236}">
              <a16:creationId xmlns:a16="http://schemas.microsoft.com/office/drawing/2014/main" id="{F7E5EC69-E348-41BE-AF6D-E2C8D86737C6}"/>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3" name="直線コネクタ 792">
          <a:extLst>
            <a:ext uri="{FF2B5EF4-FFF2-40B4-BE49-F238E27FC236}">
              <a16:creationId xmlns:a16="http://schemas.microsoft.com/office/drawing/2014/main" id="{EB820018-0BFD-4462-A563-8EF007A92F3B}"/>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94" name="直線コネクタ 793">
          <a:extLst>
            <a:ext uri="{FF2B5EF4-FFF2-40B4-BE49-F238E27FC236}">
              <a16:creationId xmlns:a16="http://schemas.microsoft.com/office/drawing/2014/main" id="{BC1C6FDB-644D-4255-B3A6-B1C935AB8D77}"/>
            </a:ext>
          </a:extLst>
        </xdr:cNvPr>
        <xdr:cNvCxnSpPr/>
      </xdr:nvCxnSpPr>
      <xdr:spPr>
        <a:xfrm>
          <a:off x="1609344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95" name="テキスト ボックス 794">
          <a:extLst>
            <a:ext uri="{FF2B5EF4-FFF2-40B4-BE49-F238E27FC236}">
              <a16:creationId xmlns:a16="http://schemas.microsoft.com/office/drawing/2014/main" id="{E3C7BE58-50BE-4ADA-9586-0EA6466B5BBF}"/>
            </a:ext>
          </a:extLst>
        </xdr:cNvPr>
        <xdr:cNvSpPr txBox="1"/>
      </xdr:nvSpPr>
      <xdr:spPr>
        <a:xfrm>
          <a:off x="1569484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96" name="直線コネクタ 795">
          <a:extLst>
            <a:ext uri="{FF2B5EF4-FFF2-40B4-BE49-F238E27FC236}">
              <a16:creationId xmlns:a16="http://schemas.microsoft.com/office/drawing/2014/main" id="{C7D95078-2FC8-4EE4-A2D4-489BFBB623D4}"/>
            </a:ext>
          </a:extLst>
        </xdr:cNvPr>
        <xdr:cNvCxnSpPr/>
      </xdr:nvCxnSpPr>
      <xdr:spPr>
        <a:xfrm>
          <a:off x="1609344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97" name="テキスト ボックス 796">
          <a:extLst>
            <a:ext uri="{FF2B5EF4-FFF2-40B4-BE49-F238E27FC236}">
              <a16:creationId xmlns:a16="http://schemas.microsoft.com/office/drawing/2014/main" id="{142DBF5D-AD37-4F6C-8BBE-0293E50E8999}"/>
            </a:ext>
          </a:extLst>
        </xdr:cNvPr>
        <xdr:cNvSpPr txBox="1"/>
      </xdr:nvSpPr>
      <xdr:spPr>
        <a:xfrm>
          <a:off x="1569484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8" name="直線コネクタ 797">
          <a:extLst>
            <a:ext uri="{FF2B5EF4-FFF2-40B4-BE49-F238E27FC236}">
              <a16:creationId xmlns:a16="http://schemas.microsoft.com/office/drawing/2014/main" id="{650F1071-BCD2-465E-833A-8726C14A5048}"/>
            </a:ext>
          </a:extLst>
        </xdr:cNvPr>
        <xdr:cNvCxnSpPr/>
      </xdr:nvCxnSpPr>
      <xdr:spPr>
        <a:xfrm>
          <a:off x="1609344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99" name="テキスト ボックス 798">
          <a:extLst>
            <a:ext uri="{FF2B5EF4-FFF2-40B4-BE49-F238E27FC236}">
              <a16:creationId xmlns:a16="http://schemas.microsoft.com/office/drawing/2014/main" id="{7D475CD5-EC5D-47C3-9B3E-0D95376AF744}"/>
            </a:ext>
          </a:extLst>
        </xdr:cNvPr>
        <xdr:cNvSpPr txBox="1"/>
      </xdr:nvSpPr>
      <xdr:spPr>
        <a:xfrm>
          <a:off x="1569484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800" name="直線コネクタ 799">
          <a:extLst>
            <a:ext uri="{FF2B5EF4-FFF2-40B4-BE49-F238E27FC236}">
              <a16:creationId xmlns:a16="http://schemas.microsoft.com/office/drawing/2014/main" id="{48D137BF-465C-4927-9819-DBDA3FAE866D}"/>
            </a:ext>
          </a:extLst>
        </xdr:cNvPr>
        <xdr:cNvCxnSpPr/>
      </xdr:nvCxnSpPr>
      <xdr:spPr>
        <a:xfrm>
          <a:off x="1609344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801" name="テキスト ボックス 800">
          <a:extLst>
            <a:ext uri="{FF2B5EF4-FFF2-40B4-BE49-F238E27FC236}">
              <a16:creationId xmlns:a16="http://schemas.microsoft.com/office/drawing/2014/main" id="{8666FB0D-BD3B-4312-A892-89CD652FF24C}"/>
            </a:ext>
          </a:extLst>
        </xdr:cNvPr>
        <xdr:cNvSpPr txBox="1"/>
      </xdr:nvSpPr>
      <xdr:spPr>
        <a:xfrm>
          <a:off x="1569484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802" name="直線コネクタ 801">
          <a:extLst>
            <a:ext uri="{FF2B5EF4-FFF2-40B4-BE49-F238E27FC236}">
              <a16:creationId xmlns:a16="http://schemas.microsoft.com/office/drawing/2014/main" id="{86180051-254E-4544-8BF2-AB4CE9C0A50F}"/>
            </a:ext>
          </a:extLst>
        </xdr:cNvPr>
        <xdr:cNvCxnSpPr/>
      </xdr:nvCxnSpPr>
      <xdr:spPr>
        <a:xfrm>
          <a:off x="1609344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803" name="テキスト ボックス 802">
          <a:extLst>
            <a:ext uri="{FF2B5EF4-FFF2-40B4-BE49-F238E27FC236}">
              <a16:creationId xmlns:a16="http://schemas.microsoft.com/office/drawing/2014/main" id="{028DB444-8DF5-4831-A810-0C16148D2443}"/>
            </a:ext>
          </a:extLst>
        </xdr:cNvPr>
        <xdr:cNvSpPr txBox="1"/>
      </xdr:nvSpPr>
      <xdr:spPr>
        <a:xfrm>
          <a:off x="1569484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4" name="直線コネクタ 803">
          <a:extLst>
            <a:ext uri="{FF2B5EF4-FFF2-40B4-BE49-F238E27FC236}">
              <a16:creationId xmlns:a16="http://schemas.microsoft.com/office/drawing/2014/main" id="{E0F0034A-1CD5-459B-A0F5-489E1E8B3317}"/>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5" name="テキスト ボックス 804">
          <a:extLst>
            <a:ext uri="{FF2B5EF4-FFF2-40B4-BE49-F238E27FC236}">
              <a16:creationId xmlns:a16="http://schemas.microsoft.com/office/drawing/2014/main" id="{E34DB0B1-29F8-49EA-9D7A-6508C98C901E}"/>
            </a:ext>
          </a:extLst>
        </xdr:cNvPr>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6" name="【消防施設】&#10;一人当たり面積グラフ枠">
          <a:extLst>
            <a:ext uri="{FF2B5EF4-FFF2-40B4-BE49-F238E27FC236}">
              <a16:creationId xmlns:a16="http://schemas.microsoft.com/office/drawing/2014/main" id="{6C02ABA1-E3AF-45DF-814B-E8A6D46B9B36}"/>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167639</xdr:rowOff>
    </xdr:from>
    <xdr:to>
      <xdr:col>116</xdr:col>
      <xdr:colOff>62864</xdr:colOff>
      <xdr:row>86</xdr:row>
      <xdr:rowOff>104775</xdr:rowOff>
    </xdr:to>
    <xdr:cxnSp macro="">
      <xdr:nvCxnSpPr>
        <xdr:cNvPr id="807" name="直線コネクタ 806">
          <a:extLst>
            <a:ext uri="{FF2B5EF4-FFF2-40B4-BE49-F238E27FC236}">
              <a16:creationId xmlns:a16="http://schemas.microsoft.com/office/drawing/2014/main" id="{5423343D-6FBD-4147-8B69-F12881A537E1}"/>
            </a:ext>
          </a:extLst>
        </xdr:cNvPr>
        <xdr:cNvCxnSpPr/>
      </xdr:nvCxnSpPr>
      <xdr:spPr>
        <a:xfrm flipV="1">
          <a:off x="19509104" y="13243559"/>
          <a:ext cx="0" cy="1278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108602</xdr:rowOff>
    </xdr:from>
    <xdr:ext cx="469744" cy="259045"/>
    <xdr:sp macro="" textlink="">
      <xdr:nvSpPr>
        <xdr:cNvPr id="808" name="【消防施設】&#10;一人当たり面積最小値テキスト">
          <a:extLst>
            <a:ext uri="{FF2B5EF4-FFF2-40B4-BE49-F238E27FC236}">
              <a16:creationId xmlns:a16="http://schemas.microsoft.com/office/drawing/2014/main" id="{19C51C80-F25C-48EE-B3B6-C8987B2133AF}"/>
            </a:ext>
          </a:extLst>
        </xdr:cNvPr>
        <xdr:cNvSpPr txBox="1"/>
      </xdr:nvSpPr>
      <xdr:spPr>
        <a:xfrm>
          <a:off x="19547840" y="14525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104775</xdr:rowOff>
    </xdr:from>
    <xdr:to>
      <xdr:col>116</xdr:col>
      <xdr:colOff>152400</xdr:colOff>
      <xdr:row>86</xdr:row>
      <xdr:rowOff>104775</xdr:rowOff>
    </xdr:to>
    <xdr:cxnSp macro="">
      <xdr:nvCxnSpPr>
        <xdr:cNvPr id="809" name="直線コネクタ 808">
          <a:extLst>
            <a:ext uri="{FF2B5EF4-FFF2-40B4-BE49-F238E27FC236}">
              <a16:creationId xmlns:a16="http://schemas.microsoft.com/office/drawing/2014/main" id="{33C7FEC1-AF2F-48BF-A012-6A219E694405}"/>
            </a:ext>
          </a:extLst>
        </xdr:cNvPr>
        <xdr:cNvCxnSpPr/>
      </xdr:nvCxnSpPr>
      <xdr:spPr>
        <a:xfrm>
          <a:off x="19443700" y="1452181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114316</xdr:rowOff>
    </xdr:from>
    <xdr:ext cx="469744" cy="259045"/>
    <xdr:sp macro="" textlink="">
      <xdr:nvSpPr>
        <xdr:cNvPr id="810" name="【消防施設】&#10;一人当たり面積最大値テキスト">
          <a:extLst>
            <a:ext uri="{FF2B5EF4-FFF2-40B4-BE49-F238E27FC236}">
              <a16:creationId xmlns:a16="http://schemas.microsoft.com/office/drawing/2014/main" id="{2DB70557-DCE3-43B9-BC29-6E3A09AF64F0}"/>
            </a:ext>
          </a:extLst>
        </xdr:cNvPr>
        <xdr:cNvSpPr txBox="1"/>
      </xdr:nvSpPr>
      <xdr:spPr>
        <a:xfrm>
          <a:off x="19547840" y="13022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167639</xdr:rowOff>
    </xdr:from>
    <xdr:to>
      <xdr:col>116</xdr:col>
      <xdr:colOff>152400</xdr:colOff>
      <xdr:row>78</xdr:row>
      <xdr:rowOff>167639</xdr:rowOff>
    </xdr:to>
    <xdr:cxnSp macro="">
      <xdr:nvCxnSpPr>
        <xdr:cNvPr id="811" name="直線コネクタ 810">
          <a:extLst>
            <a:ext uri="{FF2B5EF4-FFF2-40B4-BE49-F238E27FC236}">
              <a16:creationId xmlns:a16="http://schemas.microsoft.com/office/drawing/2014/main" id="{E2AECBA6-8E16-40FB-B97B-9A4D12A20CA8}"/>
            </a:ext>
          </a:extLst>
        </xdr:cNvPr>
        <xdr:cNvCxnSpPr/>
      </xdr:nvCxnSpPr>
      <xdr:spPr>
        <a:xfrm>
          <a:off x="19443700" y="1324355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67327</xdr:rowOff>
    </xdr:from>
    <xdr:ext cx="469744" cy="259045"/>
    <xdr:sp macro="" textlink="">
      <xdr:nvSpPr>
        <xdr:cNvPr id="812" name="【消防施設】&#10;一人当たり面積平均値テキスト">
          <a:extLst>
            <a:ext uri="{FF2B5EF4-FFF2-40B4-BE49-F238E27FC236}">
              <a16:creationId xmlns:a16="http://schemas.microsoft.com/office/drawing/2014/main" id="{965C1EB8-B955-42F8-8BDE-D41A3D108C53}"/>
            </a:ext>
          </a:extLst>
        </xdr:cNvPr>
        <xdr:cNvSpPr txBox="1"/>
      </xdr:nvSpPr>
      <xdr:spPr>
        <a:xfrm>
          <a:off x="19547840" y="141490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44450</xdr:rowOff>
    </xdr:from>
    <xdr:to>
      <xdr:col>116</xdr:col>
      <xdr:colOff>114300</xdr:colOff>
      <xdr:row>85</xdr:row>
      <xdr:rowOff>146050</xdr:rowOff>
    </xdr:to>
    <xdr:sp macro="" textlink="">
      <xdr:nvSpPr>
        <xdr:cNvPr id="813" name="フローチャート: 判断 812">
          <a:extLst>
            <a:ext uri="{FF2B5EF4-FFF2-40B4-BE49-F238E27FC236}">
              <a16:creationId xmlns:a16="http://schemas.microsoft.com/office/drawing/2014/main" id="{1D29F316-A4F3-466E-B11F-21222FAE500B}"/>
            </a:ext>
          </a:extLst>
        </xdr:cNvPr>
        <xdr:cNvSpPr/>
      </xdr:nvSpPr>
      <xdr:spPr>
        <a:xfrm>
          <a:off x="19458940" y="1429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50164</xdr:rowOff>
    </xdr:from>
    <xdr:to>
      <xdr:col>112</xdr:col>
      <xdr:colOff>38100</xdr:colOff>
      <xdr:row>85</xdr:row>
      <xdr:rowOff>151764</xdr:rowOff>
    </xdr:to>
    <xdr:sp macro="" textlink="">
      <xdr:nvSpPr>
        <xdr:cNvPr id="814" name="フローチャート: 判断 813">
          <a:extLst>
            <a:ext uri="{FF2B5EF4-FFF2-40B4-BE49-F238E27FC236}">
              <a16:creationId xmlns:a16="http://schemas.microsoft.com/office/drawing/2014/main" id="{97060F05-1516-4A13-8DBB-2D0EF65BB81E}"/>
            </a:ext>
          </a:extLst>
        </xdr:cNvPr>
        <xdr:cNvSpPr/>
      </xdr:nvSpPr>
      <xdr:spPr>
        <a:xfrm>
          <a:off x="18735040" y="1429956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53975</xdr:rowOff>
    </xdr:from>
    <xdr:to>
      <xdr:col>107</xdr:col>
      <xdr:colOff>101600</xdr:colOff>
      <xdr:row>85</xdr:row>
      <xdr:rowOff>155575</xdr:rowOff>
    </xdr:to>
    <xdr:sp macro="" textlink="">
      <xdr:nvSpPr>
        <xdr:cNvPr id="815" name="フローチャート: 判断 814">
          <a:extLst>
            <a:ext uri="{FF2B5EF4-FFF2-40B4-BE49-F238E27FC236}">
              <a16:creationId xmlns:a16="http://schemas.microsoft.com/office/drawing/2014/main" id="{DB71DE1B-5701-4A8E-A880-24BF21E1B0A6}"/>
            </a:ext>
          </a:extLst>
        </xdr:cNvPr>
        <xdr:cNvSpPr/>
      </xdr:nvSpPr>
      <xdr:spPr>
        <a:xfrm>
          <a:off x="17937480" y="14303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27305</xdr:rowOff>
    </xdr:from>
    <xdr:to>
      <xdr:col>102</xdr:col>
      <xdr:colOff>165100</xdr:colOff>
      <xdr:row>85</xdr:row>
      <xdr:rowOff>128905</xdr:rowOff>
    </xdr:to>
    <xdr:sp macro="" textlink="">
      <xdr:nvSpPr>
        <xdr:cNvPr id="816" name="フローチャート: 判断 815">
          <a:extLst>
            <a:ext uri="{FF2B5EF4-FFF2-40B4-BE49-F238E27FC236}">
              <a16:creationId xmlns:a16="http://schemas.microsoft.com/office/drawing/2014/main" id="{D3723BA5-114F-44DC-94DD-EBC03DB0BE0D}"/>
            </a:ext>
          </a:extLst>
        </xdr:cNvPr>
        <xdr:cNvSpPr/>
      </xdr:nvSpPr>
      <xdr:spPr>
        <a:xfrm>
          <a:off x="17162780" y="14276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59689</xdr:rowOff>
    </xdr:from>
    <xdr:to>
      <xdr:col>98</xdr:col>
      <xdr:colOff>38100</xdr:colOff>
      <xdr:row>85</xdr:row>
      <xdr:rowOff>161289</xdr:rowOff>
    </xdr:to>
    <xdr:sp macro="" textlink="">
      <xdr:nvSpPr>
        <xdr:cNvPr id="817" name="フローチャート: 判断 816">
          <a:extLst>
            <a:ext uri="{FF2B5EF4-FFF2-40B4-BE49-F238E27FC236}">
              <a16:creationId xmlns:a16="http://schemas.microsoft.com/office/drawing/2014/main" id="{020A025D-A00F-4B91-989C-4AFD150A5F51}"/>
            </a:ext>
          </a:extLst>
        </xdr:cNvPr>
        <xdr:cNvSpPr/>
      </xdr:nvSpPr>
      <xdr:spPr>
        <a:xfrm>
          <a:off x="16388080" y="1430908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8" name="テキスト ボックス 817">
          <a:extLst>
            <a:ext uri="{FF2B5EF4-FFF2-40B4-BE49-F238E27FC236}">
              <a16:creationId xmlns:a16="http://schemas.microsoft.com/office/drawing/2014/main" id="{B239E904-426A-4BB0-A11E-6983F4D50566}"/>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9" name="テキスト ボックス 818">
          <a:extLst>
            <a:ext uri="{FF2B5EF4-FFF2-40B4-BE49-F238E27FC236}">
              <a16:creationId xmlns:a16="http://schemas.microsoft.com/office/drawing/2014/main" id="{FC550E08-2C32-447A-A8C0-5D68F990377E}"/>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20" name="テキスト ボックス 819">
          <a:extLst>
            <a:ext uri="{FF2B5EF4-FFF2-40B4-BE49-F238E27FC236}">
              <a16:creationId xmlns:a16="http://schemas.microsoft.com/office/drawing/2014/main" id="{4CB9D730-19EF-442E-9D26-C4E748E13F86}"/>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1" name="テキスト ボックス 820">
          <a:extLst>
            <a:ext uri="{FF2B5EF4-FFF2-40B4-BE49-F238E27FC236}">
              <a16:creationId xmlns:a16="http://schemas.microsoft.com/office/drawing/2014/main" id="{F9FFF1D5-077A-4499-B39A-CAA71E45B43E}"/>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2" name="テキスト ボックス 821">
          <a:extLst>
            <a:ext uri="{FF2B5EF4-FFF2-40B4-BE49-F238E27FC236}">
              <a16:creationId xmlns:a16="http://schemas.microsoft.com/office/drawing/2014/main" id="{8401C545-BFB9-49A6-B72A-5254E122C462}"/>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160655</xdr:rowOff>
    </xdr:from>
    <xdr:to>
      <xdr:col>116</xdr:col>
      <xdr:colOff>114300</xdr:colOff>
      <xdr:row>86</xdr:row>
      <xdr:rowOff>90805</xdr:rowOff>
    </xdr:to>
    <xdr:sp macro="" textlink="">
      <xdr:nvSpPr>
        <xdr:cNvPr id="823" name="楕円 822">
          <a:extLst>
            <a:ext uri="{FF2B5EF4-FFF2-40B4-BE49-F238E27FC236}">
              <a16:creationId xmlns:a16="http://schemas.microsoft.com/office/drawing/2014/main" id="{17A45881-0FB1-4A1E-8179-85F4B993AC6D}"/>
            </a:ext>
          </a:extLst>
        </xdr:cNvPr>
        <xdr:cNvSpPr/>
      </xdr:nvSpPr>
      <xdr:spPr>
        <a:xfrm>
          <a:off x="19458940" y="144100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75582</xdr:rowOff>
    </xdr:from>
    <xdr:ext cx="469744" cy="259045"/>
    <xdr:sp macro="" textlink="">
      <xdr:nvSpPr>
        <xdr:cNvPr id="824" name="【消防施設】&#10;一人当たり面積該当値テキスト">
          <a:extLst>
            <a:ext uri="{FF2B5EF4-FFF2-40B4-BE49-F238E27FC236}">
              <a16:creationId xmlns:a16="http://schemas.microsoft.com/office/drawing/2014/main" id="{42424ACF-FD1C-426B-92B6-29EF8B4A9A53}"/>
            </a:ext>
          </a:extLst>
        </xdr:cNvPr>
        <xdr:cNvSpPr txBox="1"/>
      </xdr:nvSpPr>
      <xdr:spPr>
        <a:xfrm>
          <a:off x="19547840" y="14324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162561</xdr:rowOff>
    </xdr:from>
    <xdr:to>
      <xdr:col>112</xdr:col>
      <xdr:colOff>38100</xdr:colOff>
      <xdr:row>86</xdr:row>
      <xdr:rowOff>92711</xdr:rowOff>
    </xdr:to>
    <xdr:sp macro="" textlink="">
      <xdr:nvSpPr>
        <xdr:cNvPr id="825" name="楕円 824">
          <a:extLst>
            <a:ext uri="{FF2B5EF4-FFF2-40B4-BE49-F238E27FC236}">
              <a16:creationId xmlns:a16="http://schemas.microsoft.com/office/drawing/2014/main" id="{728F21C3-F524-4117-A0B6-A6A683070266}"/>
            </a:ext>
          </a:extLst>
        </xdr:cNvPr>
        <xdr:cNvSpPr/>
      </xdr:nvSpPr>
      <xdr:spPr>
        <a:xfrm>
          <a:off x="18735040" y="1441196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40005</xdr:rowOff>
    </xdr:from>
    <xdr:to>
      <xdr:col>116</xdr:col>
      <xdr:colOff>63500</xdr:colOff>
      <xdr:row>86</xdr:row>
      <xdr:rowOff>41911</xdr:rowOff>
    </xdr:to>
    <xdr:cxnSp macro="">
      <xdr:nvCxnSpPr>
        <xdr:cNvPr id="826" name="直線コネクタ 825">
          <a:extLst>
            <a:ext uri="{FF2B5EF4-FFF2-40B4-BE49-F238E27FC236}">
              <a16:creationId xmlns:a16="http://schemas.microsoft.com/office/drawing/2014/main" id="{A1844F96-0AD7-4BBB-A05B-EBBB73BB14F2}"/>
            </a:ext>
          </a:extLst>
        </xdr:cNvPr>
        <xdr:cNvCxnSpPr/>
      </xdr:nvCxnSpPr>
      <xdr:spPr>
        <a:xfrm flipV="1">
          <a:off x="18778220" y="14457045"/>
          <a:ext cx="73152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164464</xdr:rowOff>
    </xdr:from>
    <xdr:to>
      <xdr:col>107</xdr:col>
      <xdr:colOff>101600</xdr:colOff>
      <xdr:row>86</xdr:row>
      <xdr:rowOff>94614</xdr:rowOff>
    </xdr:to>
    <xdr:sp macro="" textlink="">
      <xdr:nvSpPr>
        <xdr:cNvPr id="827" name="楕円 826">
          <a:extLst>
            <a:ext uri="{FF2B5EF4-FFF2-40B4-BE49-F238E27FC236}">
              <a16:creationId xmlns:a16="http://schemas.microsoft.com/office/drawing/2014/main" id="{1ACC495A-C929-4CD4-A96B-083D3F8007CC}"/>
            </a:ext>
          </a:extLst>
        </xdr:cNvPr>
        <xdr:cNvSpPr/>
      </xdr:nvSpPr>
      <xdr:spPr>
        <a:xfrm>
          <a:off x="17937480" y="1441386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41911</xdr:rowOff>
    </xdr:from>
    <xdr:to>
      <xdr:col>111</xdr:col>
      <xdr:colOff>177800</xdr:colOff>
      <xdr:row>86</xdr:row>
      <xdr:rowOff>43814</xdr:rowOff>
    </xdr:to>
    <xdr:cxnSp macro="">
      <xdr:nvCxnSpPr>
        <xdr:cNvPr id="828" name="直線コネクタ 827">
          <a:extLst>
            <a:ext uri="{FF2B5EF4-FFF2-40B4-BE49-F238E27FC236}">
              <a16:creationId xmlns:a16="http://schemas.microsoft.com/office/drawing/2014/main" id="{ABDD0C1A-86BA-4F93-8C12-27E1C93F34F2}"/>
            </a:ext>
          </a:extLst>
        </xdr:cNvPr>
        <xdr:cNvCxnSpPr/>
      </xdr:nvCxnSpPr>
      <xdr:spPr>
        <a:xfrm flipV="1">
          <a:off x="17988280" y="14458951"/>
          <a:ext cx="789940" cy="1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166370</xdr:rowOff>
    </xdr:from>
    <xdr:to>
      <xdr:col>102</xdr:col>
      <xdr:colOff>165100</xdr:colOff>
      <xdr:row>86</xdr:row>
      <xdr:rowOff>96520</xdr:rowOff>
    </xdr:to>
    <xdr:sp macro="" textlink="">
      <xdr:nvSpPr>
        <xdr:cNvPr id="829" name="楕円 828">
          <a:extLst>
            <a:ext uri="{FF2B5EF4-FFF2-40B4-BE49-F238E27FC236}">
              <a16:creationId xmlns:a16="http://schemas.microsoft.com/office/drawing/2014/main" id="{8F7889B5-FE89-439A-8389-467D6ECB8104}"/>
            </a:ext>
          </a:extLst>
        </xdr:cNvPr>
        <xdr:cNvSpPr/>
      </xdr:nvSpPr>
      <xdr:spPr>
        <a:xfrm>
          <a:off x="17162780" y="144157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43814</xdr:rowOff>
    </xdr:from>
    <xdr:to>
      <xdr:col>107</xdr:col>
      <xdr:colOff>50800</xdr:colOff>
      <xdr:row>86</xdr:row>
      <xdr:rowOff>45720</xdr:rowOff>
    </xdr:to>
    <xdr:cxnSp macro="">
      <xdr:nvCxnSpPr>
        <xdr:cNvPr id="830" name="直線コネクタ 829">
          <a:extLst>
            <a:ext uri="{FF2B5EF4-FFF2-40B4-BE49-F238E27FC236}">
              <a16:creationId xmlns:a16="http://schemas.microsoft.com/office/drawing/2014/main" id="{05C1720C-FCF3-4800-8819-B826C7114523}"/>
            </a:ext>
          </a:extLst>
        </xdr:cNvPr>
        <xdr:cNvCxnSpPr/>
      </xdr:nvCxnSpPr>
      <xdr:spPr>
        <a:xfrm flipV="1">
          <a:off x="17213580" y="14460854"/>
          <a:ext cx="7747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170180</xdr:rowOff>
    </xdr:from>
    <xdr:to>
      <xdr:col>98</xdr:col>
      <xdr:colOff>38100</xdr:colOff>
      <xdr:row>86</xdr:row>
      <xdr:rowOff>100330</xdr:rowOff>
    </xdr:to>
    <xdr:sp macro="" textlink="">
      <xdr:nvSpPr>
        <xdr:cNvPr id="831" name="楕円 830">
          <a:extLst>
            <a:ext uri="{FF2B5EF4-FFF2-40B4-BE49-F238E27FC236}">
              <a16:creationId xmlns:a16="http://schemas.microsoft.com/office/drawing/2014/main" id="{FD7BDB32-C029-4C52-A3E9-1BB1685369F3}"/>
            </a:ext>
          </a:extLst>
        </xdr:cNvPr>
        <xdr:cNvSpPr/>
      </xdr:nvSpPr>
      <xdr:spPr>
        <a:xfrm>
          <a:off x="16388080" y="1441958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45720</xdr:rowOff>
    </xdr:from>
    <xdr:to>
      <xdr:col>102</xdr:col>
      <xdr:colOff>114300</xdr:colOff>
      <xdr:row>86</xdr:row>
      <xdr:rowOff>49530</xdr:rowOff>
    </xdr:to>
    <xdr:cxnSp macro="">
      <xdr:nvCxnSpPr>
        <xdr:cNvPr id="832" name="直線コネクタ 831">
          <a:extLst>
            <a:ext uri="{FF2B5EF4-FFF2-40B4-BE49-F238E27FC236}">
              <a16:creationId xmlns:a16="http://schemas.microsoft.com/office/drawing/2014/main" id="{1B3579EE-594A-4C8F-A4F4-04F033FEA20A}"/>
            </a:ext>
          </a:extLst>
        </xdr:cNvPr>
        <xdr:cNvCxnSpPr/>
      </xdr:nvCxnSpPr>
      <xdr:spPr>
        <a:xfrm flipV="1">
          <a:off x="16431260" y="14462760"/>
          <a:ext cx="78232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168291</xdr:rowOff>
    </xdr:from>
    <xdr:ext cx="469744" cy="259045"/>
    <xdr:sp macro="" textlink="">
      <xdr:nvSpPr>
        <xdr:cNvPr id="833" name="n_1aveValue【消防施設】&#10;一人当たり面積">
          <a:extLst>
            <a:ext uri="{FF2B5EF4-FFF2-40B4-BE49-F238E27FC236}">
              <a16:creationId xmlns:a16="http://schemas.microsoft.com/office/drawing/2014/main" id="{DB2BB141-139E-4D27-9007-3830815B1BAA}"/>
            </a:ext>
          </a:extLst>
        </xdr:cNvPr>
        <xdr:cNvSpPr txBox="1"/>
      </xdr:nvSpPr>
      <xdr:spPr>
        <a:xfrm>
          <a:off x="18561127" y="14082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652</xdr:rowOff>
    </xdr:from>
    <xdr:ext cx="469744" cy="259045"/>
    <xdr:sp macro="" textlink="">
      <xdr:nvSpPr>
        <xdr:cNvPr id="834" name="n_2aveValue【消防施設】&#10;一人当たり面積">
          <a:extLst>
            <a:ext uri="{FF2B5EF4-FFF2-40B4-BE49-F238E27FC236}">
              <a16:creationId xmlns:a16="http://schemas.microsoft.com/office/drawing/2014/main" id="{5008B9C4-859A-4BC2-A877-8E25C41226E8}"/>
            </a:ext>
          </a:extLst>
        </xdr:cNvPr>
        <xdr:cNvSpPr txBox="1"/>
      </xdr:nvSpPr>
      <xdr:spPr>
        <a:xfrm>
          <a:off x="17776267" y="14082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145432</xdr:rowOff>
    </xdr:from>
    <xdr:ext cx="469744" cy="259045"/>
    <xdr:sp macro="" textlink="">
      <xdr:nvSpPr>
        <xdr:cNvPr id="835" name="n_3aveValue【消防施設】&#10;一人当たり面積">
          <a:extLst>
            <a:ext uri="{FF2B5EF4-FFF2-40B4-BE49-F238E27FC236}">
              <a16:creationId xmlns:a16="http://schemas.microsoft.com/office/drawing/2014/main" id="{EBF9BB3A-69A3-4A6A-9A31-CE60BC2E2606}"/>
            </a:ext>
          </a:extLst>
        </xdr:cNvPr>
        <xdr:cNvSpPr txBox="1"/>
      </xdr:nvSpPr>
      <xdr:spPr>
        <a:xfrm>
          <a:off x="17001567" y="14059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6366</xdr:rowOff>
    </xdr:from>
    <xdr:ext cx="469744" cy="259045"/>
    <xdr:sp macro="" textlink="">
      <xdr:nvSpPr>
        <xdr:cNvPr id="836" name="n_4aveValue【消防施設】&#10;一人当たり面積">
          <a:extLst>
            <a:ext uri="{FF2B5EF4-FFF2-40B4-BE49-F238E27FC236}">
              <a16:creationId xmlns:a16="http://schemas.microsoft.com/office/drawing/2014/main" id="{FA9DD945-637F-47B5-95BF-1E2835ED906F}"/>
            </a:ext>
          </a:extLst>
        </xdr:cNvPr>
        <xdr:cNvSpPr txBox="1"/>
      </xdr:nvSpPr>
      <xdr:spPr>
        <a:xfrm>
          <a:off x="16226867" y="14088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83838</xdr:rowOff>
    </xdr:from>
    <xdr:ext cx="469744" cy="259045"/>
    <xdr:sp macro="" textlink="">
      <xdr:nvSpPr>
        <xdr:cNvPr id="837" name="n_1mainValue【消防施設】&#10;一人当たり面積">
          <a:extLst>
            <a:ext uri="{FF2B5EF4-FFF2-40B4-BE49-F238E27FC236}">
              <a16:creationId xmlns:a16="http://schemas.microsoft.com/office/drawing/2014/main" id="{88548B73-5384-4627-9E9C-49DCF527540A}"/>
            </a:ext>
          </a:extLst>
        </xdr:cNvPr>
        <xdr:cNvSpPr txBox="1"/>
      </xdr:nvSpPr>
      <xdr:spPr>
        <a:xfrm>
          <a:off x="18561127" y="14500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85741</xdr:rowOff>
    </xdr:from>
    <xdr:ext cx="469744" cy="259045"/>
    <xdr:sp macro="" textlink="">
      <xdr:nvSpPr>
        <xdr:cNvPr id="838" name="n_2mainValue【消防施設】&#10;一人当たり面積">
          <a:extLst>
            <a:ext uri="{FF2B5EF4-FFF2-40B4-BE49-F238E27FC236}">
              <a16:creationId xmlns:a16="http://schemas.microsoft.com/office/drawing/2014/main" id="{8D62F9FE-B98A-43C8-8A1C-539033EF27B2}"/>
            </a:ext>
          </a:extLst>
        </xdr:cNvPr>
        <xdr:cNvSpPr txBox="1"/>
      </xdr:nvSpPr>
      <xdr:spPr>
        <a:xfrm>
          <a:off x="17776267" y="14502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87647</xdr:rowOff>
    </xdr:from>
    <xdr:ext cx="469744" cy="259045"/>
    <xdr:sp macro="" textlink="">
      <xdr:nvSpPr>
        <xdr:cNvPr id="839" name="n_3mainValue【消防施設】&#10;一人当たり面積">
          <a:extLst>
            <a:ext uri="{FF2B5EF4-FFF2-40B4-BE49-F238E27FC236}">
              <a16:creationId xmlns:a16="http://schemas.microsoft.com/office/drawing/2014/main" id="{A6554719-D58B-4AED-BF85-DF72CAAF9FE4}"/>
            </a:ext>
          </a:extLst>
        </xdr:cNvPr>
        <xdr:cNvSpPr txBox="1"/>
      </xdr:nvSpPr>
      <xdr:spPr>
        <a:xfrm>
          <a:off x="17001567" y="14504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91457</xdr:rowOff>
    </xdr:from>
    <xdr:ext cx="469744" cy="259045"/>
    <xdr:sp macro="" textlink="">
      <xdr:nvSpPr>
        <xdr:cNvPr id="840" name="n_4mainValue【消防施設】&#10;一人当たり面積">
          <a:extLst>
            <a:ext uri="{FF2B5EF4-FFF2-40B4-BE49-F238E27FC236}">
              <a16:creationId xmlns:a16="http://schemas.microsoft.com/office/drawing/2014/main" id="{DE95DBD5-D072-417C-8511-91748075E972}"/>
            </a:ext>
          </a:extLst>
        </xdr:cNvPr>
        <xdr:cNvSpPr txBox="1"/>
      </xdr:nvSpPr>
      <xdr:spPr>
        <a:xfrm>
          <a:off x="16226867" y="14508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1" name="正方形/長方形 840">
          <a:extLst>
            <a:ext uri="{FF2B5EF4-FFF2-40B4-BE49-F238E27FC236}">
              <a16:creationId xmlns:a16="http://schemas.microsoft.com/office/drawing/2014/main" id="{02855EA0-E047-49FA-BD26-3DE74ADFF7D3}"/>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2" name="正方形/長方形 841">
          <a:extLst>
            <a:ext uri="{FF2B5EF4-FFF2-40B4-BE49-F238E27FC236}">
              <a16:creationId xmlns:a16="http://schemas.microsoft.com/office/drawing/2014/main" id="{D6C761BE-5728-4E50-B59C-7322DE5E6A74}"/>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3" name="正方形/長方形 842">
          <a:extLst>
            <a:ext uri="{FF2B5EF4-FFF2-40B4-BE49-F238E27FC236}">
              <a16:creationId xmlns:a16="http://schemas.microsoft.com/office/drawing/2014/main" id="{91706DBF-2E14-4081-90EC-46137D16B926}"/>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4" name="正方形/長方形 843">
          <a:extLst>
            <a:ext uri="{FF2B5EF4-FFF2-40B4-BE49-F238E27FC236}">
              <a16:creationId xmlns:a16="http://schemas.microsoft.com/office/drawing/2014/main" id="{48019ED7-9ADD-4BF9-94BD-698CD219FB56}"/>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5" name="正方形/長方形 844">
          <a:extLst>
            <a:ext uri="{FF2B5EF4-FFF2-40B4-BE49-F238E27FC236}">
              <a16:creationId xmlns:a16="http://schemas.microsoft.com/office/drawing/2014/main" id="{90D8FA39-EB81-4355-930C-539CB29E28B3}"/>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6" name="正方形/長方形 845">
          <a:extLst>
            <a:ext uri="{FF2B5EF4-FFF2-40B4-BE49-F238E27FC236}">
              <a16:creationId xmlns:a16="http://schemas.microsoft.com/office/drawing/2014/main" id="{85730C63-E3C6-4D2E-BA48-DCD3BA40FD12}"/>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7" name="正方形/長方形 846">
          <a:extLst>
            <a:ext uri="{FF2B5EF4-FFF2-40B4-BE49-F238E27FC236}">
              <a16:creationId xmlns:a16="http://schemas.microsoft.com/office/drawing/2014/main" id="{6EE6221D-E9A1-4745-BE64-EBF6EFF320F8}"/>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8" name="正方形/長方形 847">
          <a:extLst>
            <a:ext uri="{FF2B5EF4-FFF2-40B4-BE49-F238E27FC236}">
              <a16:creationId xmlns:a16="http://schemas.microsoft.com/office/drawing/2014/main" id="{75C0F3EA-6B9E-4248-A688-365F6F132FFC}"/>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9" name="テキスト ボックス 848">
          <a:extLst>
            <a:ext uri="{FF2B5EF4-FFF2-40B4-BE49-F238E27FC236}">
              <a16:creationId xmlns:a16="http://schemas.microsoft.com/office/drawing/2014/main" id="{5F4B38BD-D031-487D-A543-B2A869221E30}"/>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50" name="直線コネクタ 849">
          <a:extLst>
            <a:ext uri="{FF2B5EF4-FFF2-40B4-BE49-F238E27FC236}">
              <a16:creationId xmlns:a16="http://schemas.microsoft.com/office/drawing/2014/main" id="{641B0BED-D54E-423A-B44D-3C4C1C96BC96}"/>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1" name="テキスト ボックス 850">
          <a:extLst>
            <a:ext uri="{FF2B5EF4-FFF2-40B4-BE49-F238E27FC236}">
              <a16:creationId xmlns:a16="http://schemas.microsoft.com/office/drawing/2014/main" id="{B644EA88-491B-46F1-9A6C-5BE8092FD997}"/>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52" name="直線コネクタ 851">
          <a:extLst>
            <a:ext uri="{FF2B5EF4-FFF2-40B4-BE49-F238E27FC236}">
              <a16:creationId xmlns:a16="http://schemas.microsoft.com/office/drawing/2014/main" id="{1C895C2B-A2E8-4354-A8E7-FA0BEC865069}"/>
            </a:ext>
          </a:extLst>
        </xdr:cNvPr>
        <xdr:cNvCxnSpPr/>
      </xdr:nvCxnSpPr>
      <xdr:spPr>
        <a:xfrm>
          <a:off x="10960100" y="1830813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53" name="テキスト ボックス 852">
          <a:extLst>
            <a:ext uri="{FF2B5EF4-FFF2-40B4-BE49-F238E27FC236}">
              <a16:creationId xmlns:a16="http://schemas.microsoft.com/office/drawing/2014/main" id="{8EA57AA0-837C-4E27-8FBC-664C8A4ECF1B}"/>
            </a:ext>
          </a:extLst>
        </xdr:cNvPr>
        <xdr:cNvSpPr txBox="1"/>
      </xdr:nvSpPr>
      <xdr:spPr>
        <a:xfrm>
          <a:off x="1056150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54" name="直線コネクタ 853">
          <a:extLst>
            <a:ext uri="{FF2B5EF4-FFF2-40B4-BE49-F238E27FC236}">
              <a16:creationId xmlns:a16="http://schemas.microsoft.com/office/drawing/2014/main" id="{51011AEE-F5D0-4316-A761-175EE5BE3E85}"/>
            </a:ext>
          </a:extLst>
        </xdr:cNvPr>
        <xdr:cNvCxnSpPr/>
      </xdr:nvCxnSpPr>
      <xdr:spPr>
        <a:xfrm>
          <a:off x="10960100" y="1798918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55" name="テキスト ボックス 854">
          <a:extLst>
            <a:ext uri="{FF2B5EF4-FFF2-40B4-BE49-F238E27FC236}">
              <a16:creationId xmlns:a16="http://schemas.microsoft.com/office/drawing/2014/main" id="{FDB35448-2CB4-4ED5-B9AC-3DAE5A3E1BB5}"/>
            </a:ext>
          </a:extLst>
        </xdr:cNvPr>
        <xdr:cNvSpPr txBox="1"/>
      </xdr:nvSpPr>
      <xdr:spPr>
        <a:xfrm>
          <a:off x="1060276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6" name="直線コネクタ 855">
          <a:extLst>
            <a:ext uri="{FF2B5EF4-FFF2-40B4-BE49-F238E27FC236}">
              <a16:creationId xmlns:a16="http://schemas.microsoft.com/office/drawing/2014/main" id="{FBF9045A-A5B4-4AC1-850C-F37E3EBDA822}"/>
            </a:ext>
          </a:extLst>
        </xdr:cNvPr>
        <xdr:cNvCxnSpPr/>
      </xdr:nvCxnSpPr>
      <xdr:spPr>
        <a:xfrm>
          <a:off x="10960100" y="1767023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7" name="テキスト ボックス 856">
          <a:extLst>
            <a:ext uri="{FF2B5EF4-FFF2-40B4-BE49-F238E27FC236}">
              <a16:creationId xmlns:a16="http://schemas.microsoft.com/office/drawing/2014/main" id="{DED27884-13D3-40F7-B390-AAA183F05D77}"/>
            </a:ext>
          </a:extLst>
        </xdr:cNvPr>
        <xdr:cNvSpPr txBox="1"/>
      </xdr:nvSpPr>
      <xdr:spPr>
        <a:xfrm>
          <a:off x="1060276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8" name="直線コネクタ 857">
          <a:extLst>
            <a:ext uri="{FF2B5EF4-FFF2-40B4-BE49-F238E27FC236}">
              <a16:creationId xmlns:a16="http://schemas.microsoft.com/office/drawing/2014/main" id="{E3278E9E-2E5A-4A6B-B543-F235108EC11A}"/>
            </a:ext>
          </a:extLst>
        </xdr:cNvPr>
        <xdr:cNvCxnSpPr/>
      </xdr:nvCxnSpPr>
      <xdr:spPr>
        <a:xfrm>
          <a:off x="10960100" y="1735128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59" name="テキスト ボックス 858">
          <a:extLst>
            <a:ext uri="{FF2B5EF4-FFF2-40B4-BE49-F238E27FC236}">
              <a16:creationId xmlns:a16="http://schemas.microsoft.com/office/drawing/2014/main" id="{A702CA16-A054-458A-A28D-F29EF9BFAE21}"/>
            </a:ext>
          </a:extLst>
        </xdr:cNvPr>
        <xdr:cNvSpPr txBox="1"/>
      </xdr:nvSpPr>
      <xdr:spPr>
        <a:xfrm>
          <a:off x="1060276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60" name="直線コネクタ 859">
          <a:extLst>
            <a:ext uri="{FF2B5EF4-FFF2-40B4-BE49-F238E27FC236}">
              <a16:creationId xmlns:a16="http://schemas.microsoft.com/office/drawing/2014/main" id="{F3B1C0B0-57F7-424B-8D4A-D01B87CE9705}"/>
            </a:ext>
          </a:extLst>
        </xdr:cNvPr>
        <xdr:cNvCxnSpPr/>
      </xdr:nvCxnSpPr>
      <xdr:spPr>
        <a:xfrm>
          <a:off x="10960100" y="1703233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61" name="テキスト ボックス 860">
          <a:extLst>
            <a:ext uri="{FF2B5EF4-FFF2-40B4-BE49-F238E27FC236}">
              <a16:creationId xmlns:a16="http://schemas.microsoft.com/office/drawing/2014/main" id="{93947A44-3E15-4BD7-8D61-3A9666A4302F}"/>
            </a:ext>
          </a:extLst>
        </xdr:cNvPr>
        <xdr:cNvSpPr txBox="1"/>
      </xdr:nvSpPr>
      <xdr:spPr>
        <a:xfrm>
          <a:off x="1060276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62" name="直線コネクタ 861">
          <a:extLst>
            <a:ext uri="{FF2B5EF4-FFF2-40B4-BE49-F238E27FC236}">
              <a16:creationId xmlns:a16="http://schemas.microsoft.com/office/drawing/2014/main" id="{139F9F75-4503-419E-85BE-90887D9E6B9D}"/>
            </a:ext>
          </a:extLst>
        </xdr:cNvPr>
        <xdr:cNvCxnSpPr/>
      </xdr:nvCxnSpPr>
      <xdr:spPr>
        <a:xfrm>
          <a:off x="10960100" y="1671338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63" name="テキスト ボックス 862">
          <a:extLst>
            <a:ext uri="{FF2B5EF4-FFF2-40B4-BE49-F238E27FC236}">
              <a16:creationId xmlns:a16="http://schemas.microsoft.com/office/drawing/2014/main" id="{9E6FBD68-E8A9-4BC4-BF4A-8C3222DCA111}"/>
            </a:ext>
          </a:extLst>
        </xdr:cNvPr>
        <xdr:cNvSpPr txBox="1"/>
      </xdr:nvSpPr>
      <xdr:spPr>
        <a:xfrm>
          <a:off x="1066688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4" name="直線コネクタ 863">
          <a:extLst>
            <a:ext uri="{FF2B5EF4-FFF2-40B4-BE49-F238E27FC236}">
              <a16:creationId xmlns:a16="http://schemas.microsoft.com/office/drawing/2014/main" id="{52969254-350B-47D4-97D9-925EC0028E76}"/>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5" name="【庁舎】&#10;有形固定資産減価償却率グラフ枠">
          <a:extLst>
            <a:ext uri="{FF2B5EF4-FFF2-40B4-BE49-F238E27FC236}">
              <a16:creationId xmlns:a16="http://schemas.microsoft.com/office/drawing/2014/main" id="{91F0D967-46A0-4B38-B3D5-023E58EC8815}"/>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32113</xdr:rowOff>
    </xdr:from>
    <xdr:to>
      <xdr:col>85</xdr:col>
      <xdr:colOff>126364</xdr:colOff>
      <xdr:row>108</xdr:row>
      <xdr:rowOff>151312</xdr:rowOff>
    </xdr:to>
    <xdr:cxnSp macro="">
      <xdr:nvCxnSpPr>
        <xdr:cNvPr id="866" name="直線コネクタ 865">
          <a:extLst>
            <a:ext uri="{FF2B5EF4-FFF2-40B4-BE49-F238E27FC236}">
              <a16:creationId xmlns:a16="http://schemas.microsoft.com/office/drawing/2014/main" id="{61B24374-9F05-4A90-9DAE-F8C8023C7E7E}"/>
            </a:ext>
          </a:extLst>
        </xdr:cNvPr>
        <xdr:cNvCxnSpPr/>
      </xdr:nvCxnSpPr>
      <xdr:spPr>
        <a:xfrm flipV="1">
          <a:off x="14375764" y="16796113"/>
          <a:ext cx="0" cy="14603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155139</xdr:rowOff>
    </xdr:from>
    <xdr:ext cx="405111" cy="259045"/>
    <xdr:sp macro="" textlink="">
      <xdr:nvSpPr>
        <xdr:cNvPr id="867" name="【庁舎】&#10;有形固定資産減価償却率最小値テキスト">
          <a:extLst>
            <a:ext uri="{FF2B5EF4-FFF2-40B4-BE49-F238E27FC236}">
              <a16:creationId xmlns:a16="http://schemas.microsoft.com/office/drawing/2014/main" id="{BA0308EC-D585-4E1B-9DFF-9FE00EB3EBC8}"/>
            </a:ext>
          </a:extLst>
        </xdr:cNvPr>
        <xdr:cNvSpPr txBox="1"/>
      </xdr:nvSpPr>
      <xdr:spPr>
        <a:xfrm>
          <a:off x="14414500" y="182602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151312</xdr:rowOff>
    </xdr:from>
    <xdr:to>
      <xdr:col>86</xdr:col>
      <xdr:colOff>25400</xdr:colOff>
      <xdr:row>108</xdr:row>
      <xdr:rowOff>151312</xdr:rowOff>
    </xdr:to>
    <xdr:cxnSp macro="">
      <xdr:nvCxnSpPr>
        <xdr:cNvPr id="868" name="直線コネクタ 867">
          <a:extLst>
            <a:ext uri="{FF2B5EF4-FFF2-40B4-BE49-F238E27FC236}">
              <a16:creationId xmlns:a16="http://schemas.microsoft.com/office/drawing/2014/main" id="{9B331254-94D5-4670-9184-3563C3F2FE67}"/>
            </a:ext>
          </a:extLst>
        </xdr:cNvPr>
        <xdr:cNvCxnSpPr/>
      </xdr:nvCxnSpPr>
      <xdr:spPr>
        <a:xfrm>
          <a:off x="14287500" y="1825643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150240</xdr:rowOff>
    </xdr:from>
    <xdr:ext cx="340478" cy="259045"/>
    <xdr:sp macro="" textlink="">
      <xdr:nvSpPr>
        <xdr:cNvPr id="869" name="【庁舎】&#10;有形固定資産減価償却率最大値テキスト">
          <a:extLst>
            <a:ext uri="{FF2B5EF4-FFF2-40B4-BE49-F238E27FC236}">
              <a16:creationId xmlns:a16="http://schemas.microsoft.com/office/drawing/2014/main" id="{02CB8CC7-E266-49EB-9602-3E75A12B28BB}"/>
            </a:ext>
          </a:extLst>
        </xdr:cNvPr>
        <xdr:cNvSpPr txBox="1"/>
      </xdr:nvSpPr>
      <xdr:spPr>
        <a:xfrm>
          <a:off x="14414500" y="165789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32113</xdr:rowOff>
    </xdr:from>
    <xdr:to>
      <xdr:col>86</xdr:col>
      <xdr:colOff>25400</xdr:colOff>
      <xdr:row>100</xdr:row>
      <xdr:rowOff>32113</xdr:rowOff>
    </xdr:to>
    <xdr:cxnSp macro="">
      <xdr:nvCxnSpPr>
        <xdr:cNvPr id="870" name="直線コネクタ 869">
          <a:extLst>
            <a:ext uri="{FF2B5EF4-FFF2-40B4-BE49-F238E27FC236}">
              <a16:creationId xmlns:a16="http://schemas.microsoft.com/office/drawing/2014/main" id="{1D429BB1-AD8A-431D-A41F-E8585DB6C67D}"/>
            </a:ext>
          </a:extLst>
        </xdr:cNvPr>
        <xdr:cNvCxnSpPr/>
      </xdr:nvCxnSpPr>
      <xdr:spPr>
        <a:xfrm>
          <a:off x="14287500" y="1679611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136451</xdr:rowOff>
    </xdr:from>
    <xdr:ext cx="405111" cy="259045"/>
    <xdr:sp macro="" textlink="">
      <xdr:nvSpPr>
        <xdr:cNvPr id="871" name="【庁舎】&#10;有形固定資産減価償却率平均値テキスト">
          <a:extLst>
            <a:ext uri="{FF2B5EF4-FFF2-40B4-BE49-F238E27FC236}">
              <a16:creationId xmlns:a16="http://schemas.microsoft.com/office/drawing/2014/main" id="{5E4B5B8F-547E-41AB-B218-FB9ED4BAF84D}"/>
            </a:ext>
          </a:extLst>
        </xdr:cNvPr>
        <xdr:cNvSpPr txBox="1"/>
      </xdr:nvSpPr>
      <xdr:spPr>
        <a:xfrm>
          <a:off x="14414500" y="1723573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113574</xdr:rowOff>
    </xdr:from>
    <xdr:to>
      <xdr:col>85</xdr:col>
      <xdr:colOff>177800</xdr:colOff>
      <xdr:row>104</xdr:row>
      <xdr:rowOff>43724</xdr:rowOff>
    </xdr:to>
    <xdr:sp macro="" textlink="">
      <xdr:nvSpPr>
        <xdr:cNvPr id="872" name="フローチャート: 判断 871">
          <a:extLst>
            <a:ext uri="{FF2B5EF4-FFF2-40B4-BE49-F238E27FC236}">
              <a16:creationId xmlns:a16="http://schemas.microsoft.com/office/drawing/2014/main" id="{4752C35B-6DFD-4E0A-8F3E-D5120C2D7227}"/>
            </a:ext>
          </a:extLst>
        </xdr:cNvPr>
        <xdr:cNvSpPr/>
      </xdr:nvSpPr>
      <xdr:spPr>
        <a:xfrm>
          <a:off x="14325600" y="17380494"/>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107043</xdr:rowOff>
    </xdr:from>
    <xdr:to>
      <xdr:col>81</xdr:col>
      <xdr:colOff>101600</xdr:colOff>
      <xdr:row>104</xdr:row>
      <xdr:rowOff>37193</xdr:rowOff>
    </xdr:to>
    <xdr:sp macro="" textlink="">
      <xdr:nvSpPr>
        <xdr:cNvPr id="873" name="フローチャート: 判断 872">
          <a:extLst>
            <a:ext uri="{FF2B5EF4-FFF2-40B4-BE49-F238E27FC236}">
              <a16:creationId xmlns:a16="http://schemas.microsoft.com/office/drawing/2014/main" id="{5A88FD99-9AD2-421B-85D9-CF76014F89D2}"/>
            </a:ext>
          </a:extLst>
        </xdr:cNvPr>
        <xdr:cNvSpPr/>
      </xdr:nvSpPr>
      <xdr:spPr>
        <a:xfrm>
          <a:off x="13578840" y="1737396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84182</xdr:rowOff>
    </xdr:from>
    <xdr:to>
      <xdr:col>76</xdr:col>
      <xdr:colOff>165100</xdr:colOff>
      <xdr:row>104</xdr:row>
      <xdr:rowOff>14332</xdr:rowOff>
    </xdr:to>
    <xdr:sp macro="" textlink="">
      <xdr:nvSpPr>
        <xdr:cNvPr id="874" name="フローチャート: 判断 873">
          <a:extLst>
            <a:ext uri="{FF2B5EF4-FFF2-40B4-BE49-F238E27FC236}">
              <a16:creationId xmlns:a16="http://schemas.microsoft.com/office/drawing/2014/main" id="{DBFCEF33-6F40-48E3-B9BA-F55923020130}"/>
            </a:ext>
          </a:extLst>
        </xdr:cNvPr>
        <xdr:cNvSpPr/>
      </xdr:nvSpPr>
      <xdr:spPr>
        <a:xfrm>
          <a:off x="12804140" y="1735110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48261</xdr:rowOff>
    </xdr:from>
    <xdr:to>
      <xdr:col>72</xdr:col>
      <xdr:colOff>38100</xdr:colOff>
      <xdr:row>104</xdr:row>
      <xdr:rowOff>149861</xdr:rowOff>
    </xdr:to>
    <xdr:sp macro="" textlink="">
      <xdr:nvSpPr>
        <xdr:cNvPr id="875" name="フローチャート: 判断 874">
          <a:extLst>
            <a:ext uri="{FF2B5EF4-FFF2-40B4-BE49-F238E27FC236}">
              <a16:creationId xmlns:a16="http://schemas.microsoft.com/office/drawing/2014/main" id="{3410657E-3505-4128-996E-DC3F3C5CA3AA}"/>
            </a:ext>
          </a:extLst>
        </xdr:cNvPr>
        <xdr:cNvSpPr/>
      </xdr:nvSpPr>
      <xdr:spPr>
        <a:xfrm>
          <a:off x="12029440" y="1748282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38463</xdr:rowOff>
    </xdr:from>
    <xdr:to>
      <xdr:col>67</xdr:col>
      <xdr:colOff>101600</xdr:colOff>
      <xdr:row>104</xdr:row>
      <xdr:rowOff>140063</xdr:rowOff>
    </xdr:to>
    <xdr:sp macro="" textlink="">
      <xdr:nvSpPr>
        <xdr:cNvPr id="876" name="フローチャート: 判断 875">
          <a:extLst>
            <a:ext uri="{FF2B5EF4-FFF2-40B4-BE49-F238E27FC236}">
              <a16:creationId xmlns:a16="http://schemas.microsoft.com/office/drawing/2014/main" id="{D8142A70-F100-4A71-8037-7A55ED96C1D5}"/>
            </a:ext>
          </a:extLst>
        </xdr:cNvPr>
        <xdr:cNvSpPr/>
      </xdr:nvSpPr>
      <xdr:spPr>
        <a:xfrm>
          <a:off x="11231880" y="17473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7" name="テキスト ボックス 876">
          <a:extLst>
            <a:ext uri="{FF2B5EF4-FFF2-40B4-BE49-F238E27FC236}">
              <a16:creationId xmlns:a16="http://schemas.microsoft.com/office/drawing/2014/main" id="{7DC702A3-6D19-4D2A-B974-A5121D10687E}"/>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8" name="テキスト ボックス 877">
          <a:extLst>
            <a:ext uri="{FF2B5EF4-FFF2-40B4-BE49-F238E27FC236}">
              <a16:creationId xmlns:a16="http://schemas.microsoft.com/office/drawing/2014/main" id="{5DA17CDA-C2E2-46B9-84CF-9AC38CB42210}"/>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9" name="テキスト ボックス 878">
          <a:extLst>
            <a:ext uri="{FF2B5EF4-FFF2-40B4-BE49-F238E27FC236}">
              <a16:creationId xmlns:a16="http://schemas.microsoft.com/office/drawing/2014/main" id="{03C688CF-5CD8-4A0B-A3D4-708065587927}"/>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80" name="テキスト ボックス 879">
          <a:extLst>
            <a:ext uri="{FF2B5EF4-FFF2-40B4-BE49-F238E27FC236}">
              <a16:creationId xmlns:a16="http://schemas.microsoft.com/office/drawing/2014/main" id="{CDA1FE3B-B8A9-435B-B0A5-52E784652D2D}"/>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81" name="テキスト ボックス 880">
          <a:extLst>
            <a:ext uri="{FF2B5EF4-FFF2-40B4-BE49-F238E27FC236}">
              <a16:creationId xmlns:a16="http://schemas.microsoft.com/office/drawing/2014/main" id="{89FBB2C9-07A2-4440-8E2A-DB936542EF71}"/>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165826</xdr:rowOff>
    </xdr:from>
    <xdr:to>
      <xdr:col>85</xdr:col>
      <xdr:colOff>177800</xdr:colOff>
      <xdr:row>108</xdr:row>
      <xdr:rowOff>95976</xdr:rowOff>
    </xdr:to>
    <xdr:sp macro="" textlink="">
      <xdr:nvSpPr>
        <xdr:cNvPr id="882" name="楕円 881">
          <a:extLst>
            <a:ext uri="{FF2B5EF4-FFF2-40B4-BE49-F238E27FC236}">
              <a16:creationId xmlns:a16="http://schemas.microsoft.com/office/drawing/2014/main" id="{3542521B-62B8-433D-8627-87040ADB7DB4}"/>
            </a:ext>
          </a:extLst>
        </xdr:cNvPr>
        <xdr:cNvSpPr/>
      </xdr:nvSpPr>
      <xdr:spPr>
        <a:xfrm>
          <a:off x="14325600" y="18103306"/>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80753</xdr:rowOff>
    </xdr:from>
    <xdr:ext cx="405111" cy="259045"/>
    <xdr:sp macro="" textlink="">
      <xdr:nvSpPr>
        <xdr:cNvPr id="883" name="【庁舎】&#10;有形固定資産減価償却率該当値テキスト">
          <a:extLst>
            <a:ext uri="{FF2B5EF4-FFF2-40B4-BE49-F238E27FC236}">
              <a16:creationId xmlns:a16="http://schemas.microsoft.com/office/drawing/2014/main" id="{F35011A2-D7D7-4CC3-86B3-D14D00D43B21}"/>
            </a:ext>
          </a:extLst>
        </xdr:cNvPr>
        <xdr:cNvSpPr txBox="1"/>
      </xdr:nvSpPr>
      <xdr:spPr>
        <a:xfrm>
          <a:off x="14414500" y="180182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144599</xdr:rowOff>
    </xdr:from>
    <xdr:to>
      <xdr:col>81</xdr:col>
      <xdr:colOff>101600</xdr:colOff>
      <xdr:row>108</xdr:row>
      <xdr:rowOff>74749</xdr:rowOff>
    </xdr:to>
    <xdr:sp macro="" textlink="">
      <xdr:nvSpPr>
        <xdr:cNvPr id="884" name="楕円 883">
          <a:extLst>
            <a:ext uri="{FF2B5EF4-FFF2-40B4-BE49-F238E27FC236}">
              <a16:creationId xmlns:a16="http://schemas.microsoft.com/office/drawing/2014/main" id="{DA2A4E7A-802C-4002-B776-AB257F0A2144}"/>
            </a:ext>
          </a:extLst>
        </xdr:cNvPr>
        <xdr:cNvSpPr/>
      </xdr:nvSpPr>
      <xdr:spPr>
        <a:xfrm>
          <a:off x="13578840" y="1808207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108</xdr:row>
      <xdr:rowOff>23949</xdr:rowOff>
    </xdr:from>
    <xdr:to>
      <xdr:col>85</xdr:col>
      <xdr:colOff>127000</xdr:colOff>
      <xdr:row>108</xdr:row>
      <xdr:rowOff>45176</xdr:rowOff>
    </xdr:to>
    <xdr:cxnSp macro="">
      <xdr:nvCxnSpPr>
        <xdr:cNvPr id="885" name="直線コネクタ 884">
          <a:extLst>
            <a:ext uri="{FF2B5EF4-FFF2-40B4-BE49-F238E27FC236}">
              <a16:creationId xmlns:a16="http://schemas.microsoft.com/office/drawing/2014/main" id="{288086C8-8380-4D69-B57F-7B9F50B68EA2}"/>
            </a:ext>
          </a:extLst>
        </xdr:cNvPr>
        <xdr:cNvCxnSpPr/>
      </xdr:nvCxnSpPr>
      <xdr:spPr>
        <a:xfrm>
          <a:off x="13629640" y="18129069"/>
          <a:ext cx="74676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113574</xdr:rowOff>
    </xdr:from>
    <xdr:to>
      <xdr:col>76</xdr:col>
      <xdr:colOff>165100</xdr:colOff>
      <xdr:row>108</xdr:row>
      <xdr:rowOff>43724</xdr:rowOff>
    </xdr:to>
    <xdr:sp macro="" textlink="">
      <xdr:nvSpPr>
        <xdr:cNvPr id="886" name="楕円 885">
          <a:extLst>
            <a:ext uri="{FF2B5EF4-FFF2-40B4-BE49-F238E27FC236}">
              <a16:creationId xmlns:a16="http://schemas.microsoft.com/office/drawing/2014/main" id="{608FE105-9CAD-496C-9666-661DB3659EA6}"/>
            </a:ext>
          </a:extLst>
        </xdr:cNvPr>
        <xdr:cNvSpPr/>
      </xdr:nvSpPr>
      <xdr:spPr>
        <a:xfrm>
          <a:off x="12804140" y="1805105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164374</xdr:rowOff>
    </xdr:from>
    <xdr:to>
      <xdr:col>81</xdr:col>
      <xdr:colOff>50800</xdr:colOff>
      <xdr:row>108</xdr:row>
      <xdr:rowOff>23949</xdr:rowOff>
    </xdr:to>
    <xdr:cxnSp macro="">
      <xdr:nvCxnSpPr>
        <xdr:cNvPr id="887" name="直線コネクタ 886">
          <a:extLst>
            <a:ext uri="{FF2B5EF4-FFF2-40B4-BE49-F238E27FC236}">
              <a16:creationId xmlns:a16="http://schemas.microsoft.com/office/drawing/2014/main" id="{70976743-3179-49E1-8102-EAF502FFE9F5}"/>
            </a:ext>
          </a:extLst>
        </xdr:cNvPr>
        <xdr:cNvCxnSpPr/>
      </xdr:nvCxnSpPr>
      <xdr:spPr>
        <a:xfrm>
          <a:off x="12854940" y="18101854"/>
          <a:ext cx="774700" cy="27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87449</xdr:rowOff>
    </xdr:from>
    <xdr:to>
      <xdr:col>72</xdr:col>
      <xdr:colOff>38100</xdr:colOff>
      <xdr:row>108</xdr:row>
      <xdr:rowOff>17599</xdr:rowOff>
    </xdr:to>
    <xdr:sp macro="" textlink="">
      <xdr:nvSpPr>
        <xdr:cNvPr id="888" name="楕円 887">
          <a:extLst>
            <a:ext uri="{FF2B5EF4-FFF2-40B4-BE49-F238E27FC236}">
              <a16:creationId xmlns:a16="http://schemas.microsoft.com/office/drawing/2014/main" id="{6FFBB0DF-5C10-4B2D-B81E-2F88B8C204C7}"/>
            </a:ext>
          </a:extLst>
        </xdr:cNvPr>
        <xdr:cNvSpPr/>
      </xdr:nvSpPr>
      <xdr:spPr>
        <a:xfrm>
          <a:off x="12029440" y="1802492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138249</xdr:rowOff>
    </xdr:from>
    <xdr:to>
      <xdr:col>76</xdr:col>
      <xdr:colOff>114300</xdr:colOff>
      <xdr:row>107</xdr:row>
      <xdr:rowOff>164374</xdr:rowOff>
    </xdr:to>
    <xdr:cxnSp macro="">
      <xdr:nvCxnSpPr>
        <xdr:cNvPr id="889" name="直線コネクタ 888">
          <a:extLst>
            <a:ext uri="{FF2B5EF4-FFF2-40B4-BE49-F238E27FC236}">
              <a16:creationId xmlns:a16="http://schemas.microsoft.com/office/drawing/2014/main" id="{B100C8F1-67F4-4F9F-BD54-2FBC9E9847F9}"/>
            </a:ext>
          </a:extLst>
        </xdr:cNvPr>
        <xdr:cNvCxnSpPr/>
      </xdr:nvCxnSpPr>
      <xdr:spPr>
        <a:xfrm>
          <a:off x="12072620" y="18075729"/>
          <a:ext cx="78232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44994</xdr:rowOff>
    </xdr:from>
    <xdr:to>
      <xdr:col>67</xdr:col>
      <xdr:colOff>101600</xdr:colOff>
      <xdr:row>107</xdr:row>
      <xdr:rowOff>146594</xdr:rowOff>
    </xdr:to>
    <xdr:sp macro="" textlink="">
      <xdr:nvSpPr>
        <xdr:cNvPr id="890" name="楕円 889">
          <a:extLst>
            <a:ext uri="{FF2B5EF4-FFF2-40B4-BE49-F238E27FC236}">
              <a16:creationId xmlns:a16="http://schemas.microsoft.com/office/drawing/2014/main" id="{0E5C03FB-07D4-45D3-802B-A0DA21E11F26}"/>
            </a:ext>
          </a:extLst>
        </xdr:cNvPr>
        <xdr:cNvSpPr/>
      </xdr:nvSpPr>
      <xdr:spPr>
        <a:xfrm>
          <a:off x="11231880" y="17982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95794</xdr:rowOff>
    </xdr:from>
    <xdr:to>
      <xdr:col>71</xdr:col>
      <xdr:colOff>177800</xdr:colOff>
      <xdr:row>107</xdr:row>
      <xdr:rowOff>138249</xdr:rowOff>
    </xdr:to>
    <xdr:cxnSp macro="">
      <xdr:nvCxnSpPr>
        <xdr:cNvPr id="891" name="直線コネクタ 890">
          <a:extLst>
            <a:ext uri="{FF2B5EF4-FFF2-40B4-BE49-F238E27FC236}">
              <a16:creationId xmlns:a16="http://schemas.microsoft.com/office/drawing/2014/main" id="{60E45359-D629-4E3E-9CFA-9D07DC137533}"/>
            </a:ext>
          </a:extLst>
        </xdr:cNvPr>
        <xdr:cNvCxnSpPr/>
      </xdr:nvCxnSpPr>
      <xdr:spPr>
        <a:xfrm>
          <a:off x="11282680" y="18033274"/>
          <a:ext cx="78994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53720</xdr:rowOff>
    </xdr:from>
    <xdr:ext cx="405111" cy="259045"/>
    <xdr:sp macro="" textlink="">
      <xdr:nvSpPr>
        <xdr:cNvPr id="892" name="n_1aveValue【庁舎】&#10;有形固定資産減価償却率">
          <a:extLst>
            <a:ext uri="{FF2B5EF4-FFF2-40B4-BE49-F238E27FC236}">
              <a16:creationId xmlns:a16="http://schemas.microsoft.com/office/drawing/2014/main" id="{E7C0A446-496E-4D29-9719-A94210166A22}"/>
            </a:ext>
          </a:extLst>
        </xdr:cNvPr>
        <xdr:cNvSpPr txBox="1"/>
      </xdr:nvSpPr>
      <xdr:spPr>
        <a:xfrm>
          <a:off x="13437244" y="171530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30859</xdr:rowOff>
    </xdr:from>
    <xdr:ext cx="405111" cy="259045"/>
    <xdr:sp macro="" textlink="">
      <xdr:nvSpPr>
        <xdr:cNvPr id="893" name="n_2aveValue【庁舎】&#10;有形固定資産減価償却率">
          <a:extLst>
            <a:ext uri="{FF2B5EF4-FFF2-40B4-BE49-F238E27FC236}">
              <a16:creationId xmlns:a16="http://schemas.microsoft.com/office/drawing/2014/main" id="{8A9FDDC6-B231-4106-9802-B864DEBE2A28}"/>
            </a:ext>
          </a:extLst>
        </xdr:cNvPr>
        <xdr:cNvSpPr txBox="1"/>
      </xdr:nvSpPr>
      <xdr:spPr>
        <a:xfrm>
          <a:off x="12675244" y="171301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166388</xdr:rowOff>
    </xdr:from>
    <xdr:ext cx="405111" cy="259045"/>
    <xdr:sp macro="" textlink="">
      <xdr:nvSpPr>
        <xdr:cNvPr id="894" name="n_3aveValue【庁舎】&#10;有形固定資産減価償却率">
          <a:extLst>
            <a:ext uri="{FF2B5EF4-FFF2-40B4-BE49-F238E27FC236}">
              <a16:creationId xmlns:a16="http://schemas.microsoft.com/office/drawing/2014/main" id="{27B0DF7E-39D4-4CA2-9576-AA77660871A2}"/>
            </a:ext>
          </a:extLst>
        </xdr:cNvPr>
        <xdr:cNvSpPr txBox="1"/>
      </xdr:nvSpPr>
      <xdr:spPr>
        <a:xfrm>
          <a:off x="11900544" y="172656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156590</xdr:rowOff>
    </xdr:from>
    <xdr:ext cx="405111" cy="259045"/>
    <xdr:sp macro="" textlink="">
      <xdr:nvSpPr>
        <xdr:cNvPr id="895" name="n_4aveValue【庁舎】&#10;有形固定資産減価償却率">
          <a:extLst>
            <a:ext uri="{FF2B5EF4-FFF2-40B4-BE49-F238E27FC236}">
              <a16:creationId xmlns:a16="http://schemas.microsoft.com/office/drawing/2014/main" id="{4F768A69-B000-42ED-ABEF-7676431A9687}"/>
            </a:ext>
          </a:extLst>
        </xdr:cNvPr>
        <xdr:cNvSpPr txBox="1"/>
      </xdr:nvSpPr>
      <xdr:spPr>
        <a:xfrm>
          <a:off x="11102984" y="17255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65876</xdr:rowOff>
    </xdr:from>
    <xdr:ext cx="405111" cy="259045"/>
    <xdr:sp macro="" textlink="">
      <xdr:nvSpPr>
        <xdr:cNvPr id="896" name="n_1mainValue【庁舎】&#10;有形固定資産減価償却率">
          <a:extLst>
            <a:ext uri="{FF2B5EF4-FFF2-40B4-BE49-F238E27FC236}">
              <a16:creationId xmlns:a16="http://schemas.microsoft.com/office/drawing/2014/main" id="{4271299C-1322-4C52-8BB3-0475AAD520AE}"/>
            </a:ext>
          </a:extLst>
        </xdr:cNvPr>
        <xdr:cNvSpPr txBox="1"/>
      </xdr:nvSpPr>
      <xdr:spPr>
        <a:xfrm>
          <a:off x="13437244" y="181709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34851</xdr:rowOff>
    </xdr:from>
    <xdr:ext cx="405111" cy="259045"/>
    <xdr:sp macro="" textlink="">
      <xdr:nvSpPr>
        <xdr:cNvPr id="897" name="n_2mainValue【庁舎】&#10;有形固定資産減価償却率">
          <a:extLst>
            <a:ext uri="{FF2B5EF4-FFF2-40B4-BE49-F238E27FC236}">
              <a16:creationId xmlns:a16="http://schemas.microsoft.com/office/drawing/2014/main" id="{A40048EC-0B5D-49D2-BBB6-75855FDADB46}"/>
            </a:ext>
          </a:extLst>
        </xdr:cNvPr>
        <xdr:cNvSpPr txBox="1"/>
      </xdr:nvSpPr>
      <xdr:spPr>
        <a:xfrm>
          <a:off x="12675244" y="18139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108</xdr:row>
      <xdr:rowOff>8726</xdr:rowOff>
    </xdr:from>
    <xdr:ext cx="405111" cy="259045"/>
    <xdr:sp macro="" textlink="">
      <xdr:nvSpPr>
        <xdr:cNvPr id="898" name="n_3mainValue【庁舎】&#10;有形固定資産減価償却率">
          <a:extLst>
            <a:ext uri="{FF2B5EF4-FFF2-40B4-BE49-F238E27FC236}">
              <a16:creationId xmlns:a16="http://schemas.microsoft.com/office/drawing/2014/main" id="{4325D249-3ED7-4E0D-98EC-0E94CB63F56E}"/>
            </a:ext>
          </a:extLst>
        </xdr:cNvPr>
        <xdr:cNvSpPr txBox="1"/>
      </xdr:nvSpPr>
      <xdr:spPr>
        <a:xfrm>
          <a:off x="11900544" y="181138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137721</xdr:rowOff>
    </xdr:from>
    <xdr:ext cx="405111" cy="259045"/>
    <xdr:sp macro="" textlink="">
      <xdr:nvSpPr>
        <xdr:cNvPr id="899" name="n_4mainValue【庁舎】&#10;有形固定資産減価償却率">
          <a:extLst>
            <a:ext uri="{FF2B5EF4-FFF2-40B4-BE49-F238E27FC236}">
              <a16:creationId xmlns:a16="http://schemas.microsoft.com/office/drawing/2014/main" id="{BD92766D-BA53-48C2-B05C-0CA31CE9DFAE}"/>
            </a:ext>
          </a:extLst>
        </xdr:cNvPr>
        <xdr:cNvSpPr txBox="1"/>
      </xdr:nvSpPr>
      <xdr:spPr>
        <a:xfrm>
          <a:off x="11102984" y="180752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900" name="正方形/長方形 899">
          <a:extLst>
            <a:ext uri="{FF2B5EF4-FFF2-40B4-BE49-F238E27FC236}">
              <a16:creationId xmlns:a16="http://schemas.microsoft.com/office/drawing/2014/main" id="{0C9670DE-B7CC-4842-B39C-1FBE6135E18D}"/>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901" name="正方形/長方形 900">
          <a:extLst>
            <a:ext uri="{FF2B5EF4-FFF2-40B4-BE49-F238E27FC236}">
              <a16:creationId xmlns:a16="http://schemas.microsoft.com/office/drawing/2014/main" id="{95954C3F-DCDA-4D56-ACF2-34794A2A2DCB}"/>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2" name="正方形/長方形 901">
          <a:extLst>
            <a:ext uri="{FF2B5EF4-FFF2-40B4-BE49-F238E27FC236}">
              <a16:creationId xmlns:a16="http://schemas.microsoft.com/office/drawing/2014/main" id="{9CDEC006-369D-4809-BC0F-F5D071C6B71D}"/>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3" name="正方形/長方形 902">
          <a:extLst>
            <a:ext uri="{FF2B5EF4-FFF2-40B4-BE49-F238E27FC236}">
              <a16:creationId xmlns:a16="http://schemas.microsoft.com/office/drawing/2014/main" id="{863B5D7D-137E-4854-BCFF-0299773F8A44}"/>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4" name="正方形/長方形 903">
          <a:extLst>
            <a:ext uri="{FF2B5EF4-FFF2-40B4-BE49-F238E27FC236}">
              <a16:creationId xmlns:a16="http://schemas.microsoft.com/office/drawing/2014/main" id="{14835065-94B2-484E-AF43-BEF8A7903116}"/>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5" name="正方形/長方形 904">
          <a:extLst>
            <a:ext uri="{FF2B5EF4-FFF2-40B4-BE49-F238E27FC236}">
              <a16:creationId xmlns:a16="http://schemas.microsoft.com/office/drawing/2014/main" id="{1A14DD0C-46DC-4FA2-B1CB-8D8B636EC7EF}"/>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6" name="正方形/長方形 905">
          <a:extLst>
            <a:ext uri="{FF2B5EF4-FFF2-40B4-BE49-F238E27FC236}">
              <a16:creationId xmlns:a16="http://schemas.microsoft.com/office/drawing/2014/main" id="{953FC03E-6657-4C58-AFD7-79FA0FE58FA4}"/>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7" name="正方形/長方形 906">
          <a:extLst>
            <a:ext uri="{FF2B5EF4-FFF2-40B4-BE49-F238E27FC236}">
              <a16:creationId xmlns:a16="http://schemas.microsoft.com/office/drawing/2014/main" id="{287F891F-BA12-4DC6-868D-29616247217A}"/>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8" name="テキスト ボックス 907">
          <a:extLst>
            <a:ext uri="{FF2B5EF4-FFF2-40B4-BE49-F238E27FC236}">
              <a16:creationId xmlns:a16="http://schemas.microsoft.com/office/drawing/2014/main" id="{B3C554FD-21DC-4BFC-BC6A-5A9420C5B392}"/>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9" name="直線コネクタ 908">
          <a:extLst>
            <a:ext uri="{FF2B5EF4-FFF2-40B4-BE49-F238E27FC236}">
              <a16:creationId xmlns:a16="http://schemas.microsoft.com/office/drawing/2014/main" id="{591BF263-857A-48CD-8833-5AB74DF9BC3B}"/>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910" name="直線コネクタ 909">
          <a:extLst>
            <a:ext uri="{FF2B5EF4-FFF2-40B4-BE49-F238E27FC236}">
              <a16:creationId xmlns:a16="http://schemas.microsoft.com/office/drawing/2014/main" id="{E3BE371B-181F-401D-B296-B2E8D411FBAD}"/>
            </a:ext>
          </a:extLst>
        </xdr:cNvPr>
        <xdr:cNvCxnSpPr/>
      </xdr:nvCxnSpPr>
      <xdr:spPr>
        <a:xfrm>
          <a:off x="1609344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911" name="テキスト ボックス 910">
          <a:extLst>
            <a:ext uri="{FF2B5EF4-FFF2-40B4-BE49-F238E27FC236}">
              <a16:creationId xmlns:a16="http://schemas.microsoft.com/office/drawing/2014/main" id="{AC0415EB-B4E9-485B-B387-3AE27446F0F2}"/>
            </a:ext>
          </a:extLst>
        </xdr:cNvPr>
        <xdr:cNvSpPr txBox="1"/>
      </xdr:nvSpPr>
      <xdr:spPr>
        <a:xfrm>
          <a:off x="1569484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912" name="直線コネクタ 911">
          <a:extLst>
            <a:ext uri="{FF2B5EF4-FFF2-40B4-BE49-F238E27FC236}">
              <a16:creationId xmlns:a16="http://schemas.microsoft.com/office/drawing/2014/main" id="{9B0EE735-624C-4A2E-B678-EF3289C97F5C}"/>
            </a:ext>
          </a:extLst>
        </xdr:cNvPr>
        <xdr:cNvCxnSpPr/>
      </xdr:nvCxnSpPr>
      <xdr:spPr>
        <a:xfrm>
          <a:off x="1609344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913" name="テキスト ボックス 912">
          <a:extLst>
            <a:ext uri="{FF2B5EF4-FFF2-40B4-BE49-F238E27FC236}">
              <a16:creationId xmlns:a16="http://schemas.microsoft.com/office/drawing/2014/main" id="{BD97A641-09BC-422D-B8F5-91D12FE182B9}"/>
            </a:ext>
          </a:extLst>
        </xdr:cNvPr>
        <xdr:cNvSpPr txBox="1"/>
      </xdr:nvSpPr>
      <xdr:spPr>
        <a:xfrm>
          <a:off x="15694841" y="1785077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914" name="直線コネクタ 913">
          <a:extLst>
            <a:ext uri="{FF2B5EF4-FFF2-40B4-BE49-F238E27FC236}">
              <a16:creationId xmlns:a16="http://schemas.microsoft.com/office/drawing/2014/main" id="{04D2AC83-91C8-4A18-9024-1A3F8E7786BE}"/>
            </a:ext>
          </a:extLst>
        </xdr:cNvPr>
        <xdr:cNvCxnSpPr/>
      </xdr:nvCxnSpPr>
      <xdr:spPr>
        <a:xfrm>
          <a:off x="1609344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915" name="テキスト ボックス 914">
          <a:extLst>
            <a:ext uri="{FF2B5EF4-FFF2-40B4-BE49-F238E27FC236}">
              <a16:creationId xmlns:a16="http://schemas.microsoft.com/office/drawing/2014/main" id="{C55DB0BC-2615-4C8C-ABEC-4AA6177BCA22}"/>
            </a:ext>
          </a:extLst>
        </xdr:cNvPr>
        <xdr:cNvSpPr txBox="1"/>
      </xdr:nvSpPr>
      <xdr:spPr>
        <a:xfrm>
          <a:off x="15694841" y="1753182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916" name="直線コネクタ 915">
          <a:extLst>
            <a:ext uri="{FF2B5EF4-FFF2-40B4-BE49-F238E27FC236}">
              <a16:creationId xmlns:a16="http://schemas.microsoft.com/office/drawing/2014/main" id="{EE516D32-75B1-48C0-9DA8-8D9422620E41}"/>
            </a:ext>
          </a:extLst>
        </xdr:cNvPr>
        <xdr:cNvCxnSpPr/>
      </xdr:nvCxnSpPr>
      <xdr:spPr>
        <a:xfrm>
          <a:off x="1609344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917" name="テキスト ボックス 916">
          <a:extLst>
            <a:ext uri="{FF2B5EF4-FFF2-40B4-BE49-F238E27FC236}">
              <a16:creationId xmlns:a16="http://schemas.microsoft.com/office/drawing/2014/main" id="{FEAD42D0-090C-4CAA-AAAA-F602A08B74A9}"/>
            </a:ext>
          </a:extLst>
        </xdr:cNvPr>
        <xdr:cNvSpPr txBox="1"/>
      </xdr:nvSpPr>
      <xdr:spPr>
        <a:xfrm>
          <a:off x="15694841" y="1721287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18" name="直線コネクタ 917">
          <a:extLst>
            <a:ext uri="{FF2B5EF4-FFF2-40B4-BE49-F238E27FC236}">
              <a16:creationId xmlns:a16="http://schemas.microsoft.com/office/drawing/2014/main" id="{B428BD37-8694-48F3-BF62-BE2E590E94D9}"/>
            </a:ext>
          </a:extLst>
        </xdr:cNvPr>
        <xdr:cNvCxnSpPr/>
      </xdr:nvCxnSpPr>
      <xdr:spPr>
        <a:xfrm>
          <a:off x="1609344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19" name="テキスト ボックス 918">
          <a:extLst>
            <a:ext uri="{FF2B5EF4-FFF2-40B4-BE49-F238E27FC236}">
              <a16:creationId xmlns:a16="http://schemas.microsoft.com/office/drawing/2014/main" id="{081C4692-DB8D-4BA4-958D-A86B1FC18B1B}"/>
            </a:ext>
          </a:extLst>
        </xdr:cNvPr>
        <xdr:cNvSpPr txBox="1"/>
      </xdr:nvSpPr>
      <xdr:spPr>
        <a:xfrm>
          <a:off x="15694841" y="1689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20" name="直線コネクタ 919">
          <a:extLst>
            <a:ext uri="{FF2B5EF4-FFF2-40B4-BE49-F238E27FC236}">
              <a16:creationId xmlns:a16="http://schemas.microsoft.com/office/drawing/2014/main" id="{E42FF1A6-D6A5-4820-8B03-0CE072EFDA16}"/>
            </a:ext>
          </a:extLst>
        </xdr:cNvPr>
        <xdr:cNvCxnSpPr/>
      </xdr:nvCxnSpPr>
      <xdr:spPr>
        <a:xfrm>
          <a:off x="1609344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21" name="テキスト ボックス 920">
          <a:extLst>
            <a:ext uri="{FF2B5EF4-FFF2-40B4-BE49-F238E27FC236}">
              <a16:creationId xmlns:a16="http://schemas.microsoft.com/office/drawing/2014/main" id="{E80490B8-9B84-4B6D-9D21-B33B1B507688}"/>
            </a:ext>
          </a:extLst>
        </xdr:cNvPr>
        <xdr:cNvSpPr txBox="1"/>
      </xdr:nvSpPr>
      <xdr:spPr>
        <a:xfrm>
          <a:off x="15694841" y="1657496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22" name="直線コネクタ 921">
          <a:extLst>
            <a:ext uri="{FF2B5EF4-FFF2-40B4-BE49-F238E27FC236}">
              <a16:creationId xmlns:a16="http://schemas.microsoft.com/office/drawing/2014/main" id="{B5BF0C7D-E90F-4F25-BDFC-0CF284DC4B71}"/>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23" name="テキスト ボックス 922">
          <a:extLst>
            <a:ext uri="{FF2B5EF4-FFF2-40B4-BE49-F238E27FC236}">
              <a16:creationId xmlns:a16="http://schemas.microsoft.com/office/drawing/2014/main" id="{B904AE14-3E8E-4884-B49C-764C4E45E14E}"/>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4" name="【庁舎】&#10;一人当たり面積グラフ枠">
          <a:extLst>
            <a:ext uri="{FF2B5EF4-FFF2-40B4-BE49-F238E27FC236}">
              <a16:creationId xmlns:a16="http://schemas.microsoft.com/office/drawing/2014/main" id="{5107AA01-8E87-4839-B7F0-27B7D5801F1A}"/>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19050</xdr:rowOff>
    </xdr:from>
    <xdr:to>
      <xdr:col>116</xdr:col>
      <xdr:colOff>62864</xdr:colOff>
      <xdr:row>108</xdr:row>
      <xdr:rowOff>74568</xdr:rowOff>
    </xdr:to>
    <xdr:cxnSp macro="">
      <xdr:nvCxnSpPr>
        <xdr:cNvPr id="925" name="直線コネクタ 924">
          <a:extLst>
            <a:ext uri="{FF2B5EF4-FFF2-40B4-BE49-F238E27FC236}">
              <a16:creationId xmlns:a16="http://schemas.microsoft.com/office/drawing/2014/main" id="{95858C9D-EB4E-4CC1-9D18-33935BBE64DB}"/>
            </a:ext>
          </a:extLst>
        </xdr:cNvPr>
        <xdr:cNvCxnSpPr/>
      </xdr:nvCxnSpPr>
      <xdr:spPr>
        <a:xfrm flipV="1">
          <a:off x="19509104" y="16615410"/>
          <a:ext cx="0" cy="1564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78395</xdr:rowOff>
    </xdr:from>
    <xdr:ext cx="469744" cy="259045"/>
    <xdr:sp macro="" textlink="">
      <xdr:nvSpPr>
        <xdr:cNvPr id="926" name="【庁舎】&#10;一人当たり面積最小値テキスト">
          <a:extLst>
            <a:ext uri="{FF2B5EF4-FFF2-40B4-BE49-F238E27FC236}">
              <a16:creationId xmlns:a16="http://schemas.microsoft.com/office/drawing/2014/main" id="{A232BDD1-45C2-4DAB-A36D-A2ED9D325748}"/>
            </a:ext>
          </a:extLst>
        </xdr:cNvPr>
        <xdr:cNvSpPr txBox="1"/>
      </xdr:nvSpPr>
      <xdr:spPr>
        <a:xfrm>
          <a:off x="19547840" y="18183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74568</xdr:rowOff>
    </xdr:from>
    <xdr:to>
      <xdr:col>116</xdr:col>
      <xdr:colOff>152400</xdr:colOff>
      <xdr:row>108</xdr:row>
      <xdr:rowOff>74568</xdr:rowOff>
    </xdr:to>
    <xdr:cxnSp macro="">
      <xdr:nvCxnSpPr>
        <xdr:cNvPr id="927" name="直線コネクタ 926">
          <a:extLst>
            <a:ext uri="{FF2B5EF4-FFF2-40B4-BE49-F238E27FC236}">
              <a16:creationId xmlns:a16="http://schemas.microsoft.com/office/drawing/2014/main" id="{C173D782-5C3B-4390-A533-66860A3CEAB5}"/>
            </a:ext>
          </a:extLst>
        </xdr:cNvPr>
        <xdr:cNvCxnSpPr/>
      </xdr:nvCxnSpPr>
      <xdr:spPr>
        <a:xfrm>
          <a:off x="19443700" y="1817968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97</xdr:row>
      <xdr:rowOff>137177</xdr:rowOff>
    </xdr:from>
    <xdr:ext cx="469744" cy="259045"/>
    <xdr:sp macro="" textlink="">
      <xdr:nvSpPr>
        <xdr:cNvPr id="928" name="【庁舎】&#10;一人当たり面積最大値テキスト">
          <a:extLst>
            <a:ext uri="{FF2B5EF4-FFF2-40B4-BE49-F238E27FC236}">
              <a16:creationId xmlns:a16="http://schemas.microsoft.com/office/drawing/2014/main" id="{E51D3DA7-47D2-4748-9EA9-DEBF057171A2}"/>
            </a:ext>
          </a:extLst>
        </xdr:cNvPr>
        <xdr:cNvSpPr txBox="1"/>
      </xdr:nvSpPr>
      <xdr:spPr>
        <a:xfrm>
          <a:off x="19547840" y="16398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19050</xdr:rowOff>
    </xdr:from>
    <xdr:to>
      <xdr:col>116</xdr:col>
      <xdr:colOff>152400</xdr:colOff>
      <xdr:row>99</xdr:row>
      <xdr:rowOff>19050</xdr:rowOff>
    </xdr:to>
    <xdr:cxnSp macro="">
      <xdr:nvCxnSpPr>
        <xdr:cNvPr id="929" name="直線コネクタ 928">
          <a:extLst>
            <a:ext uri="{FF2B5EF4-FFF2-40B4-BE49-F238E27FC236}">
              <a16:creationId xmlns:a16="http://schemas.microsoft.com/office/drawing/2014/main" id="{CAA138D1-0C87-46A1-9E29-962AB449EE0C}"/>
            </a:ext>
          </a:extLst>
        </xdr:cNvPr>
        <xdr:cNvCxnSpPr/>
      </xdr:nvCxnSpPr>
      <xdr:spPr>
        <a:xfrm>
          <a:off x="19443700" y="166154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27050</xdr:rowOff>
    </xdr:from>
    <xdr:ext cx="469744" cy="259045"/>
    <xdr:sp macro="" textlink="">
      <xdr:nvSpPr>
        <xdr:cNvPr id="930" name="【庁舎】&#10;一人当たり面積平均値テキスト">
          <a:extLst>
            <a:ext uri="{FF2B5EF4-FFF2-40B4-BE49-F238E27FC236}">
              <a16:creationId xmlns:a16="http://schemas.microsoft.com/office/drawing/2014/main" id="{1CE4F97E-2109-44A6-A6F8-3D3C3FF4CB83}"/>
            </a:ext>
          </a:extLst>
        </xdr:cNvPr>
        <xdr:cNvSpPr txBox="1"/>
      </xdr:nvSpPr>
      <xdr:spPr>
        <a:xfrm>
          <a:off x="19547840" y="176292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4173</xdr:rowOff>
    </xdr:from>
    <xdr:to>
      <xdr:col>116</xdr:col>
      <xdr:colOff>114300</xdr:colOff>
      <xdr:row>106</xdr:row>
      <xdr:rowOff>105773</xdr:rowOff>
    </xdr:to>
    <xdr:sp macro="" textlink="">
      <xdr:nvSpPr>
        <xdr:cNvPr id="931" name="フローチャート: 判断 930">
          <a:extLst>
            <a:ext uri="{FF2B5EF4-FFF2-40B4-BE49-F238E27FC236}">
              <a16:creationId xmlns:a16="http://schemas.microsoft.com/office/drawing/2014/main" id="{58442320-D1EA-4A64-AFCF-ED0CF8818465}"/>
            </a:ext>
          </a:extLst>
        </xdr:cNvPr>
        <xdr:cNvSpPr/>
      </xdr:nvSpPr>
      <xdr:spPr>
        <a:xfrm>
          <a:off x="19458940" y="17774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12337</xdr:rowOff>
    </xdr:from>
    <xdr:to>
      <xdr:col>112</xdr:col>
      <xdr:colOff>38100</xdr:colOff>
      <xdr:row>106</xdr:row>
      <xdr:rowOff>113937</xdr:rowOff>
    </xdr:to>
    <xdr:sp macro="" textlink="">
      <xdr:nvSpPr>
        <xdr:cNvPr id="932" name="フローチャート: 判断 931">
          <a:extLst>
            <a:ext uri="{FF2B5EF4-FFF2-40B4-BE49-F238E27FC236}">
              <a16:creationId xmlns:a16="http://schemas.microsoft.com/office/drawing/2014/main" id="{299F9550-539F-45EF-ABD1-B54CDF678D83}"/>
            </a:ext>
          </a:extLst>
        </xdr:cNvPr>
        <xdr:cNvSpPr/>
      </xdr:nvSpPr>
      <xdr:spPr>
        <a:xfrm>
          <a:off x="18735040" y="1778217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28666</xdr:rowOff>
    </xdr:from>
    <xdr:to>
      <xdr:col>107</xdr:col>
      <xdr:colOff>101600</xdr:colOff>
      <xdr:row>106</xdr:row>
      <xdr:rowOff>130266</xdr:rowOff>
    </xdr:to>
    <xdr:sp macro="" textlink="">
      <xdr:nvSpPr>
        <xdr:cNvPr id="933" name="フローチャート: 判断 932">
          <a:extLst>
            <a:ext uri="{FF2B5EF4-FFF2-40B4-BE49-F238E27FC236}">
              <a16:creationId xmlns:a16="http://schemas.microsoft.com/office/drawing/2014/main" id="{583D5A14-0D2F-4F39-A9AB-2E72A1480C6E}"/>
            </a:ext>
          </a:extLst>
        </xdr:cNvPr>
        <xdr:cNvSpPr/>
      </xdr:nvSpPr>
      <xdr:spPr>
        <a:xfrm>
          <a:off x="17937480" y="17798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53158</xdr:rowOff>
    </xdr:from>
    <xdr:to>
      <xdr:col>102</xdr:col>
      <xdr:colOff>165100</xdr:colOff>
      <xdr:row>106</xdr:row>
      <xdr:rowOff>154758</xdr:rowOff>
    </xdr:to>
    <xdr:sp macro="" textlink="">
      <xdr:nvSpPr>
        <xdr:cNvPr id="934" name="フローチャート: 判断 933">
          <a:extLst>
            <a:ext uri="{FF2B5EF4-FFF2-40B4-BE49-F238E27FC236}">
              <a16:creationId xmlns:a16="http://schemas.microsoft.com/office/drawing/2014/main" id="{47C2E60D-732D-4667-827E-5EA2B34BC81C}"/>
            </a:ext>
          </a:extLst>
        </xdr:cNvPr>
        <xdr:cNvSpPr/>
      </xdr:nvSpPr>
      <xdr:spPr>
        <a:xfrm>
          <a:off x="17162780" y="17822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58057</xdr:rowOff>
    </xdr:from>
    <xdr:to>
      <xdr:col>98</xdr:col>
      <xdr:colOff>38100</xdr:colOff>
      <xdr:row>106</xdr:row>
      <xdr:rowOff>159657</xdr:rowOff>
    </xdr:to>
    <xdr:sp macro="" textlink="">
      <xdr:nvSpPr>
        <xdr:cNvPr id="935" name="フローチャート: 判断 934">
          <a:extLst>
            <a:ext uri="{FF2B5EF4-FFF2-40B4-BE49-F238E27FC236}">
              <a16:creationId xmlns:a16="http://schemas.microsoft.com/office/drawing/2014/main" id="{8DB38A13-613C-45B7-B4DE-FCA267D1DFB7}"/>
            </a:ext>
          </a:extLst>
        </xdr:cNvPr>
        <xdr:cNvSpPr/>
      </xdr:nvSpPr>
      <xdr:spPr>
        <a:xfrm>
          <a:off x="16388080" y="1782789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6" name="テキスト ボックス 935">
          <a:extLst>
            <a:ext uri="{FF2B5EF4-FFF2-40B4-BE49-F238E27FC236}">
              <a16:creationId xmlns:a16="http://schemas.microsoft.com/office/drawing/2014/main" id="{B21ADA26-88EA-4415-BFAF-154F7F047786}"/>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7" name="テキスト ボックス 936">
          <a:extLst>
            <a:ext uri="{FF2B5EF4-FFF2-40B4-BE49-F238E27FC236}">
              <a16:creationId xmlns:a16="http://schemas.microsoft.com/office/drawing/2014/main" id="{B93B69E8-353A-44BD-8AFB-FF27E475956B}"/>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8" name="テキスト ボックス 937">
          <a:extLst>
            <a:ext uri="{FF2B5EF4-FFF2-40B4-BE49-F238E27FC236}">
              <a16:creationId xmlns:a16="http://schemas.microsoft.com/office/drawing/2014/main" id="{027CB9B4-9010-4EFE-AE77-E5C163A45EF7}"/>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9" name="テキスト ボックス 938">
          <a:extLst>
            <a:ext uri="{FF2B5EF4-FFF2-40B4-BE49-F238E27FC236}">
              <a16:creationId xmlns:a16="http://schemas.microsoft.com/office/drawing/2014/main" id="{1B45E48E-7498-4626-92F5-E629B2ABC644}"/>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40" name="テキスト ボックス 939">
          <a:extLst>
            <a:ext uri="{FF2B5EF4-FFF2-40B4-BE49-F238E27FC236}">
              <a16:creationId xmlns:a16="http://schemas.microsoft.com/office/drawing/2014/main" id="{B7CA8F26-BEE8-4296-915D-2D4072CB2059}"/>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67855</xdr:rowOff>
    </xdr:from>
    <xdr:to>
      <xdr:col>116</xdr:col>
      <xdr:colOff>114300</xdr:colOff>
      <xdr:row>107</xdr:row>
      <xdr:rowOff>169455</xdr:rowOff>
    </xdr:to>
    <xdr:sp macro="" textlink="">
      <xdr:nvSpPr>
        <xdr:cNvPr id="941" name="楕円 940">
          <a:extLst>
            <a:ext uri="{FF2B5EF4-FFF2-40B4-BE49-F238E27FC236}">
              <a16:creationId xmlns:a16="http://schemas.microsoft.com/office/drawing/2014/main" id="{21C12D9E-029A-462E-860F-E2E7EEE9ABD1}"/>
            </a:ext>
          </a:extLst>
        </xdr:cNvPr>
        <xdr:cNvSpPr/>
      </xdr:nvSpPr>
      <xdr:spPr>
        <a:xfrm>
          <a:off x="19458940" y="18005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46282</xdr:rowOff>
    </xdr:from>
    <xdr:ext cx="469744" cy="259045"/>
    <xdr:sp macro="" textlink="">
      <xdr:nvSpPr>
        <xdr:cNvPr id="942" name="【庁舎】&#10;一人当たり面積該当値テキスト">
          <a:extLst>
            <a:ext uri="{FF2B5EF4-FFF2-40B4-BE49-F238E27FC236}">
              <a16:creationId xmlns:a16="http://schemas.microsoft.com/office/drawing/2014/main" id="{205D69B0-54DC-4AA7-9D93-AA0BA7DB540C}"/>
            </a:ext>
          </a:extLst>
        </xdr:cNvPr>
        <xdr:cNvSpPr txBox="1"/>
      </xdr:nvSpPr>
      <xdr:spPr>
        <a:xfrm>
          <a:off x="19547840" y="17983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71120</xdr:rowOff>
    </xdr:from>
    <xdr:to>
      <xdr:col>112</xdr:col>
      <xdr:colOff>38100</xdr:colOff>
      <xdr:row>108</xdr:row>
      <xdr:rowOff>1270</xdr:rowOff>
    </xdr:to>
    <xdr:sp macro="" textlink="">
      <xdr:nvSpPr>
        <xdr:cNvPr id="943" name="楕円 942">
          <a:extLst>
            <a:ext uri="{FF2B5EF4-FFF2-40B4-BE49-F238E27FC236}">
              <a16:creationId xmlns:a16="http://schemas.microsoft.com/office/drawing/2014/main" id="{E2136B4D-61E4-4FBA-9CB0-95A8BE1610B4}"/>
            </a:ext>
          </a:extLst>
        </xdr:cNvPr>
        <xdr:cNvSpPr/>
      </xdr:nvSpPr>
      <xdr:spPr>
        <a:xfrm>
          <a:off x="18735040" y="1800860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118655</xdr:rowOff>
    </xdr:from>
    <xdr:to>
      <xdr:col>116</xdr:col>
      <xdr:colOff>63500</xdr:colOff>
      <xdr:row>107</xdr:row>
      <xdr:rowOff>121920</xdr:rowOff>
    </xdr:to>
    <xdr:cxnSp macro="">
      <xdr:nvCxnSpPr>
        <xdr:cNvPr id="944" name="直線コネクタ 943">
          <a:extLst>
            <a:ext uri="{FF2B5EF4-FFF2-40B4-BE49-F238E27FC236}">
              <a16:creationId xmlns:a16="http://schemas.microsoft.com/office/drawing/2014/main" id="{7EC128DA-DC91-44E5-A44A-FBC4E4405437}"/>
            </a:ext>
          </a:extLst>
        </xdr:cNvPr>
        <xdr:cNvCxnSpPr/>
      </xdr:nvCxnSpPr>
      <xdr:spPr>
        <a:xfrm flipV="1">
          <a:off x="18778220" y="18056135"/>
          <a:ext cx="73152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72752</xdr:rowOff>
    </xdr:from>
    <xdr:to>
      <xdr:col>107</xdr:col>
      <xdr:colOff>101600</xdr:colOff>
      <xdr:row>108</xdr:row>
      <xdr:rowOff>2902</xdr:rowOff>
    </xdr:to>
    <xdr:sp macro="" textlink="">
      <xdr:nvSpPr>
        <xdr:cNvPr id="945" name="楕円 944">
          <a:extLst>
            <a:ext uri="{FF2B5EF4-FFF2-40B4-BE49-F238E27FC236}">
              <a16:creationId xmlns:a16="http://schemas.microsoft.com/office/drawing/2014/main" id="{C261E575-08EB-4B1A-B5FB-1F0A595E4B5E}"/>
            </a:ext>
          </a:extLst>
        </xdr:cNvPr>
        <xdr:cNvSpPr/>
      </xdr:nvSpPr>
      <xdr:spPr>
        <a:xfrm>
          <a:off x="17937480" y="1801023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121920</xdr:rowOff>
    </xdr:from>
    <xdr:to>
      <xdr:col>111</xdr:col>
      <xdr:colOff>177800</xdr:colOff>
      <xdr:row>107</xdr:row>
      <xdr:rowOff>123552</xdr:rowOff>
    </xdr:to>
    <xdr:cxnSp macro="">
      <xdr:nvCxnSpPr>
        <xdr:cNvPr id="946" name="直線コネクタ 945">
          <a:extLst>
            <a:ext uri="{FF2B5EF4-FFF2-40B4-BE49-F238E27FC236}">
              <a16:creationId xmlns:a16="http://schemas.microsoft.com/office/drawing/2014/main" id="{42FE1A6C-5933-4BDA-B0D1-5F858F8E8A25}"/>
            </a:ext>
          </a:extLst>
        </xdr:cNvPr>
        <xdr:cNvCxnSpPr/>
      </xdr:nvCxnSpPr>
      <xdr:spPr>
        <a:xfrm flipV="1">
          <a:off x="17988280" y="18059400"/>
          <a:ext cx="78994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142966</xdr:rowOff>
    </xdr:from>
    <xdr:to>
      <xdr:col>102</xdr:col>
      <xdr:colOff>165100</xdr:colOff>
      <xdr:row>107</xdr:row>
      <xdr:rowOff>73116</xdr:rowOff>
    </xdr:to>
    <xdr:sp macro="" textlink="">
      <xdr:nvSpPr>
        <xdr:cNvPr id="947" name="楕円 946">
          <a:extLst>
            <a:ext uri="{FF2B5EF4-FFF2-40B4-BE49-F238E27FC236}">
              <a16:creationId xmlns:a16="http://schemas.microsoft.com/office/drawing/2014/main" id="{BBF65364-2C0C-4D35-917E-FF6AB8FFBB45}"/>
            </a:ext>
          </a:extLst>
        </xdr:cNvPr>
        <xdr:cNvSpPr/>
      </xdr:nvSpPr>
      <xdr:spPr>
        <a:xfrm>
          <a:off x="17162780" y="1791280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22316</xdr:rowOff>
    </xdr:from>
    <xdr:to>
      <xdr:col>107</xdr:col>
      <xdr:colOff>50800</xdr:colOff>
      <xdr:row>107</xdr:row>
      <xdr:rowOff>123552</xdr:rowOff>
    </xdr:to>
    <xdr:cxnSp macro="">
      <xdr:nvCxnSpPr>
        <xdr:cNvPr id="948" name="直線コネクタ 947">
          <a:extLst>
            <a:ext uri="{FF2B5EF4-FFF2-40B4-BE49-F238E27FC236}">
              <a16:creationId xmlns:a16="http://schemas.microsoft.com/office/drawing/2014/main" id="{907D0256-0AC1-49E1-A1C2-E556085A0146}"/>
            </a:ext>
          </a:extLst>
        </xdr:cNvPr>
        <xdr:cNvCxnSpPr/>
      </xdr:nvCxnSpPr>
      <xdr:spPr>
        <a:xfrm>
          <a:off x="17213580" y="17959796"/>
          <a:ext cx="774700" cy="101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146231</xdr:rowOff>
    </xdr:from>
    <xdr:to>
      <xdr:col>98</xdr:col>
      <xdr:colOff>38100</xdr:colOff>
      <xdr:row>107</xdr:row>
      <xdr:rowOff>76381</xdr:rowOff>
    </xdr:to>
    <xdr:sp macro="" textlink="">
      <xdr:nvSpPr>
        <xdr:cNvPr id="949" name="楕円 948">
          <a:extLst>
            <a:ext uri="{FF2B5EF4-FFF2-40B4-BE49-F238E27FC236}">
              <a16:creationId xmlns:a16="http://schemas.microsoft.com/office/drawing/2014/main" id="{87201441-7FA3-4F8C-AA3F-D7C79D7D86CE}"/>
            </a:ext>
          </a:extLst>
        </xdr:cNvPr>
        <xdr:cNvSpPr/>
      </xdr:nvSpPr>
      <xdr:spPr>
        <a:xfrm>
          <a:off x="16388080" y="1791607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22316</xdr:rowOff>
    </xdr:from>
    <xdr:to>
      <xdr:col>102</xdr:col>
      <xdr:colOff>114300</xdr:colOff>
      <xdr:row>107</xdr:row>
      <xdr:rowOff>25581</xdr:rowOff>
    </xdr:to>
    <xdr:cxnSp macro="">
      <xdr:nvCxnSpPr>
        <xdr:cNvPr id="950" name="直線コネクタ 949">
          <a:extLst>
            <a:ext uri="{FF2B5EF4-FFF2-40B4-BE49-F238E27FC236}">
              <a16:creationId xmlns:a16="http://schemas.microsoft.com/office/drawing/2014/main" id="{94A9E6FB-86C9-458C-B1A3-DCA3CF70FEFF}"/>
            </a:ext>
          </a:extLst>
        </xdr:cNvPr>
        <xdr:cNvCxnSpPr/>
      </xdr:nvCxnSpPr>
      <xdr:spPr>
        <a:xfrm flipV="1">
          <a:off x="16431260" y="17959796"/>
          <a:ext cx="78232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130464</xdr:rowOff>
    </xdr:from>
    <xdr:ext cx="469744" cy="259045"/>
    <xdr:sp macro="" textlink="">
      <xdr:nvSpPr>
        <xdr:cNvPr id="951" name="n_1aveValue【庁舎】&#10;一人当たり面積">
          <a:extLst>
            <a:ext uri="{FF2B5EF4-FFF2-40B4-BE49-F238E27FC236}">
              <a16:creationId xmlns:a16="http://schemas.microsoft.com/office/drawing/2014/main" id="{29557491-81D6-434C-9BBD-5116925469D7}"/>
            </a:ext>
          </a:extLst>
        </xdr:cNvPr>
        <xdr:cNvSpPr txBox="1"/>
      </xdr:nvSpPr>
      <xdr:spPr>
        <a:xfrm>
          <a:off x="18561127" y="17565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146793</xdr:rowOff>
    </xdr:from>
    <xdr:ext cx="469744" cy="259045"/>
    <xdr:sp macro="" textlink="">
      <xdr:nvSpPr>
        <xdr:cNvPr id="952" name="n_2aveValue【庁舎】&#10;一人当たり面積">
          <a:extLst>
            <a:ext uri="{FF2B5EF4-FFF2-40B4-BE49-F238E27FC236}">
              <a16:creationId xmlns:a16="http://schemas.microsoft.com/office/drawing/2014/main" id="{B0520929-D927-424A-AC8B-E64A672FD6FD}"/>
            </a:ext>
          </a:extLst>
        </xdr:cNvPr>
        <xdr:cNvSpPr txBox="1"/>
      </xdr:nvSpPr>
      <xdr:spPr>
        <a:xfrm>
          <a:off x="17776267" y="17581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171285</xdr:rowOff>
    </xdr:from>
    <xdr:ext cx="469744" cy="259045"/>
    <xdr:sp macro="" textlink="">
      <xdr:nvSpPr>
        <xdr:cNvPr id="953" name="n_3aveValue【庁舎】&#10;一人当たり面積">
          <a:extLst>
            <a:ext uri="{FF2B5EF4-FFF2-40B4-BE49-F238E27FC236}">
              <a16:creationId xmlns:a16="http://schemas.microsoft.com/office/drawing/2014/main" id="{0943904A-565E-4F96-972F-3EC81C1C1710}"/>
            </a:ext>
          </a:extLst>
        </xdr:cNvPr>
        <xdr:cNvSpPr txBox="1"/>
      </xdr:nvSpPr>
      <xdr:spPr>
        <a:xfrm>
          <a:off x="17001567" y="17605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4734</xdr:rowOff>
    </xdr:from>
    <xdr:ext cx="469744" cy="259045"/>
    <xdr:sp macro="" textlink="">
      <xdr:nvSpPr>
        <xdr:cNvPr id="954" name="n_4aveValue【庁舎】&#10;一人当たり面積">
          <a:extLst>
            <a:ext uri="{FF2B5EF4-FFF2-40B4-BE49-F238E27FC236}">
              <a16:creationId xmlns:a16="http://schemas.microsoft.com/office/drawing/2014/main" id="{49F3B979-13F9-4DF6-B788-E7EADAA6429A}"/>
            </a:ext>
          </a:extLst>
        </xdr:cNvPr>
        <xdr:cNvSpPr txBox="1"/>
      </xdr:nvSpPr>
      <xdr:spPr>
        <a:xfrm>
          <a:off x="16226867" y="17606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163847</xdr:rowOff>
    </xdr:from>
    <xdr:ext cx="469744" cy="259045"/>
    <xdr:sp macro="" textlink="">
      <xdr:nvSpPr>
        <xdr:cNvPr id="955" name="n_1mainValue【庁舎】&#10;一人当たり面積">
          <a:extLst>
            <a:ext uri="{FF2B5EF4-FFF2-40B4-BE49-F238E27FC236}">
              <a16:creationId xmlns:a16="http://schemas.microsoft.com/office/drawing/2014/main" id="{4AEB0675-0D01-43BE-A292-8B302FEC340A}"/>
            </a:ext>
          </a:extLst>
        </xdr:cNvPr>
        <xdr:cNvSpPr txBox="1"/>
      </xdr:nvSpPr>
      <xdr:spPr>
        <a:xfrm>
          <a:off x="18561127" y="1810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165479</xdr:rowOff>
    </xdr:from>
    <xdr:ext cx="469744" cy="259045"/>
    <xdr:sp macro="" textlink="">
      <xdr:nvSpPr>
        <xdr:cNvPr id="956" name="n_2mainValue【庁舎】&#10;一人当たり面積">
          <a:extLst>
            <a:ext uri="{FF2B5EF4-FFF2-40B4-BE49-F238E27FC236}">
              <a16:creationId xmlns:a16="http://schemas.microsoft.com/office/drawing/2014/main" id="{382D4971-8932-47D3-B6CC-932568B6EE62}"/>
            </a:ext>
          </a:extLst>
        </xdr:cNvPr>
        <xdr:cNvSpPr txBox="1"/>
      </xdr:nvSpPr>
      <xdr:spPr>
        <a:xfrm>
          <a:off x="17776267" y="18102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64243</xdr:rowOff>
    </xdr:from>
    <xdr:ext cx="469744" cy="259045"/>
    <xdr:sp macro="" textlink="">
      <xdr:nvSpPr>
        <xdr:cNvPr id="957" name="n_3mainValue【庁舎】&#10;一人当たり面積">
          <a:extLst>
            <a:ext uri="{FF2B5EF4-FFF2-40B4-BE49-F238E27FC236}">
              <a16:creationId xmlns:a16="http://schemas.microsoft.com/office/drawing/2014/main" id="{C467CD30-C753-4C1C-A81C-48B4FB7FDE55}"/>
            </a:ext>
          </a:extLst>
        </xdr:cNvPr>
        <xdr:cNvSpPr txBox="1"/>
      </xdr:nvSpPr>
      <xdr:spPr>
        <a:xfrm>
          <a:off x="17001567" y="18001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67508</xdr:rowOff>
    </xdr:from>
    <xdr:ext cx="469744" cy="259045"/>
    <xdr:sp macro="" textlink="">
      <xdr:nvSpPr>
        <xdr:cNvPr id="958" name="n_4mainValue【庁舎】&#10;一人当たり面積">
          <a:extLst>
            <a:ext uri="{FF2B5EF4-FFF2-40B4-BE49-F238E27FC236}">
              <a16:creationId xmlns:a16="http://schemas.microsoft.com/office/drawing/2014/main" id="{010B7A2C-9E2B-4BAB-A16E-D593FD661CBD}"/>
            </a:ext>
          </a:extLst>
        </xdr:cNvPr>
        <xdr:cNvSpPr txBox="1"/>
      </xdr:nvSpPr>
      <xdr:spPr>
        <a:xfrm>
          <a:off x="16226867" y="18004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9" name="正方形/長方形 958">
          <a:extLst>
            <a:ext uri="{FF2B5EF4-FFF2-40B4-BE49-F238E27FC236}">
              <a16:creationId xmlns:a16="http://schemas.microsoft.com/office/drawing/2014/main" id="{1A5A724A-B745-49D1-BFD6-5C70A1FEFB7C}"/>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60" name="正方形/長方形 959">
          <a:extLst>
            <a:ext uri="{FF2B5EF4-FFF2-40B4-BE49-F238E27FC236}">
              <a16:creationId xmlns:a16="http://schemas.microsoft.com/office/drawing/2014/main" id="{0FA5F8AF-A807-4E73-86BA-1E80B80D4480}"/>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61" name="テキスト ボックス 960">
          <a:extLst>
            <a:ext uri="{FF2B5EF4-FFF2-40B4-BE49-F238E27FC236}">
              <a16:creationId xmlns:a16="http://schemas.microsoft.com/office/drawing/2014/main" id="{8B636B0C-BB17-4B47-9806-D0DBE281945C}"/>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体育館・プール、福祉施設及び庁舎の有形固定資産減価償却率は</a:t>
          </a:r>
          <a:r>
            <a:rPr kumimoji="1" lang="en-US"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80</a:t>
          </a: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％を超えており、老朽化が</a:t>
          </a:r>
          <a:r>
            <a:rPr kumimoji="1" lang="ja-JP" altLang="en-US" sz="1400">
              <a:solidFill>
                <a:sysClr val="windowText" lastClr="000000"/>
              </a:solidFill>
              <a:effectLst/>
              <a:latin typeface="ＭＳ Ｐゴシック" panose="020B0600070205080204" pitchFamily="50" charset="-128"/>
              <a:ea typeface="ＭＳ Ｐゴシック" panose="020B0600070205080204" pitchFamily="50" charset="-128"/>
              <a:cs typeface="+mn-cs"/>
            </a:rPr>
            <a:t>特に</a:t>
          </a: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顕著である。庁舎の有形固定資産減価償却率は極めて高く、類似団体内平均と比較しても２倍以上の数値であるため、</a:t>
          </a:r>
          <a:r>
            <a:rPr kumimoji="1" lang="en-US"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R6</a:t>
          </a: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から大規模改修を予定している。そのため、今後の有形固定資産減価償却率は、</a:t>
          </a:r>
          <a:r>
            <a:rPr kumimoji="1" lang="ja-JP" altLang="en-US" sz="1400">
              <a:solidFill>
                <a:sysClr val="windowText" lastClr="000000"/>
              </a:solidFill>
              <a:effectLst/>
              <a:latin typeface="ＭＳ Ｐゴシック" panose="020B0600070205080204" pitchFamily="50" charset="-128"/>
              <a:ea typeface="ＭＳ Ｐゴシック" panose="020B0600070205080204" pitchFamily="50" charset="-128"/>
              <a:cs typeface="+mn-cs"/>
            </a:rPr>
            <a:t>低下</a:t>
          </a: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することが見込まれる。</a:t>
          </a:r>
          <a:endParaRPr kumimoji="1" lang="en-US"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r>
            <a:rPr kumimoji="1" lang="ja-JP" altLang="en-US" sz="1400">
              <a:solidFill>
                <a:sysClr val="windowText" lastClr="000000"/>
              </a:solidFill>
              <a:effectLst/>
              <a:latin typeface="ＭＳ Ｐゴシック" panose="020B0600070205080204" pitchFamily="50" charset="-128"/>
              <a:ea typeface="ＭＳ Ｐゴシック" panose="020B0600070205080204" pitchFamily="50" charset="-128"/>
              <a:cs typeface="+mn-cs"/>
            </a:rPr>
            <a:t>図書館や消防施設についても有形固定資産減価償却率が高く、建物の改修等を検討する余地があるといえる。</a:t>
          </a:r>
          <a:endParaRPr kumimoji="1" lang="en-US" altLang="ja-JP" sz="1100">
            <a:solidFill>
              <a:sysClr val="windowText" lastClr="000000"/>
            </a:solidFill>
            <a:effectLst/>
            <a:latin typeface="+mn-lt"/>
            <a:ea typeface="+mn-ea"/>
            <a:cs typeface="+mn-cs"/>
          </a:endParaRPr>
        </a:p>
        <a:p>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一般廃棄物処理施設は、</a:t>
          </a:r>
          <a:r>
            <a:rPr kumimoji="1" lang="en-US"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R4</a:t>
          </a: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に供用開始した新施設や施設の集約化により、有形固定資産減価償却率は大きく</a:t>
          </a:r>
          <a:r>
            <a:rPr kumimoji="1" lang="ja-JP" altLang="en-US" sz="1400">
              <a:solidFill>
                <a:sysClr val="windowText" lastClr="000000"/>
              </a:solidFill>
              <a:effectLst/>
              <a:latin typeface="ＭＳ Ｐゴシック" panose="020B0600070205080204" pitchFamily="50" charset="-128"/>
              <a:ea typeface="ＭＳ Ｐゴシック" panose="020B0600070205080204" pitchFamily="50" charset="-128"/>
              <a:cs typeface="+mn-cs"/>
            </a:rPr>
            <a:t>低下</a:t>
          </a: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した。</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ja-JP" altLang="en-US" sz="1400">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静岡県伊豆の国市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46,664
45,960
94.62
22,684,754
21,694,246
892,336
12,682,893
26,723,530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7.2
27.5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基準財政需要額について、合併特例事業債償還費などによる基準財政需要額の増加により、財政力指数が低下した。</a:t>
          </a:r>
        </a:p>
        <a:p>
          <a:r>
            <a:rPr kumimoji="1" lang="ja-JP" altLang="en-US" sz="1300">
              <a:latin typeface="ＭＳ Ｐゴシック" panose="020B0600070205080204" pitchFamily="50" charset="-128"/>
              <a:ea typeface="ＭＳ Ｐゴシック" panose="020B0600070205080204" pitchFamily="50" charset="-128"/>
            </a:rPr>
            <a:t>　今後、産業支援等の取組みを通じて市内経済の回復を図り、自主財源の確保に努める。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88900</xdr:rowOff>
    </xdr:from>
    <xdr:to>
      <xdr:col>23</xdr:col>
      <xdr:colOff>133350</xdr:colOff>
      <xdr:row>44</xdr:row>
      <xdr:rowOff>130628</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261100"/>
          <a:ext cx="0" cy="14133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102705</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4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130628</xdr:rowOff>
    </xdr:from>
    <xdr:to>
      <xdr:col>24</xdr:col>
      <xdr:colOff>12700</xdr:colOff>
      <xdr:row>44</xdr:row>
      <xdr:rowOff>130628</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7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3827</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88900</xdr:rowOff>
    </xdr:from>
    <xdr:to>
      <xdr:col>24</xdr:col>
      <xdr:colOff>12700</xdr:colOff>
      <xdr:row>36</xdr:row>
      <xdr:rowOff>88900</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39</xdr:row>
      <xdr:rowOff>39915</xdr:rowOff>
    </xdr:from>
    <xdr:to>
      <xdr:col>23</xdr:col>
      <xdr:colOff>133350</xdr:colOff>
      <xdr:row>39</xdr:row>
      <xdr:rowOff>74385</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6726465"/>
          <a:ext cx="838200" cy="34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168927</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026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25400</xdr:rowOff>
    </xdr:from>
    <xdr:to>
      <xdr:col>23</xdr:col>
      <xdr:colOff>184150</xdr:colOff>
      <xdr:row>41</xdr:row>
      <xdr:rowOff>127000</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38</xdr:row>
      <xdr:rowOff>159657</xdr:rowOff>
    </xdr:from>
    <xdr:to>
      <xdr:col>19</xdr:col>
      <xdr:colOff>133350</xdr:colOff>
      <xdr:row>39</xdr:row>
      <xdr:rowOff>39915</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6674757"/>
          <a:ext cx="889000" cy="51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8165</xdr:rowOff>
    </xdr:from>
    <xdr:to>
      <xdr:col>19</xdr:col>
      <xdr:colOff>184150</xdr:colOff>
      <xdr:row>41</xdr:row>
      <xdr:rowOff>109765</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94542</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1239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38</xdr:row>
      <xdr:rowOff>125185</xdr:rowOff>
    </xdr:from>
    <xdr:to>
      <xdr:col>15</xdr:col>
      <xdr:colOff>82550</xdr:colOff>
      <xdr:row>38</xdr:row>
      <xdr:rowOff>159657</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6640285"/>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162378</xdr:rowOff>
    </xdr:from>
    <xdr:to>
      <xdr:col>15</xdr:col>
      <xdr:colOff>133350</xdr:colOff>
      <xdr:row>41</xdr:row>
      <xdr:rowOff>92528</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020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77305</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106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38</xdr:row>
      <xdr:rowOff>107950</xdr:rowOff>
    </xdr:from>
    <xdr:to>
      <xdr:col>11</xdr:col>
      <xdr:colOff>31750</xdr:colOff>
      <xdr:row>38</xdr:row>
      <xdr:rowOff>125185</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6623050"/>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42635</xdr:rowOff>
    </xdr:from>
    <xdr:to>
      <xdr:col>11</xdr:col>
      <xdr:colOff>82550</xdr:colOff>
      <xdr:row>41</xdr:row>
      <xdr:rowOff>144235</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129012</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15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59872</xdr:rowOff>
    </xdr:from>
    <xdr:to>
      <xdr:col>7</xdr:col>
      <xdr:colOff>31750</xdr:colOff>
      <xdr:row>41</xdr:row>
      <xdr:rowOff>161472</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089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146249</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175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23585</xdr:rowOff>
    </xdr:from>
    <xdr:to>
      <xdr:col>23</xdr:col>
      <xdr:colOff>184150</xdr:colOff>
      <xdr:row>39</xdr:row>
      <xdr:rowOff>125185</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6710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38</xdr:row>
      <xdr:rowOff>40112</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6555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38</xdr:row>
      <xdr:rowOff>160565</xdr:rowOff>
    </xdr:from>
    <xdr:to>
      <xdr:col>19</xdr:col>
      <xdr:colOff>184150</xdr:colOff>
      <xdr:row>39</xdr:row>
      <xdr:rowOff>90715</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6675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37</xdr:row>
      <xdr:rowOff>100892</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64445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38</xdr:row>
      <xdr:rowOff>108857</xdr:rowOff>
    </xdr:from>
    <xdr:to>
      <xdr:col>15</xdr:col>
      <xdr:colOff>133350</xdr:colOff>
      <xdr:row>39</xdr:row>
      <xdr:rowOff>39007</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662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37</xdr:row>
      <xdr:rowOff>49184</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639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38</xdr:row>
      <xdr:rowOff>74385</xdr:rowOff>
    </xdr:from>
    <xdr:to>
      <xdr:col>11</xdr:col>
      <xdr:colOff>82550</xdr:colOff>
      <xdr:row>39</xdr:row>
      <xdr:rowOff>4535</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658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37</xdr:row>
      <xdr:rowOff>14713</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6358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38</xdr:row>
      <xdr:rowOff>57150</xdr:rowOff>
    </xdr:from>
    <xdr:to>
      <xdr:col>7</xdr:col>
      <xdr:colOff>31750</xdr:colOff>
      <xdr:row>38</xdr:row>
      <xdr:rowOff>158750</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657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36</xdr:row>
      <xdr:rowOff>168927</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634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物価高騰の影響、人件費、扶助費、公債費の増加により、経常収支比率が</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ポイント上昇している。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財政構造の弾力性を確保するため、自主財源の確保に努め、経常収支比率の改善を図る。</a:t>
          </a: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47244</xdr:rowOff>
    </xdr:from>
    <xdr:to>
      <xdr:col>23</xdr:col>
      <xdr:colOff>133350</xdr:colOff>
      <xdr:row>66</xdr:row>
      <xdr:rowOff>106680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162794"/>
          <a:ext cx="0" cy="12595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78757</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394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106680</xdr:rowOff>
    </xdr:from>
    <xdr:to>
      <xdr:col>24</xdr:col>
      <xdr:colOff>12700</xdr:colOff>
      <xdr:row>66</xdr:row>
      <xdr:rowOff>106680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422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133621</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906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47244</xdr:rowOff>
    </xdr:from>
    <xdr:to>
      <xdr:col>24</xdr:col>
      <xdr:colOff>12700</xdr:colOff>
      <xdr:row>59</xdr:row>
      <xdr:rowOff>47244</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162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13208</xdr:rowOff>
    </xdr:from>
    <xdr:to>
      <xdr:col>23</xdr:col>
      <xdr:colOff>133350</xdr:colOff>
      <xdr:row>61</xdr:row>
      <xdr:rowOff>129032</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0471658"/>
          <a:ext cx="838200" cy="115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38117</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668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66040</xdr:rowOff>
    </xdr:from>
    <xdr:to>
      <xdr:col>23</xdr:col>
      <xdr:colOff>184150</xdr:colOff>
      <xdr:row>62</xdr:row>
      <xdr:rowOff>167640</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69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134112</xdr:rowOff>
    </xdr:from>
    <xdr:to>
      <xdr:col>19</xdr:col>
      <xdr:colOff>133350</xdr:colOff>
      <xdr:row>61</xdr:row>
      <xdr:rowOff>13208</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10249662"/>
          <a:ext cx="889000" cy="221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160274</xdr:rowOff>
    </xdr:from>
    <xdr:to>
      <xdr:col>19</xdr:col>
      <xdr:colOff>184150</xdr:colOff>
      <xdr:row>62</xdr:row>
      <xdr:rowOff>90424</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618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75201</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7051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134112</xdr:rowOff>
    </xdr:from>
    <xdr:to>
      <xdr:col>15</xdr:col>
      <xdr:colOff>82550</xdr:colOff>
      <xdr:row>60</xdr:row>
      <xdr:rowOff>92964</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2336800" y="10249662"/>
          <a:ext cx="889000" cy="130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133858</xdr:rowOff>
    </xdr:from>
    <xdr:to>
      <xdr:col>15</xdr:col>
      <xdr:colOff>133350</xdr:colOff>
      <xdr:row>61</xdr:row>
      <xdr:rowOff>64008</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420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48785</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5072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92964</xdr:rowOff>
    </xdr:from>
    <xdr:to>
      <xdr:col>11</xdr:col>
      <xdr:colOff>31750</xdr:colOff>
      <xdr:row>60</xdr:row>
      <xdr:rowOff>102616</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0379964"/>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32258</xdr:rowOff>
    </xdr:from>
    <xdr:to>
      <xdr:col>11</xdr:col>
      <xdr:colOff>82550</xdr:colOff>
      <xdr:row>62</xdr:row>
      <xdr:rowOff>133858</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662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118635</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748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99822</xdr:rowOff>
    </xdr:from>
    <xdr:to>
      <xdr:col>7</xdr:col>
      <xdr:colOff>31750</xdr:colOff>
      <xdr:row>63</xdr:row>
      <xdr:rowOff>29972</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729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14749</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816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78232</xdr:rowOff>
    </xdr:from>
    <xdr:to>
      <xdr:col>23</xdr:col>
      <xdr:colOff>184150</xdr:colOff>
      <xdr:row>62</xdr:row>
      <xdr:rowOff>8382</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0536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94759</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381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133858</xdr:rowOff>
    </xdr:from>
    <xdr:to>
      <xdr:col>19</xdr:col>
      <xdr:colOff>184150</xdr:colOff>
      <xdr:row>61</xdr:row>
      <xdr:rowOff>64008</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420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74185</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01897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83312</xdr:rowOff>
    </xdr:from>
    <xdr:to>
      <xdr:col>15</xdr:col>
      <xdr:colOff>133350</xdr:colOff>
      <xdr:row>60</xdr:row>
      <xdr:rowOff>13462</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198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23639</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9967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42164</xdr:rowOff>
    </xdr:from>
    <xdr:to>
      <xdr:col>11</xdr:col>
      <xdr:colOff>82550</xdr:colOff>
      <xdr:row>60</xdr:row>
      <xdr:rowOff>143764</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0329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153941</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0098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51816</xdr:rowOff>
    </xdr:from>
    <xdr:to>
      <xdr:col>7</xdr:col>
      <xdr:colOff>31750</xdr:colOff>
      <xdr:row>60</xdr:row>
      <xdr:rowOff>153416</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0338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163593</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0107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[139,295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人口１人当たり人件費・物件費等決算額について、前年度と比較して、</a:t>
          </a:r>
          <a:r>
            <a:rPr kumimoji="1" lang="en-US" altLang="ja-JP" sz="1300">
              <a:latin typeface="ＭＳ Ｐゴシック" panose="020B0600070205080204" pitchFamily="50" charset="-128"/>
              <a:ea typeface="ＭＳ Ｐゴシック" panose="020B0600070205080204" pitchFamily="50" charset="-128"/>
            </a:rPr>
            <a:t>2,544</a:t>
          </a:r>
          <a:r>
            <a:rPr kumimoji="1" lang="ja-JP" altLang="en-US" sz="1300">
              <a:latin typeface="ＭＳ Ｐゴシック" panose="020B0600070205080204" pitchFamily="50" charset="-128"/>
              <a:ea typeface="ＭＳ Ｐゴシック" panose="020B0600070205080204" pitchFamily="50" charset="-128"/>
            </a:rPr>
            <a:t>円減少している。</a:t>
          </a:r>
        </a:p>
        <a:p>
          <a:r>
            <a:rPr kumimoji="1" lang="ja-JP" altLang="en-US" sz="1300">
              <a:latin typeface="ＭＳ Ｐゴシック" panose="020B0600070205080204" pitchFamily="50" charset="-128"/>
              <a:ea typeface="ＭＳ Ｐゴシック" panose="020B0600070205080204" pitchFamily="50" charset="-128"/>
            </a:rPr>
            <a:t>　減少の要因は、廃棄物処理施設の統廃合により、施設維持管理費が減少したことなどである。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今後も、公共施設の統廃合などの取組みを進めるとともに、各種事務経費等の縮減によるコスト削減に努める。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a:extLst>
            <a:ext uri="{FF2B5EF4-FFF2-40B4-BE49-F238E27FC236}">
              <a16:creationId xmlns:a16="http://schemas.microsoft.com/office/drawing/2014/main" id="{00000000-0008-0000-0300-0000BE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79835</xdr:rowOff>
    </xdr:from>
    <xdr:to>
      <xdr:col>23</xdr:col>
      <xdr:colOff>133350</xdr:colOff>
      <xdr:row>89</xdr:row>
      <xdr:rowOff>143230</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flipV="1">
          <a:off x="4953000" y="13795835"/>
          <a:ext cx="0" cy="160644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115307</xdr:rowOff>
    </xdr:from>
    <xdr:ext cx="762000" cy="259045"/>
    <xdr:sp macro="" textlink="">
      <xdr:nvSpPr>
        <xdr:cNvPr id="192" name="人件費・物件費等の状況最小値テキスト">
          <a:extLst>
            <a:ext uri="{FF2B5EF4-FFF2-40B4-BE49-F238E27FC236}">
              <a16:creationId xmlns:a16="http://schemas.microsoft.com/office/drawing/2014/main" id="{00000000-0008-0000-0300-0000C0000000}"/>
            </a:ext>
          </a:extLst>
        </xdr:cNvPr>
        <xdr:cNvSpPr txBox="1"/>
      </xdr:nvSpPr>
      <xdr:spPr>
        <a:xfrm>
          <a:off x="5041900" y="1537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581,287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143230</xdr:rowOff>
    </xdr:from>
    <xdr:to>
      <xdr:col>24</xdr:col>
      <xdr:colOff>12700</xdr:colOff>
      <xdr:row>89</xdr:row>
      <xdr:rowOff>143230</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5402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166212</xdr:rowOff>
    </xdr:from>
    <xdr:ext cx="762000" cy="259045"/>
    <xdr:sp macro="" textlink="">
      <xdr:nvSpPr>
        <xdr:cNvPr id="194" name="人件費・物件費等の状況最大値テキスト">
          <a:extLst>
            <a:ext uri="{FF2B5EF4-FFF2-40B4-BE49-F238E27FC236}">
              <a16:creationId xmlns:a16="http://schemas.microsoft.com/office/drawing/2014/main" id="{00000000-0008-0000-0300-0000C2000000}"/>
            </a:ext>
          </a:extLst>
        </xdr:cNvPr>
        <xdr:cNvSpPr txBox="1"/>
      </xdr:nvSpPr>
      <xdr:spPr>
        <a:xfrm>
          <a:off x="5041900" y="135393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79835</xdr:rowOff>
    </xdr:from>
    <xdr:to>
      <xdr:col>24</xdr:col>
      <xdr:colOff>12700</xdr:colOff>
      <xdr:row>80</xdr:row>
      <xdr:rowOff>79835</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864100" y="13795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80</xdr:row>
      <xdr:rowOff>162669</xdr:rowOff>
    </xdr:from>
    <xdr:to>
      <xdr:col>23</xdr:col>
      <xdr:colOff>133350</xdr:colOff>
      <xdr:row>80</xdr:row>
      <xdr:rowOff>171439</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flipV="1">
          <a:off x="4114800" y="13878669"/>
          <a:ext cx="838200" cy="8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54075</xdr:rowOff>
    </xdr:from>
    <xdr:ext cx="762000" cy="259045"/>
    <xdr:sp macro="" textlink="">
      <xdr:nvSpPr>
        <xdr:cNvPr id="197" name="人件費・物件費等の状況平均値テキスト">
          <a:extLst>
            <a:ext uri="{FF2B5EF4-FFF2-40B4-BE49-F238E27FC236}">
              <a16:creationId xmlns:a16="http://schemas.microsoft.com/office/drawing/2014/main" id="{00000000-0008-0000-0300-0000C5000000}"/>
            </a:ext>
          </a:extLst>
        </xdr:cNvPr>
        <xdr:cNvSpPr txBox="1"/>
      </xdr:nvSpPr>
      <xdr:spPr>
        <a:xfrm>
          <a:off x="5041900" y="139415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81998</xdr:rowOff>
    </xdr:from>
    <xdr:to>
      <xdr:col>23</xdr:col>
      <xdr:colOff>184150</xdr:colOff>
      <xdr:row>82</xdr:row>
      <xdr:rowOff>12148</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902200" y="13969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165582</xdr:rowOff>
    </xdr:from>
    <xdr:to>
      <xdr:col>19</xdr:col>
      <xdr:colOff>133350</xdr:colOff>
      <xdr:row>80</xdr:row>
      <xdr:rowOff>171439</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3225800" y="13881582"/>
          <a:ext cx="889000" cy="5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85306</xdr:rowOff>
    </xdr:from>
    <xdr:to>
      <xdr:col>19</xdr:col>
      <xdr:colOff>184150</xdr:colOff>
      <xdr:row>82</xdr:row>
      <xdr:rowOff>15456</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4064000" y="13972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233</xdr:rowOff>
    </xdr:from>
    <xdr:ext cx="7366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3733800" y="140591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145038</xdr:rowOff>
    </xdr:from>
    <xdr:to>
      <xdr:col>15</xdr:col>
      <xdr:colOff>82550</xdr:colOff>
      <xdr:row>80</xdr:row>
      <xdr:rowOff>165582</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2336800" y="13861038"/>
          <a:ext cx="889000" cy="20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69304</xdr:rowOff>
    </xdr:from>
    <xdr:to>
      <xdr:col>15</xdr:col>
      <xdr:colOff>133350</xdr:colOff>
      <xdr:row>81</xdr:row>
      <xdr:rowOff>170904</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3175000" y="13956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155681</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844800" y="14043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132590</xdr:rowOff>
    </xdr:from>
    <xdr:to>
      <xdr:col>11</xdr:col>
      <xdr:colOff>31750</xdr:colOff>
      <xdr:row>80</xdr:row>
      <xdr:rowOff>145038</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a:off x="1447800" y="13848590"/>
          <a:ext cx="889000" cy="12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87396</xdr:rowOff>
    </xdr:from>
    <xdr:to>
      <xdr:col>11</xdr:col>
      <xdr:colOff>82550</xdr:colOff>
      <xdr:row>82</xdr:row>
      <xdr:rowOff>17546</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2286000" y="13974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2323</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955800" y="14061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13419</xdr:rowOff>
    </xdr:from>
    <xdr:to>
      <xdr:col>7</xdr:col>
      <xdr:colOff>31750</xdr:colOff>
      <xdr:row>81</xdr:row>
      <xdr:rowOff>115019</xdr:rowOff>
    </xdr:to>
    <xdr:sp macro="" textlink="">
      <xdr:nvSpPr>
        <xdr:cNvPr id="208" name="フローチャート: 判断 207">
          <a:extLst>
            <a:ext uri="{FF2B5EF4-FFF2-40B4-BE49-F238E27FC236}">
              <a16:creationId xmlns:a16="http://schemas.microsoft.com/office/drawing/2014/main" id="{00000000-0008-0000-0300-0000D0000000}"/>
            </a:ext>
          </a:extLst>
        </xdr:cNvPr>
        <xdr:cNvSpPr/>
      </xdr:nvSpPr>
      <xdr:spPr>
        <a:xfrm>
          <a:off x="1397000" y="13900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99796</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066800" y="139872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111869</xdr:rowOff>
    </xdr:from>
    <xdr:to>
      <xdr:col>23</xdr:col>
      <xdr:colOff>184150</xdr:colOff>
      <xdr:row>81</xdr:row>
      <xdr:rowOff>42019</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902200" y="13827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33146</xdr:rowOff>
    </xdr:from>
    <xdr:ext cx="762000" cy="259045"/>
    <xdr:sp macro="" textlink="">
      <xdr:nvSpPr>
        <xdr:cNvPr id="216" name="人件費・物件費等の状況該当値テキスト">
          <a:extLst>
            <a:ext uri="{FF2B5EF4-FFF2-40B4-BE49-F238E27FC236}">
              <a16:creationId xmlns:a16="http://schemas.microsoft.com/office/drawing/2014/main" id="{00000000-0008-0000-0300-0000D8000000}"/>
            </a:ext>
          </a:extLst>
        </xdr:cNvPr>
        <xdr:cNvSpPr txBox="1"/>
      </xdr:nvSpPr>
      <xdr:spPr>
        <a:xfrm>
          <a:off x="5041900" y="13749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120639</xdr:rowOff>
    </xdr:from>
    <xdr:to>
      <xdr:col>19</xdr:col>
      <xdr:colOff>184150</xdr:colOff>
      <xdr:row>81</xdr:row>
      <xdr:rowOff>50789</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4064000" y="13836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60966</xdr:rowOff>
    </xdr:from>
    <xdr:ext cx="7366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3733800" y="136055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114782</xdr:rowOff>
    </xdr:from>
    <xdr:to>
      <xdr:col>15</xdr:col>
      <xdr:colOff>133350</xdr:colOff>
      <xdr:row>81</xdr:row>
      <xdr:rowOff>44932</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3175000" y="13830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55109</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2844800" y="13599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94238</xdr:rowOff>
    </xdr:from>
    <xdr:to>
      <xdr:col>11</xdr:col>
      <xdr:colOff>82550</xdr:colOff>
      <xdr:row>81</xdr:row>
      <xdr:rowOff>24388</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2286000" y="13810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34565</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955800" y="13579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81790</xdr:rowOff>
    </xdr:from>
    <xdr:to>
      <xdr:col>7</xdr:col>
      <xdr:colOff>31750</xdr:colOff>
      <xdr:row>81</xdr:row>
      <xdr:rowOff>11940</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1397000" y="13797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22117</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066800" y="13566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ラスパイレス指数については、経験年数層内における職員の分布が変化したことにより、前年度と比較して</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ポイントの減少となっている。　</a:t>
          </a:r>
        </a:p>
        <a:p>
          <a:r>
            <a:rPr kumimoji="1" lang="ja-JP" altLang="en-US" sz="1300">
              <a:latin typeface="ＭＳ Ｐゴシック" panose="020B0600070205080204" pitchFamily="50" charset="-128"/>
              <a:ea typeface="ＭＳ Ｐゴシック" panose="020B0600070205080204" pitchFamily="50" charset="-128"/>
            </a:rPr>
            <a:t>　今後も、国の動向を注視し、民間給与の状況を踏まえ、給与の適正水準の維持に努める。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3" name="テキスト ボックス 252">
          <a:extLst>
            <a:ext uri="{FF2B5EF4-FFF2-40B4-BE49-F238E27FC236}">
              <a16:creationId xmlns:a16="http://schemas.microsoft.com/office/drawing/2014/main" id="{00000000-0008-0000-0300-0000FD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4" name="給与水準   （国との比較）グラフ枠">
          <a:extLst>
            <a:ext uri="{FF2B5EF4-FFF2-40B4-BE49-F238E27FC236}">
              <a16:creationId xmlns:a16="http://schemas.microsoft.com/office/drawing/2014/main" id="{00000000-0008-0000-0300-0000FE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95250</xdr:rowOff>
    </xdr:from>
    <xdr:to>
      <xdr:col>81</xdr:col>
      <xdr:colOff>44450</xdr:colOff>
      <xdr:row>89</xdr:row>
      <xdr:rowOff>907</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7018000" y="13639800"/>
          <a:ext cx="0" cy="16201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144434</xdr:rowOff>
    </xdr:from>
    <xdr:ext cx="762000" cy="259045"/>
    <xdr:sp macro="" textlink="">
      <xdr:nvSpPr>
        <xdr:cNvPr id="256" name="給与水準   （国との比較）最小値テキスト">
          <a:extLst>
            <a:ext uri="{FF2B5EF4-FFF2-40B4-BE49-F238E27FC236}">
              <a16:creationId xmlns:a16="http://schemas.microsoft.com/office/drawing/2014/main" id="{00000000-0008-0000-0300-000000010000}"/>
            </a:ext>
          </a:extLst>
        </xdr:cNvPr>
        <xdr:cNvSpPr txBox="1"/>
      </xdr:nvSpPr>
      <xdr:spPr>
        <a:xfrm>
          <a:off x="17106900" y="15232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907</xdr:rowOff>
    </xdr:from>
    <xdr:to>
      <xdr:col>81</xdr:col>
      <xdr:colOff>133350</xdr:colOff>
      <xdr:row>89</xdr:row>
      <xdr:rowOff>907</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5259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10177</xdr:rowOff>
    </xdr:from>
    <xdr:ext cx="762000" cy="259045"/>
    <xdr:sp macro="" textlink="">
      <xdr:nvSpPr>
        <xdr:cNvPr id="258" name="給与水準   （国との比較）最大値テキスト">
          <a:extLst>
            <a:ext uri="{FF2B5EF4-FFF2-40B4-BE49-F238E27FC236}">
              <a16:creationId xmlns:a16="http://schemas.microsoft.com/office/drawing/2014/main" id="{00000000-0008-0000-0300-000002010000}"/>
            </a:ext>
          </a:extLst>
        </xdr:cNvPr>
        <xdr:cNvSpPr txBox="1"/>
      </xdr:nvSpPr>
      <xdr:spPr>
        <a:xfrm>
          <a:off x="17106900" y="1338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95250</xdr:rowOff>
    </xdr:from>
    <xdr:to>
      <xdr:col>81</xdr:col>
      <xdr:colOff>133350</xdr:colOff>
      <xdr:row>79</xdr:row>
      <xdr:rowOff>95250</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6929100" y="13639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150586</xdr:rowOff>
    </xdr:from>
    <xdr:to>
      <xdr:col>81</xdr:col>
      <xdr:colOff>44450</xdr:colOff>
      <xdr:row>84</xdr:row>
      <xdr:rowOff>13607</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6179800" y="14380936"/>
          <a:ext cx="8382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82</xdr:row>
      <xdr:rowOff>30134</xdr:rowOff>
    </xdr:from>
    <xdr:ext cx="762000" cy="259045"/>
    <xdr:sp macro="" textlink="">
      <xdr:nvSpPr>
        <xdr:cNvPr id="261" name="給与水準   （国との比較）平均値テキスト">
          <a:extLst>
            <a:ext uri="{FF2B5EF4-FFF2-40B4-BE49-F238E27FC236}">
              <a16:creationId xmlns:a16="http://schemas.microsoft.com/office/drawing/2014/main" id="{00000000-0008-0000-0300-000005010000}"/>
            </a:ext>
          </a:extLst>
        </xdr:cNvPr>
        <xdr:cNvSpPr txBox="1"/>
      </xdr:nvSpPr>
      <xdr:spPr>
        <a:xfrm>
          <a:off x="17106900" y="140890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13607</xdr:rowOff>
    </xdr:from>
    <xdr:to>
      <xdr:col>81</xdr:col>
      <xdr:colOff>95250</xdr:colOff>
      <xdr:row>83</xdr:row>
      <xdr:rowOff>115207</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967200" y="1424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98879</xdr:rowOff>
    </xdr:from>
    <xdr:to>
      <xdr:col>77</xdr:col>
      <xdr:colOff>44450</xdr:colOff>
      <xdr:row>84</xdr:row>
      <xdr:rowOff>13607</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5290800" y="14329229"/>
          <a:ext cx="889000" cy="86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83</xdr:row>
      <xdr:rowOff>82550</xdr:rowOff>
    </xdr:from>
    <xdr:to>
      <xdr:col>77</xdr:col>
      <xdr:colOff>95250</xdr:colOff>
      <xdr:row>84</xdr:row>
      <xdr:rowOff>12700</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61290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22877</xdr:rowOff>
    </xdr:from>
    <xdr:ext cx="7366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5798800" y="14081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98879</xdr:rowOff>
    </xdr:from>
    <xdr:to>
      <xdr:col>72</xdr:col>
      <xdr:colOff>203200</xdr:colOff>
      <xdr:row>84</xdr:row>
      <xdr:rowOff>13607</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4401800" y="14329229"/>
          <a:ext cx="889000" cy="86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83</xdr:row>
      <xdr:rowOff>99786</xdr:rowOff>
    </xdr:from>
    <xdr:to>
      <xdr:col>73</xdr:col>
      <xdr:colOff>44450</xdr:colOff>
      <xdr:row>84</xdr:row>
      <xdr:rowOff>29936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5240000" y="14330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14713</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909800" y="14416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13607</xdr:rowOff>
    </xdr:from>
    <xdr:to>
      <xdr:col>68</xdr:col>
      <xdr:colOff>152400</xdr:colOff>
      <xdr:row>84</xdr:row>
      <xdr:rowOff>65314</xdr:rowOff>
    </xdr:to>
    <xdr:cxnSp macro="">
      <xdr:nvCxnSpPr>
        <xdr:cNvPr id="269" name="直線コネクタ 268">
          <a:extLst>
            <a:ext uri="{FF2B5EF4-FFF2-40B4-BE49-F238E27FC236}">
              <a16:creationId xmlns:a16="http://schemas.microsoft.com/office/drawing/2014/main" id="{00000000-0008-0000-0300-00000D010000}"/>
            </a:ext>
          </a:extLst>
        </xdr:cNvPr>
        <xdr:cNvCxnSpPr/>
      </xdr:nvCxnSpPr>
      <xdr:spPr>
        <a:xfrm flipV="1">
          <a:off x="13512800" y="14415407"/>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83</xdr:row>
      <xdr:rowOff>48079</xdr:rowOff>
    </xdr:from>
    <xdr:to>
      <xdr:col>68</xdr:col>
      <xdr:colOff>203200</xdr:colOff>
      <xdr:row>83</xdr:row>
      <xdr:rowOff>149679</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4351000" y="1427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159856</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4020800" y="14047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65314</xdr:rowOff>
    </xdr:from>
    <xdr:to>
      <xdr:col>64</xdr:col>
      <xdr:colOff>152400</xdr:colOff>
      <xdr:row>83</xdr:row>
      <xdr:rowOff>166914</xdr:rowOff>
    </xdr:to>
    <xdr:sp macro="" textlink="">
      <xdr:nvSpPr>
        <xdr:cNvPr id="272" name="フローチャート: 判断 271">
          <a:extLst>
            <a:ext uri="{FF2B5EF4-FFF2-40B4-BE49-F238E27FC236}">
              <a16:creationId xmlns:a16="http://schemas.microsoft.com/office/drawing/2014/main" id="{00000000-0008-0000-0300-000010010000}"/>
            </a:ext>
          </a:extLst>
        </xdr:cNvPr>
        <xdr:cNvSpPr/>
      </xdr:nvSpPr>
      <xdr:spPr>
        <a:xfrm>
          <a:off x="13462000" y="14295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5641</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131800" y="14064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99786</xdr:rowOff>
    </xdr:from>
    <xdr:to>
      <xdr:col>81</xdr:col>
      <xdr:colOff>95250</xdr:colOff>
      <xdr:row>84</xdr:row>
      <xdr:rowOff>29936</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967200" y="14330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71863</xdr:rowOff>
    </xdr:from>
    <xdr:ext cx="762000" cy="259045"/>
    <xdr:sp macro="" textlink="">
      <xdr:nvSpPr>
        <xdr:cNvPr id="280" name="給与水準   （国との比較）該当値テキスト">
          <a:extLst>
            <a:ext uri="{FF2B5EF4-FFF2-40B4-BE49-F238E27FC236}">
              <a16:creationId xmlns:a16="http://schemas.microsoft.com/office/drawing/2014/main" id="{00000000-0008-0000-0300-000018010000}"/>
            </a:ext>
          </a:extLst>
        </xdr:cNvPr>
        <xdr:cNvSpPr txBox="1"/>
      </xdr:nvSpPr>
      <xdr:spPr>
        <a:xfrm>
          <a:off x="17106900" y="14302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134257</xdr:rowOff>
    </xdr:from>
    <xdr:to>
      <xdr:col>77</xdr:col>
      <xdr:colOff>95250</xdr:colOff>
      <xdr:row>84</xdr:row>
      <xdr:rowOff>64407</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6129000" y="14364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49184</xdr:rowOff>
    </xdr:from>
    <xdr:ext cx="7366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5798800" y="144509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48079</xdr:rowOff>
    </xdr:from>
    <xdr:to>
      <xdr:col>73</xdr:col>
      <xdr:colOff>44450</xdr:colOff>
      <xdr:row>83</xdr:row>
      <xdr:rowOff>149679</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5240000" y="14278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159856</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909800" y="14047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134257</xdr:rowOff>
    </xdr:from>
    <xdr:to>
      <xdr:col>68</xdr:col>
      <xdr:colOff>203200</xdr:colOff>
      <xdr:row>84</xdr:row>
      <xdr:rowOff>64407</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4351000" y="14364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49184</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4020800" y="14450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14514</xdr:rowOff>
    </xdr:from>
    <xdr:to>
      <xdr:col>64</xdr:col>
      <xdr:colOff>152400</xdr:colOff>
      <xdr:row>84</xdr:row>
      <xdr:rowOff>116114</xdr:rowOff>
    </xdr:to>
    <xdr:sp macro="" textlink="">
      <xdr:nvSpPr>
        <xdr:cNvPr id="287" name="楕円 286">
          <a:extLst>
            <a:ext uri="{FF2B5EF4-FFF2-40B4-BE49-F238E27FC236}">
              <a16:creationId xmlns:a16="http://schemas.microsoft.com/office/drawing/2014/main" id="{00000000-0008-0000-0300-00001F010000}"/>
            </a:ext>
          </a:extLst>
        </xdr:cNvPr>
        <xdr:cNvSpPr/>
      </xdr:nvSpPr>
      <xdr:spPr>
        <a:xfrm>
          <a:off x="13462000" y="14416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100891</xdr:rowOff>
    </xdr:from>
    <xdr:ext cx="762000" cy="259045"/>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131800" y="14502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[7.86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人当たり職員数は、前年度と比較し、</a:t>
          </a:r>
          <a:r>
            <a:rPr kumimoji="1" lang="en-US" altLang="ja-JP" sz="1300">
              <a:latin typeface="ＭＳ Ｐゴシック" panose="020B0600070205080204" pitchFamily="50" charset="-128"/>
              <a:ea typeface="ＭＳ Ｐゴシック" panose="020B0600070205080204" pitchFamily="50" charset="-128"/>
            </a:rPr>
            <a:t>0.33</a:t>
          </a:r>
          <a:r>
            <a:rPr kumimoji="1" lang="ja-JP" altLang="en-US" sz="1300">
              <a:latin typeface="ＭＳ Ｐゴシック" panose="020B0600070205080204" pitchFamily="50" charset="-128"/>
              <a:ea typeface="ＭＳ Ｐゴシック" panose="020B0600070205080204" pitchFamily="50" charset="-128"/>
            </a:rPr>
            <a:t>人増加しているが、類似団体平均及び全国平均、県平均すべてにおいて下回っている。</a:t>
          </a:r>
        </a:p>
        <a:p>
          <a:r>
            <a:rPr kumimoji="1" lang="ja-JP" altLang="en-US" sz="1300">
              <a:latin typeface="ＭＳ Ｐゴシック" panose="020B0600070205080204" pitchFamily="50" charset="-128"/>
              <a:ea typeface="ＭＳ Ｐゴシック" panose="020B0600070205080204" pitchFamily="50" charset="-128"/>
            </a:rPr>
            <a:t>　定年延長による、退職者数の変動を、職員新規採用者数で調整し、適正な定員管理を行っていく。</a:t>
          </a:r>
        </a:p>
        <a:p>
          <a:r>
            <a:rPr kumimoji="1" lang="ja-JP" altLang="en-US" sz="1300">
              <a:latin typeface="ＭＳ Ｐゴシック" panose="020B0600070205080204" pitchFamily="50" charset="-128"/>
              <a:ea typeface="ＭＳ Ｐゴシック" panose="020B0600070205080204" pitchFamily="50" charset="-128"/>
            </a:rPr>
            <a:t>　今後も人件費の上昇傾向が見込まれることから、簡素で能率的な組織づくりに努める。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85048</xdr:rowOff>
    </xdr:from>
    <xdr:to>
      <xdr:col>81</xdr:col>
      <xdr:colOff>44450</xdr:colOff>
      <xdr:row>67</xdr:row>
      <xdr:rowOff>116205</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200598"/>
          <a:ext cx="0" cy="14027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88282</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575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116205</xdr:rowOff>
    </xdr:from>
    <xdr:to>
      <xdr:col>81</xdr:col>
      <xdr:colOff>133350</xdr:colOff>
      <xdr:row>67</xdr:row>
      <xdr:rowOff>116205</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603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171425</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9440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85048</xdr:rowOff>
    </xdr:from>
    <xdr:to>
      <xdr:col>81</xdr:col>
      <xdr:colOff>133350</xdr:colOff>
      <xdr:row>59</xdr:row>
      <xdr:rowOff>85048</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200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6498</xdr:rowOff>
    </xdr:from>
    <xdr:to>
      <xdr:col>81</xdr:col>
      <xdr:colOff>44450</xdr:colOff>
      <xdr:row>60</xdr:row>
      <xdr:rowOff>19769</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0293498"/>
          <a:ext cx="838200" cy="13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4547</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2915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21654</xdr:rowOff>
    </xdr:from>
    <xdr:to>
      <xdr:col>81</xdr:col>
      <xdr:colOff>95250</xdr:colOff>
      <xdr:row>60</xdr:row>
      <xdr:rowOff>123254</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308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6498</xdr:rowOff>
    </xdr:from>
    <xdr:to>
      <xdr:col>77</xdr:col>
      <xdr:colOff>44450</xdr:colOff>
      <xdr:row>60</xdr:row>
      <xdr:rowOff>8106</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flipV="1">
          <a:off x="15290800" y="10293498"/>
          <a:ext cx="889000" cy="1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20447</xdr:rowOff>
    </xdr:from>
    <xdr:to>
      <xdr:col>77</xdr:col>
      <xdr:colOff>95250</xdr:colOff>
      <xdr:row>60</xdr:row>
      <xdr:rowOff>122047</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30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106824</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3938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5292</xdr:rowOff>
    </xdr:from>
    <xdr:to>
      <xdr:col>72</xdr:col>
      <xdr:colOff>203200</xdr:colOff>
      <xdr:row>60</xdr:row>
      <xdr:rowOff>8106</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0292292"/>
          <a:ext cx="889000" cy="2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16023</xdr:rowOff>
    </xdr:from>
    <xdr:to>
      <xdr:col>73</xdr:col>
      <xdr:colOff>44450</xdr:colOff>
      <xdr:row>60</xdr:row>
      <xdr:rowOff>117623</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303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102400</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389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5292</xdr:rowOff>
    </xdr:from>
    <xdr:to>
      <xdr:col>68</xdr:col>
      <xdr:colOff>152400</xdr:colOff>
      <xdr:row>60</xdr:row>
      <xdr:rowOff>6498</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flipV="1">
          <a:off x="13512800" y="10292292"/>
          <a:ext cx="889000" cy="1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39349</xdr:rowOff>
    </xdr:from>
    <xdr:to>
      <xdr:col>68</xdr:col>
      <xdr:colOff>203200</xdr:colOff>
      <xdr:row>60</xdr:row>
      <xdr:rowOff>140949</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326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125726</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412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29294</xdr:rowOff>
    </xdr:from>
    <xdr:to>
      <xdr:col>64</xdr:col>
      <xdr:colOff>152400</xdr:colOff>
      <xdr:row>60</xdr:row>
      <xdr:rowOff>130894</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316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115671</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402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140419</xdr:rowOff>
    </xdr:from>
    <xdr:to>
      <xdr:col>81</xdr:col>
      <xdr:colOff>95250</xdr:colOff>
      <xdr:row>60</xdr:row>
      <xdr:rowOff>70569</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255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61696</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1772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127148</xdr:rowOff>
    </xdr:from>
    <xdr:to>
      <xdr:col>77</xdr:col>
      <xdr:colOff>95250</xdr:colOff>
      <xdr:row>60</xdr:row>
      <xdr:rowOff>57298</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242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67475</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00115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128756</xdr:rowOff>
    </xdr:from>
    <xdr:to>
      <xdr:col>73</xdr:col>
      <xdr:colOff>44450</xdr:colOff>
      <xdr:row>60</xdr:row>
      <xdr:rowOff>58906</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244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69083</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013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125942</xdr:rowOff>
    </xdr:from>
    <xdr:to>
      <xdr:col>68</xdr:col>
      <xdr:colOff>203200</xdr:colOff>
      <xdr:row>60</xdr:row>
      <xdr:rowOff>56092</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241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66269</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010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127148</xdr:rowOff>
    </xdr:from>
    <xdr:to>
      <xdr:col>64</xdr:col>
      <xdr:colOff>152400</xdr:colOff>
      <xdr:row>60</xdr:row>
      <xdr:rowOff>57298</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242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67475</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011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か年平均の実質公債費比率は、</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ポイント増加しているが、単年度の実質公債費比率は、交付税算入額が増加したことにより</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ポイント減少している。</a:t>
          </a:r>
        </a:p>
        <a:p>
          <a:r>
            <a:rPr kumimoji="1" lang="ja-JP" altLang="en-US" sz="1300">
              <a:latin typeface="ＭＳ Ｐゴシック" panose="020B0600070205080204" pitchFamily="50" charset="-128"/>
              <a:ea typeface="ＭＳ Ｐゴシック" panose="020B0600070205080204" pitchFamily="50" charset="-128"/>
            </a:rPr>
            <a:t>　今後、大型事業による地方債発行の増加が見込まれているため、可能な限り、交付税算入率の高い地方債を活用し、健全な財政運営に努める。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0" name="公債費負担の状況グラフ枠">
          <a:extLst>
            <a:ext uri="{FF2B5EF4-FFF2-40B4-BE49-F238E27FC236}">
              <a16:creationId xmlns:a16="http://schemas.microsoft.com/office/drawing/2014/main" id="{00000000-0008-0000-0300-00007C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65012</xdr:rowOff>
    </xdr:from>
    <xdr:to>
      <xdr:col>81</xdr:col>
      <xdr:colOff>44450</xdr:colOff>
      <xdr:row>45</xdr:row>
      <xdr:rowOff>51102</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7018000" y="6065762"/>
          <a:ext cx="0" cy="17005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23179</xdr:rowOff>
    </xdr:from>
    <xdr:ext cx="762000" cy="259045"/>
    <xdr:sp macro="" textlink="">
      <xdr:nvSpPr>
        <xdr:cNvPr id="382" name="公債費負担の状況最小値テキスト">
          <a:extLst>
            <a:ext uri="{FF2B5EF4-FFF2-40B4-BE49-F238E27FC236}">
              <a16:creationId xmlns:a16="http://schemas.microsoft.com/office/drawing/2014/main" id="{00000000-0008-0000-0300-00007E010000}"/>
            </a:ext>
          </a:extLst>
        </xdr:cNvPr>
        <xdr:cNvSpPr txBox="1"/>
      </xdr:nvSpPr>
      <xdr:spPr>
        <a:xfrm>
          <a:off x="17106900" y="7738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51102</xdr:rowOff>
    </xdr:from>
    <xdr:to>
      <xdr:col>81</xdr:col>
      <xdr:colOff>133350</xdr:colOff>
      <xdr:row>45</xdr:row>
      <xdr:rowOff>51102</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929100" y="7766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151389</xdr:rowOff>
    </xdr:from>
    <xdr:ext cx="762000" cy="259045"/>
    <xdr:sp macro="" textlink="">
      <xdr:nvSpPr>
        <xdr:cNvPr id="384" name="公債費負担の状況最大値テキスト">
          <a:extLst>
            <a:ext uri="{FF2B5EF4-FFF2-40B4-BE49-F238E27FC236}">
              <a16:creationId xmlns:a16="http://schemas.microsoft.com/office/drawing/2014/main" id="{00000000-0008-0000-0300-000080010000}"/>
            </a:ext>
          </a:extLst>
        </xdr:cNvPr>
        <xdr:cNvSpPr txBox="1"/>
      </xdr:nvSpPr>
      <xdr:spPr>
        <a:xfrm>
          <a:off x="17106900" y="5809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65012</xdr:rowOff>
    </xdr:from>
    <xdr:to>
      <xdr:col>81</xdr:col>
      <xdr:colOff>133350</xdr:colOff>
      <xdr:row>35</xdr:row>
      <xdr:rowOff>65012</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929100" y="6065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81038</xdr:rowOff>
    </xdr:from>
    <xdr:to>
      <xdr:col>81</xdr:col>
      <xdr:colOff>44450</xdr:colOff>
      <xdr:row>40</xdr:row>
      <xdr:rowOff>92528</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179800" y="6939038"/>
          <a:ext cx="8382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128710</xdr:rowOff>
    </xdr:from>
    <xdr:ext cx="762000" cy="259045"/>
    <xdr:sp macro="" textlink="">
      <xdr:nvSpPr>
        <xdr:cNvPr id="387" name="公債費負担の状況平均値テキスト">
          <a:extLst>
            <a:ext uri="{FF2B5EF4-FFF2-40B4-BE49-F238E27FC236}">
              <a16:creationId xmlns:a16="http://schemas.microsoft.com/office/drawing/2014/main" id="{00000000-0008-0000-0300-000083010000}"/>
            </a:ext>
          </a:extLst>
        </xdr:cNvPr>
        <xdr:cNvSpPr txBox="1"/>
      </xdr:nvSpPr>
      <xdr:spPr>
        <a:xfrm>
          <a:off x="17106900" y="69867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156633</xdr:rowOff>
    </xdr:from>
    <xdr:to>
      <xdr:col>81</xdr:col>
      <xdr:colOff>95250</xdr:colOff>
      <xdr:row>41</xdr:row>
      <xdr:rowOff>86783</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69672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46567</xdr:rowOff>
    </xdr:from>
    <xdr:to>
      <xdr:col>77</xdr:col>
      <xdr:colOff>44450</xdr:colOff>
      <xdr:row>40</xdr:row>
      <xdr:rowOff>81038</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5290800" y="6904567"/>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133652</xdr:rowOff>
    </xdr:from>
    <xdr:to>
      <xdr:col>77</xdr:col>
      <xdr:colOff>95250</xdr:colOff>
      <xdr:row>41</xdr:row>
      <xdr:rowOff>63802</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6129000" y="6991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48579</xdr:rowOff>
    </xdr:from>
    <xdr:ext cx="7366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798800" y="70780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46567</xdr:rowOff>
    </xdr:from>
    <xdr:to>
      <xdr:col>72</xdr:col>
      <xdr:colOff>203200</xdr:colOff>
      <xdr:row>40</xdr:row>
      <xdr:rowOff>58057</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flipV="1">
          <a:off x="14401800" y="6904567"/>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156633</xdr:rowOff>
    </xdr:from>
    <xdr:to>
      <xdr:col>73</xdr:col>
      <xdr:colOff>44450</xdr:colOff>
      <xdr:row>41</xdr:row>
      <xdr:rowOff>86783</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5240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71560</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909800" y="710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58057</xdr:rowOff>
    </xdr:from>
    <xdr:to>
      <xdr:col>68</xdr:col>
      <xdr:colOff>152400</xdr:colOff>
      <xdr:row>40</xdr:row>
      <xdr:rowOff>69548</xdr:rowOff>
    </xdr:to>
    <xdr:cxnSp macro="">
      <xdr:nvCxnSpPr>
        <xdr:cNvPr id="395" name="直線コネクタ 394">
          <a:extLst>
            <a:ext uri="{FF2B5EF4-FFF2-40B4-BE49-F238E27FC236}">
              <a16:creationId xmlns:a16="http://schemas.microsoft.com/office/drawing/2014/main" id="{00000000-0008-0000-0300-00008B010000}"/>
            </a:ext>
          </a:extLst>
        </xdr:cNvPr>
        <xdr:cNvCxnSpPr/>
      </xdr:nvCxnSpPr>
      <xdr:spPr>
        <a:xfrm flipV="1">
          <a:off x="13512800" y="6916057"/>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42635</xdr:rowOff>
    </xdr:from>
    <xdr:to>
      <xdr:col>68</xdr:col>
      <xdr:colOff>203200</xdr:colOff>
      <xdr:row>41</xdr:row>
      <xdr:rowOff>144235</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4351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129012</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020800" y="715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54126</xdr:rowOff>
    </xdr:from>
    <xdr:to>
      <xdr:col>64</xdr:col>
      <xdr:colOff>152400</xdr:colOff>
      <xdr:row>41</xdr:row>
      <xdr:rowOff>155726</xdr:rowOff>
    </xdr:to>
    <xdr:sp macro="" textlink="">
      <xdr:nvSpPr>
        <xdr:cNvPr id="398" name="フローチャート: 判断 397">
          <a:extLst>
            <a:ext uri="{FF2B5EF4-FFF2-40B4-BE49-F238E27FC236}">
              <a16:creationId xmlns:a16="http://schemas.microsoft.com/office/drawing/2014/main" id="{00000000-0008-0000-0300-00008E010000}"/>
            </a:ext>
          </a:extLst>
        </xdr:cNvPr>
        <xdr:cNvSpPr/>
      </xdr:nvSpPr>
      <xdr:spPr>
        <a:xfrm>
          <a:off x="13462000" y="7083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140503</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131800" y="7169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41728</xdr:rowOff>
    </xdr:from>
    <xdr:to>
      <xdr:col>81</xdr:col>
      <xdr:colOff>95250</xdr:colOff>
      <xdr:row>40</xdr:row>
      <xdr:rowOff>143328</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6967200" y="6899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58255</xdr:rowOff>
    </xdr:from>
    <xdr:ext cx="762000" cy="259045"/>
    <xdr:sp macro="" textlink="">
      <xdr:nvSpPr>
        <xdr:cNvPr id="406" name="公債費負担の状況該当値テキスト">
          <a:extLst>
            <a:ext uri="{FF2B5EF4-FFF2-40B4-BE49-F238E27FC236}">
              <a16:creationId xmlns:a16="http://schemas.microsoft.com/office/drawing/2014/main" id="{00000000-0008-0000-0300-000096010000}"/>
            </a:ext>
          </a:extLst>
        </xdr:cNvPr>
        <xdr:cNvSpPr txBox="1"/>
      </xdr:nvSpPr>
      <xdr:spPr>
        <a:xfrm>
          <a:off x="17106900" y="6744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30238</xdr:rowOff>
    </xdr:from>
    <xdr:to>
      <xdr:col>77</xdr:col>
      <xdr:colOff>95250</xdr:colOff>
      <xdr:row>40</xdr:row>
      <xdr:rowOff>131838</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6129000" y="6888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142015</xdr:rowOff>
    </xdr:from>
    <xdr:ext cx="7366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5798800" y="66571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167217</xdr:rowOff>
    </xdr:from>
    <xdr:to>
      <xdr:col>73</xdr:col>
      <xdr:colOff>44450</xdr:colOff>
      <xdr:row>40</xdr:row>
      <xdr:rowOff>97367</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5240000" y="685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107544</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4909800" y="6622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7257</xdr:rowOff>
    </xdr:from>
    <xdr:to>
      <xdr:col>68</xdr:col>
      <xdr:colOff>203200</xdr:colOff>
      <xdr:row>40</xdr:row>
      <xdr:rowOff>108857</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4351000" y="686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119034</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4020800" y="663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18748</xdr:rowOff>
    </xdr:from>
    <xdr:to>
      <xdr:col>64</xdr:col>
      <xdr:colOff>152400</xdr:colOff>
      <xdr:row>40</xdr:row>
      <xdr:rowOff>120348</xdr:rowOff>
    </xdr:to>
    <xdr:sp macro="" textlink="">
      <xdr:nvSpPr>
        <xdr:cNvPr id="413" name="楕円 412">
          <a:extLst>
            <a:ext uri="{FF2B5EF4-FFF2-40B4-BE49-F238E27FC236}">
              <a16:creationId xmlns:a16="http://schemas.microsoft.com/office/drawing/2014/main" id="{00000000-0008-0000-0300-00009D010000}"/>
            </a:ext>
          </a:extLst>
        </xdr:cNvPr>
        <xdr:cNvSpPr/>
      </xdr:nvSpPr>
      <xdr:spPr>
        <a:xfrm>
          <a:off x="13462000" y="6876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130525</xdr:rowOff>
    </xdr:from>
    <xdr:ext cx="762000" cy="259045"/>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3131800" y="6645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地方債残高が減少し、基金残高が増加したため、将来負担比率が</a:t>
          </a:r>
          <a:r>
            <a:rPr kumimoji="1" lang="en-US" altLang="ja-JP" sz="1300">
              <a:latin typeface="ＭＳ Ｐゴシック" panose="020B0600070205080204" pitchFamily="50" charset="-128"/>
              <a:ea typeface="ＭＳ Ｐゴシック" panose="020B0600070205080204" pitchFamily="50" charset="-128"/>
            </a:rPr>
            <a:t>9.2</a:t>
          </a:r>
          <a:r>
            <a:rPr kumimoji="1" lang="ja-JP" altLang="en-US" sz="1300">
              <a:latin typeface="ＭＳ Ｐゴシック" panose="020B0600070205080204" pitchFamily="50" charset="-128"/>
              <a:ea typeface="ＭＳ Ｐゴシック" panose="020B0600070205080204" pitchFamily="50" charset="-128"/>
            </a:rPr>
            <a:t>ポイント減少した。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しかし当市では、令和７年度まで合併特例事業債を積極的に、活用する予定であるため、今後、将来負担比率の上昇が見込まれる。</a:t>
          </a:r>
        </a:p>
        <a:p>
          <a:r>
            <a:rPr kumimoji="1" lang="ja-JP" altLang="en-US" sz="1300">
              <a:latin typeface="ＭＳ Ｐゴシック" panose="020B0600070205080204" pitchFamily="50" charset="-128"/>
              <a:ea typeface="ＭＳ Ｐゴシック" panose="020B0600070205080204" pitchFamily="50" charset="-128"/>
            </a:rPr>
            <a:t>　地方債の発行にあたっては、後年度に過度な負担とならないよう、十分に配慮し、健全な財政運営に努める。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4" name="将来負担の状況グラフ枠">
          <a:extLst>
            <a:ext uri="{FF2B5EF4-FFF2-40B4-BE49-F238E27FC236}">
              <a16:creationId xmlns:a16="http://schemas.microsoft.com/office/drawing/2014/main" id="{00000000-0008-0000-0300-0000BC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17840</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7018000" y="2313214"/>
          <a:ext cx="0" cy="14765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161367</xdr:rowOff>
    </xdr:from>
    <xdr:ext cx="762000" cy="259045"/>
    <xdr:sp macro="" textlink="">
      <xdr:nvSpPr>
        <xdr:cNvPr id="446" name="将来負担の状況最小値テキスト">
          <a:extLst>
            <a:ext uri="{FF2B5EF4-FFF2-40B4-BE49-F238E27FC236}">
              <a16:creationId xmlns:a16="http://schemas.microsoft.com/office/drawing/2014/main" id="{00000000-0008-0000-0300-0000BE010000}"/>
            </a:ext>
          </a:extLst>
        </xdr:cNvPr>
        <xdr:cNvSpPr txBox="1"/>
      </xdr:nvSpPr>
      <xdr:spPr>
        <a:xfrm>
          <a:off x="17106900" y="3761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17840</xdr:rowOff>
    </xdr:from>
    <xdr:to>
      <xdr:col>81</xdr:col>
      <xdr:colOff>133350</xdr:colOff>
      <xdr:row>22</xdr:row>
      <xdr:rowOff>17840</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a:off x="16929100" y="3789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8" name="将来負担の状況最大値テキスト">
          <a:extLst>
            <a:ext uri="{FF2B5EF4-FFF2-40B4-BE49-F238E27FC236}">
              <a16:creationId xmlns:a16="http://schemas.microsoft.com/office/drawing/2014/main" id="{00000000-0008-0000-0300-0000C0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57452</xdr:rowOff>
    </xdr:from>
    <xdr:to>
      <xdr:col>81</xdr:col>
      <xdr:colOff>44450</xdr:colOff>
      <xdr:row>15</xdr:row>
      <xdr:rowOff>163165</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flipV="1">
          <a:off x="16179800" y="2629202"/>
          <a:ext cx="838200" cy="105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28017</xdr:rowOff>
    </xdr:from>
    <xdr:ext cx="762000" cy="259045"/>
    <xdr:sp macro="" textlink="">
      <xdr:nvSpPr>
        <xdr:cNvPr id="451" name="将来負担の状況平均値テキスト">
          <a:extLst>
            <a:ext uri="{FF2B5EF4-FFF2-40B4-BE49-F238E27FC236}">
              <a16:creationId xmlns:a16="http://schemas.microsoft.com/office/drawing/2014/main" id="{00000000-0008-0000-0300-0000C3010000}"/>
            </a:ext>
          </a:extLst>
        </xdr:cNvPr>
        <xdr:cNvSpPr txBox="1"/>
      </xdr:nvSpPr>
      <xdr:spPr>
        <a:xfrm>
          <a:off x="17106900" y="22568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11490</xdr:rowOff>
    </xdr:from>
    <xdr:to>
      <xdr:col>81</xdr:col>
      <xdr:colOff>95250</xdr:colOff>
      <xdr:row>14</xdr:row>
      <xdr:rowOff>113090</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6967200" y="2411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163165</xdr:rowOff>
    </xdr:from>
    <xdr:to>
      <xdr:col>77</xdr:col>
      <xdr:colOff>44450</xdr:colOff>
      <xdr:row>16</xdr:row>
      <xdr:rowOff>33081</xdr:rowOff>
    </xdr:to>
    <xdr:cxnSp macro="">
      <xdr:nvCxnSpPr>
        <xdr:cNvPr id="453" name="直線コネクタ 452">
          <a:extLst>
            <a:ext uri="{FF2B5EF4-FFF2-40B4-BE49-F238E27FC236}">
              <a16:creationId xmlns:a16="http://schemas.microsoft.com/office/drawing/2014/main" id="{00000000-0008-0000-0300-0000C5010000}"/>
            </a:ext>
          </a:extLst>
        </xdr:cNvPr>
        <xdr:cNvCxnSpPr/>
      </xdr:nvCxnSpPr>
      <xdr:spPr>
        <a:xfrm flipV="1">
          <a:off x="15290800" y="2734915"/>
          <a:ext cx="889000" cy="41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40217</xdr:rowOff>
    </xdr:from>
    <xdr:to>
      <xdr:col>77</xdr:col>
      <xdr:colOff>95250</xdr:colOff>
      <xdr:row>14</xdr:row>
      <xdr:rowOff>141817</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6129000" y="2440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151994</xdr:rowOff>
    </xdr:from>
    <xdr:ext cx="7366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798800" y="22093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33081</xdr:rowOff>
    </xdr:from>
    <xdr:to>
      <xdr:col>72</xdr:col>
      <xdr:colOff>203200</xdr:colOff>
      <xdr:row>16</xdr:row>
      <xdr:rowOff>153731</xdr:rowOff>
    </xdr:to>
    <xdr:cxnSp macro="">
      <xdr:nvCxnSpPr>
        <xdr:cNvPr id="456" name="直線コネクタ 455">
          <a:extLst>
            <a:ext uri="{FF2B5EF4-FFF2-40B4-BE49-F238E27FC236}">
              <a16:creationId xmlns:a16="http://schemas.microsoft.com/office/drawing/2014/main" id="{00000000-0008-0000-0300-0000C8010000}"/>
            </a:ext>
          </a:extLst>
        </xdr:cNvPr>
        <xdr:cNvCxnSpPr/>
      </xdr:nvCxnSpPr>
      <xdr:spPr>
        <a:xfrm flipV="1">
          <a:off x="14401800" y="2776281"/>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126395</xdr:rowOff>
    </xdr:from>
    <xdr:to>
      <xdr:col>73</xdr:col>
      <xdr:colOff>44450</xdr:colOff>
      <xdr:row>15</xdr:row>
      <xdr:rowOff>56545</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5240000" y="252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66722</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909800" y="2295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149134</xdr:rowOff>
    </xdr:from>
    <xdr:to>
      <xdr:col>68</xdr:col>
      <xdr:colOff>152400</xdr:colOff>
      <xdr:row>16</xdr:row>
      <xdr:rowOff>153731</xdr:rowOff>
    </xdr:to>
    <xdr:cxnSp macro="">
      <xdr:nvCxnSpPr>
        <xdr:cNvPr id="459" name="直線コネクタ 458">
          <a:extLst>
            <a:ext uri="{FF2B5EF4-FFF2-40B4-BE49-F238E27FC236}">
              <a16:creationId xmlns:a16="http://schemas.microsoft.com/office/drawing/2014/main" id="{00000000-0008-0000-0300-0000CB010000}"/>
            </a:ext>
          </a:extLst>
        </xdr:cNvPr>
        <xdr:cNvCxnSpPr/>
      </xdr:nvCxnSpPr>
      <xdr:spPr>
        <a:xfrm>
          <a:off x="13512800" y="2892334"/>
          <a:ext cx="889000" cy="4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64105</xdr:rowOff>
    </xdr:from>
    <xdr:to>
      <xdr:col>68</xdr:col>
      <xdr:colOff>203200</xdr:colOff>
      <xdr:row>15</xdr:row>
      <xdr:rowOff>165705</xdr:rowOff>
    </xdr:to>
    <xdr:sp macro="" textlink="">
      <xdr:nvSpPr>
        <xdr:cNvPr id="460" name="フローチャート: 判断 459">
          <a:extLst>
            <a:ext uri="{FF2B5EF4-FFF2-40B4-BE49-F238E27FC236}">
              <a16:creationId xmlns:a16="http://schemas.microsoft.com/office/drawing/2014/main" id="{00000000-0008-0000-0300-0000CC010000}"/>
            </a:ext>
          </a:extLst>
        </xdr:cNvPr>
        <xdr:cNvSpPr/>
      </xdr:nvSpPr>
      <xdr:spPr>
        <a:xfrm>
          <a:off x="14351000" y="2635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4432</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4020800" y="2404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135346</xdr:rowOff>
    </xdr:from>
    <xdr:to>
      <xdr:col>64</xdr:col>
      <xdr:colOff>152400</xdr:colOff>
      <xdr:row>16</xdr:row>
      <xdr:rowOff>65496</xdr:rowOff>
    </xdr:to>
    <xdr:sp macro="" textlink="">
      <xdr:nvSpPr>
        <xdr:cNvPr id="462" name="フローチャート: 判断 461">
          <a:extLst>
            <a:ext uri="{FF2B5EF4-FFF2-40B4-BE49-F238E27FC236}">
              <a16:creationId xmlns:a16="http://schemas.microsoft.com/office/drawing/2014/main" id="{00000000-0008-0000-0300-0000CE010000}"/>
            </a:ext>
          </a:extLst>
        </xdr:cNvPr>
        <xdr:cNvSpPr/>
      </xdr:nvSpPr>
      <xdr:spPr>
        <a:xfrm>
          <a:off x="13462000" y="270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75673</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131800" y="2475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6652</xdr:rowOff>
    </xdr:from>
    <xdr:to>
      <xdr:col>81</xdr:col>
      <xdr:colOff>95250</xdr:colOff>
      <xdr:row>15</xdr:row>
      <xdr:rowOff>108252</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6967200" y="2578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150179</xdr:rowOff>
    </xdr:from>
    <xdr:ext cx="762000" cy="259045"/>
    <xdr:sp macro="" textlink="">
      <xdr:nvSpPr>
        <xdr:cNvPr id="470" name="将来負担の状況該当値テキスト">
          <a:extLst>
            <a:ext uri="{FF2B5EF4-FFF2-40B4-BE49-F238E27FC236}">
              <a16:creationId xmlns:a16="http://schemas.microsoft.com/office/drawing/2014/main" id="{00000000-0008-0000-0300-0000D6010000}"/>
            </a:ext>
          </a:extLst>
        </xdr:cNvPr>
        <xdr:cNvSpPr txBox="1"/>
      </xdr:nvSpPr>
      <xdr:spPr>
        <a:xfrm>
          <a:off x="17106900" y="25504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112365</xdr:rowOff>
    </xdr:from>
    <xdr:to>
      <xdr:col>77</xdr:col>
      <xdr:colOff>95250</xdr:colOff>
      <xdr:row>16</xdr:row>
      <xdr:rowOff>42515</xdr:rowOff>
    </xdr:to>
    <xdr:sp macro="" textlink="">
      <xdr:nvSpPr>
        <xdr:cNvPr id="471" name="楕円 470">
          <a:extLst>
            <a:ext uri="{FF2B5EF4-FFF2-40B4-BE49-F238E27FC236}">
              <a16:creationId xmlns:a16="http://schemas.microsoft.com/office/drawing/2014/main" id="{00000000-0008-0000-0300-0000D7010000}"/>
            </a:ext>
          </a:extLst>
        </xdr:cNvPr>
        <xdr:cNvSpPr/>
      </xdr:nvSpPr>
      <xdr:spPr>
        <a:xfrm>
          <a:off x="16129000" y="2684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27292</xdr:rowOff>
    </xdr:from>
    <xdr:ext cx="736600" cy="259045"/>
    <xdr:sp macro="" textlink="">
      <xdr:nvSpPr>
        <xdr:cNvPr id="472" name="テキスト ボックス 471">
          <a:extLst>
            <a:ext uri="{FF2B5EF4-FFF2-40B4-BE49-F238E27FC236}">
              <a16:creationId xmlns:a16="http://schemas.microsoft.com/office/drawing/2014/main" id="{00000000-0008-0000-0300-0000D8010000}"/>
            </a:ext>
          </a:extLst>
        </xdr:cNvPr>
        <xdr:cNvSpPr txBox="1"/>
      </xdr:nvSpPr>
      <xdr:spPr>
        <a:xfrm>
          <a:off x="15798800" y="27704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153731</xdr:rowOff>
    </xdr:from>
    <xdr:to>
      <xdr:col>73</xdr:col>
      <xdr:colOff>44450</xdr:colOff>
      <xdr:row>16</xdr:row>
      <xdr:rowOff>83881</xdr:rowOff>
    </xdr:to>
    <xdr:sp macro="" textlink="">
      <xdr:nvSpPr>
        <xdr:cNvPr id="473" name="楕円 472">
          <a:extLst>
            <a:ext uri="{FF2B5EF4-FFF2-40B4-BE49-F238E27FC236}">
              <a16:creationId xmlns:a16="http://schemas.microsoft.com/office/drawing/2014/main" id="{00000000-0008-0000-0300-0000D9010000}"/>
            </a:ext>
          </a:extLst>
        </xdr:cNvPr>
        <xdr:cNvSpPr/>
      </xdr:nvSpPr>
      <xdr:spPr>
        <a:xfrm>
          <a:off x="15240000" y="2725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68658</xdr:rowOff>
    </xdr:from>
    <xdr:ext cx="762000" cy="259045"/>
    <xdr:sp macro="" textlink="">
      <xdr:nvSpPr>
        <xdr:cNvPr id="474" name="テキスト ボックス 473">
          <a:extLst>
            <a:ext uri="{FF2B5EF4-FFF2-40B4-BE49-F238E27FC236}">
              <a16:creationId xmlns:a16="http://schemas.microsoft.com/office/drawing/2014/main" id="{00000000-0008-0000-0300-0000DA010000}"/>
            </a:ext>
          </a:extLst>
        </xdr:cNvPr>
        <xdr:cNvSpPr txBox="1"/>
      </xdr:nvSpPr>
      <xdr:spPr>
        <a:xfrm>
          <a:off x="14909800" y="2811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102931</xdr:rowOff>
    </xdr:from>
    <xdr:to>
      <xdr:col>68</xdr:col>
      <xdr:colOff>203200</xdr:colOff>
      <xdr:row>17</xdr:row>
      <xdr:rowOff>33081</xdr:rowOff>
    </xdr:to>
    <xdr:sp macro="" textlink="">
      <xdr:nvSpPr>
        <xdr:cNvPr id="475" name="楕円 474">
          <a:extLst>
            <a:ext uri="{FF2B5EF4-FFF2-40B4-BE49-F238E27FC236}">
              <a16:creationId xmlns:a16="http://schemas.microsoft.com/office/drawing/2014/main" id="{00000000-0008-0000-0300-0000DB010000}"/>
            </a:ext>
          </a:extLst>
        </xdr:cNvPr>
        <xdr:cNvSpPr/>
      </xdr:nvSpPr>
      <xdr:spPr>
        <a:xfrm>
          <a:off x="14351000" y="2846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17858</xdr:rowOff>
    </xdr:from>
    <xdr:ext cx="762000" cy="259045"/>
    <xdr:sp macro="" textlink="">
      <xdr:nvSpPr>
        <xdr:cNvPr id="476" name="テキスト ボックス 475">
          <a:extLst>
            <a:ext uri="{FF2B5EF4-FFF2-40B4-BE49-F238E27FC236}">
              <a16:creationId xmlns:a16="http://schemas.microsoft.com/office/drawing/2014/main" id="{00000000-0008-0000-0300-0000DC010000}"/>
            </a:ext>
          </a:extLst>
        </xdr:cNvPr>
        <xdr:cNvSpPr txBox="1"/>
      </xdr:nvSpPr>
      <xdr:spPr>
        <a:xfrm>
          <a:off x="14020800" y="2932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98334</xdr:rowOff>
    </xdr:from>
    <xdr:to>
      <xdr:col>64</xdr:col>
      <xdr:colOff>152400</xdr:colOff>
      <xdr:row>17</xdr:row>
      <xdr:rowOff>28484</xdr:rowOff>
    </xdr:to>
    <xdr:sp macro="" textlink="">
      <xdr:nvSpPr>
        <xdr:cNvPr id="477" name="楕円 476">
          <a:extLst>
            <a:ext uri="{FF2B5EF4-FFF2-40B4-BE49-F238E27FC236}">
              <a16:creationId xmlns:a16="http://schemas.microsoft.com/office/drawing/2014/main" id="{00000000-0008-0000-0300-0000DD010000}"/>
            </a:ext>
          </a:extLst>
        </xdr:cNvPr>
        <xdr:cNvSpPr/>
      </xdr:nvSpPr>
      <xdr:spPr>
        <a:xfrm>
          <a:off x="13462000" y="2841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13261</xdr:rowOff>
    </xdr:from>
    <xdr:ext cx="762000" cy="259045"/>
    <xdr:sp macro="" textlink="">
      <xdr:nvSpPr>
        <xdr:cNvPr id="478" name="テキスト ボックス 477">
          <a:extLst>
            <a:ext uri="{FF2B5EF4-FFF2-40B4-BE49-F238E27FC236}">
              <a16:creationId xmlns:a16="http://schemas.microsoft.com/office/drawing/2014/main" id="{00000000-0008-0000-0300-0000DE010000}"/>
            </a:ext>
          </a:extLst>
        </xdr:cNvPr>
        <xdr:cNvSpPr txBox="1"/>
      </xdr:nvSpPr>
      <xdr:spPr>
        <a:xfrm>
          <a:off x="13131800" y="2927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静岡県伊豆の国市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46,664
45,960
94.62
22,684,754
21,694,246
892,336
12,682,893
26,723,530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7.2
27.5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人件費に係る経常収支比率について、前年度と比較して</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ポイント増加しているが、類似団体平均及び全国平均、県平均のいずれも下回っている。</a:t>
          </a:r>
        </a:p>
        <a:p>
          <a:r>
            <a:rPr kumimoji="1" lang="ja-JP" altLang="en-US" sz="1300">
              <a:latin typeface="ＭＳ Ｐゴシック" panose="020B0600070205080204" pitchFamily="50" charset="-128"/>
              <a:ea typeface="ＭＳ Ｐゴシック" panose="020B0600070205080204" pitchFamily="50" charset="-128"/>
            </a:rPr>
            <a:t>　給与改定による常勤職員の給料、期末手当、勤勉手当の増加が主な増加要因となっている。</a:t>
          </a:r>
        </a:p>
        <a:p>
          <a:r>
            <a:rPr kumimoji="1" lang="ja-JP" altLang="en-US" sz="1300">
              <a:latin typeface="ＭＳ Ｐゴシック" panose="020B0600070205080204" pitchFamily="50" charset="-128"/>
              <a:ea typeface="ＭＳ Ｐゴシック" panose="020B0600070205080204" pitchFamily="50" charset="-128"/>
            </a:rPr>
            <a:t>　今後、人件費の抑制のため、職員数の削減や、適切な定員管理及び業務の効率化に努める。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131572</xdr:rowOff>
    </xdr:from>
    <xdr:to>
      <xdr:col>24</xdr:col>
      <xdr:colOff>25400</xdr:colOff>
      <xdr:row>40</xdr:row>
      <xdr:rowOff>44704</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60872"/>
          <a:ext cx="0" cy="9418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16781</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874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44704</xdr:rowOff>
    </xdr:from>
    <xdr:to>
      <xdr:col>24</xdr:col>
      <xdr:colOff>114300</xdr:colOff>
      <xdr:row>40</xdr:row>
      <xdr:rowOff>44704</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02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46499</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04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131572</xdr:rowOff>
    </xdr:from>
    <xdr:to>
      <xdr:col>24</xdr:col>
      <xdr:colOff>114300</xdr:colOff>
      <xdr:row>34</xdr:row>
      <xdr:rowOff>131572</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60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159004</xdr:rowOff>
    </xdr:from>
    <xdr:to>
      <xdr:col>24</xdr:col>
      <xdr:colOff>25400</xdr:colOff>
      <xdr:row>37</xdr:row>
      <xdr:rowOff>24130</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331204"/>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126001</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98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153924</xdr:rowOff>
    </xdr:from>
    <xdr:to>
      <xdr:col>24</xdr:col>
      <xdr:colOff>76200</xdr:colOff>
      <xdr:row>37</xdr:row>
      <xdr:rowOff>84074</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94996</xdr:rowOff>
    </xdr:from>
    <xdr:to>
      <xdr:col>19</xdr:col>
      <xdr:colOff>187325</xdr:colOff>
      <xdr:row>36</xdr:row>
      <xdr:rowOff>159004</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267196"/>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153924</xdr:rowOff>
    </xdr:from>
    <xdr:to>
      <xdr:col>20</xdr:col>
      <xdr:colOff>38100</xdr:colOff>
      <xdr:row>37</xdr:row>
      <xdr:rowOff>84074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68851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412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156718</xdr:rowOff>
    </xdr:from>
    <xdr:to>
      <xdr:col>15</xdr:col>
      <xdr:colOff>98425</xdr:colOff>
      <xdr:row>36</xdr:row>
      <xdr:rowOff>94996</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157468"/>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121920</xdr:rowOff>
    </xdr:from>
    <xdr:to>
      <xdr:col>15</xdr:col>
      <xdr:colOff>149225</xdr:colOff>
      <xdr:row>37</xdr:row>
      <xdr:rowOff>52070</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36847</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156718</xdr:rowOff>
    </xdr:from>
    <xdr:to>
      <xdr:col>11</xdr:col>
      <xdr:colOff>9525</xdr:colOff>
      <xdr:row>36</xdr:row>
      <xdr:rowOff>44704</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157468"/>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19050</xdr:rowOff>
    </xdr:from>
    <xdr:to>
      <xdr:col>11</xdr:col>
      <xdr:colOff>60325</xdr:colOff>
      <xdr:row>37</xdr:row>
      <xdr:rowOff>120650</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105427</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163068</xdr:rowOff>
    </xdr:from>
    <xdr:to>
      <xdr:col>6</xdr:col>
      <xdr:colOff>171450</xdr:colOff>
      <xdr:row>37</xdr:row>
      <xdr:rowOff>93218</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77995</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144780</xdr:rowOff>
    </xdr:from>
    <xdr:to>
      <xdr:col>24</xdr:col>
      <xdr:colOff>76200</xdr:colOff>
      <xdr:row>37</xdr:row>
      <xdr:rowOff>74930</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161307</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162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108204</xdr:rowOff>
    </xdr:from>
    <xdr:to>
      <xdr:col>20</xdr:col>
      <xdr:colOff>38100</xdr:colOff>
      <xdr:row>37</xdr:row>
      <xdr:rowOff>38354</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280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48531</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0492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44196</xdr:rowOff>
    </xdr:from>
    <xdr:to>
      <xdr:col>15</xdr:col>
      <xdr:colOff>149225</xdr:colOff>
      <xdr:row>36</xdr:row>
      <xdr:rowOff>145796</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216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155973</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985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105918</xdr:rowOff>
    </xdr:from>
    <xdr:to>
      <xdr:col>11</xdr:col>
      <xdr:colOff>60325</xdr:colOff>
      <xdr:row>36</xdr:row>
      <xdr:rowOff>36068</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106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46245</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875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165354</xdr:rowOff>
    </xdr:from>
    <xdr:to>
      <xdr:col>6</xdr:col>
      <xdr:colOff>171450</xdr:colOff>
      <xdr:row>36</xdr:row>
      <xdr:rowOff>95504</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16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105681</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934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物件費に係る経常収支比率について、前年度と比較して</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ポイント増加しており、類似団体平均及び全国平均、県平均のいずれも上回っている。</a:t>
          </a:r>
        </a:p>
        <a:p>
          <a:r>
            <a:rPr kumimoji="1" lang="ja-JP" altLang="en-US" sz="1300">
              <a:latin typeface="ＭＳ Ｐゴシック" panose="020B0600070205080204" pitchFamily="50" charset="-128"/>
              <a:ea typeface="ＭＳ Ｐゴシック" panose="020B0600070205080204" pitchFamily="50" charset="-128"/>
            </a:rPr>
            <a:t>　物価高騰による委託経費などの増加が主な要因となっている。　</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今後も物価上昇が見込まれているため、公共施設の統廃合を進めるなど、物件費の削減に努める。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50800</xdr:rowOff>
    </xdr:from>
    <xdr:to>
      <xdr:col>82</xdr:col>
      <xdr:colOff>107950</xdr:colOff>
      <xdr:row>21</xdr:row>
      <xdr:rowOff>31750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451100"/>
          <a:ext cx="0" cy="1181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3827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60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31750</xdr:rowOff>
    </xdr:from>
    <xdr:to>
      <xdr:col>82</xdr:col>
      <xdr:colOff>196850</xdr:colOff>
      <xdr:row>21</xdr:row>
      <xdr:rowOff>31750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632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137177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50800</xdr:rowOff>
    </xdr:from>
    <xdr:to>
      <xdr:col>82</xdr:col>
      <xdr:colOff>196850</xdr:colOff>
      <xdr:row>14</xdr:row>
      <xdr:rowOff>50800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27940</xdr:rowOff>
    </xdr:from>
    <xdr:to>
      <xdr:col>82</xdr:col>
      <xdr:colOff>107950</xdr:colOff>
      <xdr:row>18</xdr:row>
      <xdr:rowOff>50800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311404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115587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6873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99060</xdr:rowOff>
    </xdr:from>
    <xdr:to>
      <xdr:col>82</xdr:col>
      <xdr:colOff>158750</xdr:colOff>
      <xdr:row>17</xdr:row>
      <xdr:rowOff>29210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842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27940</xdr:rowOff>
    </xdr:from>
    <xdr:to>
      <xdr:col>78</xdr:col>
      <xdr:colOff>69850</xdr:colOff>
      <xdr:row>18</xdr:row>
      <xdr:rowOff>50800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4782800" y="31140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76200</xdr:rowOff>
    </xdr:from>
    <xdr:to>
      <xdr:col>78</xdr:col>
      <xdr:colOff>120650</xdr:colOff>
      <xdr:row>17</xdr:row>
      <xdr:rowOff>6350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16527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588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50800</xdr:rowOff>
    </xdr:from>
    <xdr:to>
      <xdr:col>73</xdr:col>
      <xdr:colOff>180975</xdr:colOff>
      <xdr:row>18</xdr:row>
      <xdr:rowOff>149860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3893800" y="313690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156210</xdr:rowOff>
    </xdr:from>
    <xdr:to>
      <xdr:col>74</xdr:col>
      <xdr:colOff>31750</xdr:colOff>
      <xdr:row>16</xdr:row>
      <xdr:rowOff>86360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727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96537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496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134620</xdr:rowOff>
    </xdr:from>
    <xdr:to>
      <xdr:col>69</xdr:col>
      <xdr:colOff>92075</xdr:colOff>
      <xdr:row>18</xdr:row>
      <xdr:rowOff>149860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3004800" y="32207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163830</xdr:rowOff>
    </xdr:from>
    <xdr:to>
      <xdr:col>69</xdr:col>
      <xdr:colOff>142875</xdr:colOff>
      <xdr:row>16</xdr:row>
      <xdr:rowOff>93980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73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104157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504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45720</xdr:rowOff>
    </xdr:from>
    <xdr:to>
      <xdr:col>65</xdr:col>
      <xdr:colOff>53975</xdr:colOff>
      <xdr:row>16</xdr:row>
      <xdr:rowOff>147320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78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157497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557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0</xdr:rowOff>
    </xdr:from>
    <xdr:to>
      <xdr:col>82</xdr:col>
      <xdr:colOff>158750</xdr:colOff>
      <xdr:row>18</xdr:row>
      <xdr:rowOff>101600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308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143527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305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148590</xdr:rowOff>
    </xdr:from>
    <xdr:to>
      <xdr:col>78</xdr:col>
      <xdr:colOff>120650</xdr:colOff>
      <xdr:row>18</xdr:row>
      <xdr:rowOff>78740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3063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63517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3149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0</xdr:rowOff>
    </xdr:from>
    <xdr:to>
      <xdr:col>74</xdr:col>
      <xdr:colOff>31750</xdr:colOff>
      <xdr:row>18</xdr:row>
      <xdr:rowOff>101600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308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86377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317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99060</xdr:rowOff>
    </xdr:from>
    <xdr:to>
      <xdr:col>69</xdr:col>
      <xdr:colOff>142875</xdr:colOff>
      <xdr:row>19</xdr:row>
      <xdr:rowOff>29210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3185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19</xdr:row>
      <xdr:rowOff>13987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3271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83820</xdr:rowOff>
    </xdr:from>
    <xdr:to>
      <xdr:col>65</xdr:col>
      <xdr:colOff>53975</xdr:colOff>
      <xdr:row>19</xdr:row>
      <xdr:rowOff>13970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3169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170197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3256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扶助費に係る経常収支比率について、前年度と比較して</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ポイント増加しているが、類似団体平均及び全国平均、県平均のいずれも下回っている。</a:t>
          </a:r>
        </a:p>
        <a:p>
          <a:r>
            <a:rPr kumimoji="1" lang="ja-JP" altLang="en-US" sz="1300">
              <a:latin typeface="ＭＳ Ｐゴシック" panose="020B0600070205080204" pitchFamily="50" charset="-128"/>
              <a:ea typeface="ＭＳ Ｐゴシック" panose="020B0600070205080204" pitchFamily="50" charset="-128"/>
            </a:rPr>
            <a:t>　生活保護費の増加及び地方創生臨時交付金による給付金事業が主な増加要因となっている。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近年、生活保護費や障害者社会福祉費などの法律に基づく支出についても、高止まりとなっている。</a:t>
          </a: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48078</xdr:rowOff>
    </xdr:from>
    <xdr:to>
      <xdr:col>24</xdr:col>
      <xdr:colOff>25400</xdr:colOff>
      <xdr:row>62</xdr:row>
      <xdr:rowOff>50800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134928"/>
          <a:ext cx="0" cy="15457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22877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50800</xdr:rowOff>
    </xdr:from>
    <xdr:to>
      <xdr:col>24</xdr:col>
      <xdr:colOff>114300</xdr:colOff>
      <xdr:row>62</xdr:row>
      <xdr:rowOff>50800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134455</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878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48078</xdr:rowOff>
    </xdr:from>
    <xdr:to>
      <xdr:col>24</xdr:col>
      <xdr:colOff>114300</xdr:colOff>
      <xdr:row>53</xdr:row>
      <xdr:rowOff>48078</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134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45357</xdr:rowOff>
    </xdr:from>
    <xdr:to>
      <xdr:col>24</xdr:col>
      <xdr:colOff>25400</xdr:colOff>
      <xdr:row>56</xdr:row>
      <xdr:rowOff>88900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646557"/>
          <a:ext cx="8382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2012</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7746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29935</xdr:rowOff>
    </xdr:from>
    <xdr:to>
      <xdr:col>24</xdr:col>
      <xdr:colOff>76200</xdr:colOff>
      <xdr:row>57</xdr:row>
      <xdr:rowOff>131535</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80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86178</xdr:rowOff>
    </xdr:from>
    <xdr:to>
      <xdr:col>19</xdr:col>
      <xdr:colOff>187325</xdr:colOff>
      <xdr:row>56</xdr:row>
      <xdr:rowOff>45357</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515928"/>
          <a:ext cx="8890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125185</xdr:rowOff>
    </xdr:from>
    <xdr:to>
      <xdr:col>20</xdr:col>
      <xdr:colOff>38100</xdr:colOff>
      <xdr:row>57</xdr:row>
      <xdr:rowOff>55335</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40112</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8127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86178</xdr:rowOff>
    </xdr:from>
    <xdr:to>
      <xdr:col>15</xdr:col>
      <xdr:colOff>98425</xdr:colOff>
      <xdr:row>56</xdr:row>
      <xdr:rowOff>121557</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2209800" y="9515928"/>
          <a:ext cx="889000" cy="206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81643</xdr:rowOff>
    </xdr:from>
    <xdr:to>
      <xdr:col>15</xdr:col>
      <xdr:colOff>149225</xdr:colOff>
      <xdr:row>57</xdr:row>
      <xdr:rowOff>11793</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168020</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769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121557</xdr:rowOff>
    </xdr:from>
    <xdr:to>
      <xdr:col>11</xdr:col>
      <xdr:colOff>9525</xdr:colOff>
      <xdr:row>56</xdr:row>
      <xdr:rowOff>132443</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722757"/>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157843</xdr:rowOff>
    </xdr:from>
    <xdr:to>
      <xdr:col>11</xdr:col>
      <xdr:colOff>60325</xdr:colOff>
      <xdr:row>57</xdr:row>
      <xdr:rowOff>87993</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72770</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845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95250</xdr:rowOff>
    </xdr:from>
    <xdr:to>
      <xdr:col>6</xdr:col>
      <xdr:colOff>171450</xdr:colOff>
      <xdr:row>58</xdr:row>
      <xdr:rowOff>25400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95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38100</xdr:rowOff>
    </xdr:from>
    <xdr:to>
      <xdr:col>24</xdr:col>
      <xdr:colOff>76200</xdr:colOff>
      <xdr:row>56</xdr:row>
      <xdr:rowOff>139700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54627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166007</xdr:rowOff>
    </xdr:from>
    <xdr:to>
      <xdr:col>20</xdr:col>
      <xdr:colOff>38100</xdr:colOff>
      <xdr:row>56</xdr:row>
      <xdr:rowOff>96157</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595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106334</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3646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35378</xdr:rowOff>
    </xdr:from>
    <xdr:to>
      <xdr:col>15</xdr:col>
      <xdr:colOff>149225</xdr:colOff>
      <xdr:row>55</xdr:row>
      <xdr:rowOff>136978</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46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147155</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234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70757</xdr:rowOff>
    </xdr:from>
    <xdr:to>
      <xdr:col>11</xdr:col>
      <xdr:colOff>60325</xdr:colOff>
      <xdr:row>57</xdr:row>
      <xdr:rowOff>907</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671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11084</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440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81643</xdr:rowOff>
    </xdr:from>
    <xdr:to>
      <xdr:col>6</xdr:col>
      <xdr:colOff>171450</xdr:colOff>
      <xdr:row>57</xdr:row>
      <xdr:rowOff>11793</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682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21970</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451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その他に係る経常収支比率について、前年度と比較して</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ポイント減少し、類似団体平均及び全国平均、県平均のいずれも下回っている。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下水道料金の値上げにより、下水道事業会計への繰出金が減少したことが主な要因となっている。</a:t>
          </a:r>
        </a:p>
        <a:p>
          <a:r>
            <a:rPr kumimoji="1" lang="ja-JP" altLang="en-US" sz="1300">
              <a:latin typeface="ＭＳ Ｐゴシック" panose="020B0600070205080204" pitchFamily="50" charset="-128"/>
              <a:ea typeface="ＭＳ Ｐゴシック" panose="020B0600070205080204" pitchFamily="50" charset="-128"/>
            </a:rPr>
            <a:t>　金額的に大きな割合を占める特別会計への繰出金に関しては、事務費などを精査し、普通会計の負担軽減に努める。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26307</xdr:rowOff>
    </xdr:from>
    <xdr:to>
      <xdr:col>82</xdr:col>
      <xdr:colOff>107950</xdr:colOff>
      <xdr:row>62</xdr:row>
      <xdr:rowOff>61685</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113157"/>
          <a:ext cx="0" cy="1578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33762</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663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61685</xdr:rowOff>
    </xdr:from>
    <xdr:to>
      <xdr:col>82</xdr:col>
      <xdr:colOff>196850</xdr:colOff>
      <xdr:row>62</xdr:row>
      <xdr:rowOff>61685</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691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112684</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856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26307</xdr:rowOff>
    </xdr:from>
    <xdr:to>
      <xdr:col>82</xdr:col>
      <xdr:colOff>196850</xdr:colOff>
      <xdr:row>53</xdr:row>
      <xdr:rowOff>26307</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113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118835</xdr:rowOff>
    </xdr:from>
    <xdr:to>
      <xdr:col>82</xdr:col>
      <xdr:colOff>107950</xdr:colOff>
      <xdr:row>55</xdr:row>
      <xdr:rowOff>140607</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5671800" y="9548585"/>
          <a:ext cx="8382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129920</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7311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157843</xdr:rowOff>
    </xdr:from>
    <xdr:to>
      <xdr:col>82</xdr:col>
      <xdr:colOff>158750</xdr:colOff>
      <xdr:row>57</xdr:row>
      <xdr:rowOff>87993</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53522</xdr:rowOff>
    </xdr:from>
    <xdr:to>
      <xdr:col>78</xdr:col>
      <xdr:colOff>69850</xdr:colOff>
      <xdr:row>55</xdr:row>
      <xdr:rowOff>140607</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9483272"/>
          <a:ext cx="8890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168728</xdr:rowOff>
    </xdr:from>
    <xdr:to>
      <xdr:col>78</xdr:col>
      <xdr:colOff>120650</xdr:colOff>
      <xdr:row>57</xdr:row>
      <xdr:rowOff>98878</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769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83655</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856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53522</xdr:rowOff>
    </xdr:from>
    <xdr:to>
      <xdr:col>73</xdr:col>
      <xdr:colOff>180975</xdr:colOff>
      <xdr:row>55</xdr:row>
      <xdr:rowOff>151493</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9483272"/>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103415</xdr:rowOff>
    </xdr:from>
    <xdr:to>
      <xdr:col>74</xdr:col>
      <xdr:colOff>31750</xdr:colOff>
      <xdr:row>57</xdr:row>
      <xdr:rowOff>33565</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704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18342</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151493</xdr:rowOff>
    </xdr:from>
    <xdr:to>
      <xdr:col>69</xdr:col>
      <xdr:colOff>92075</xdr:colOff>
      <xdr:row>56</xdr:row>
      <xdr:rowOff>143328</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9581243"/>
          <a:ext cx="889000" cy="163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73478</xdr:rowOff>
    </xdr:from>
    <xdr:to>
      <xdr:col>69</xdr:col>
      <xdr:colOff>142875</xdr:colOff>
      <xdr:row>58</xdr:row>
      <xdr:rowOff>3628</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84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159855</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93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65315</xdr:rowOff>
    </xdr:from>
    <xdr:to>
      <xdr:col>65</xdr:col>
      <xdr:colOff>53975</xdr:colOff>
      <xdr:row>58</xdr:row>
      <xdr:rowOff>166915</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10009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151692</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10095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68035</xdr:rowOff>
    </xdr:from>
    <xdr:to>
      <xdr:col>82</xdr:col>
      <xdr:colOff>158750</xdr:colOff>
      <xdr:row>55</xdr:row>
      <xdr:rowOff>169635</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49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84562</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342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89807</xdr:rowOff>
    </xdr:from>
    <xdr:to>
      <xdr:col>78</xdr:col>
      <xdr:colOff>120650</xdr:colOff>
      <xdr:row>56</xdr:row>
      <xdr:rowOff>19957</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519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30134</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288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2722</xdr:rowOff>
    </xdr:from>
    <xdr:to>
      <xdr:col>74</xdr:col>
      <xdr:colOff>31750</xdr:colOff>
      <xdr:row>55</xdr:row>
      <xdr:rowOff>104322</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43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114499</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201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100693</xdr:rowOff>
    </xdr:from>
    <xdr:to>
      <xdr:col>69</xdr:col>
      <xdr:colOff>142875</xdr:colOff>
      <xdr:row>56</xdr:row>
      <xdr:rowOff>30843</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53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41020</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299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92528</xdr:rowOff>
    </xdr:from>
    <xdr:to>
      <xdr:col>65</xdr:col>
      <xdr:colOff>53975</xdr:colOff>
      <xdr:row>57</xdr:row>
      <xdr:rowOff>22678</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693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32855</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462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補助費等に係る経常収支比率について、前年度と比較して</a:t>
          </a:r>
          <a:r>
            <a:rPr kumimoji="1" lang="en-US" altLang="ja-JP" sz="1200">
              <a:latin typeface="ＭＳ Ｐゴシック" panose="020B0600070205080204" pitchFamily="50" charset="-128"/>
              <a:ea typeface="ＭＳ Ｐゴシック" panose="020B0600070205080204" pitchFamily="50" charset="-128"/>
            </a:rPr>
            <a:t>0.1</a:t>
          </a:r>
          <a:r>
            <a:rPr kumimoji="1" lang="ja-JP" altLang="en-US" sz="1200">
              <a:latin typeface="ＭＳ Ｐゴシック" panose="020B0600070205080204" pitchFamily="50" charset="-128"/>
              <a:ea typeface="ＭＳ Ｐゴシック" panose="020B0600070205080204" pitchFamily="50" charset="-128"/>
            </a:rPr>
            <a:t>ポイント増加しており、類似団体平均を下回っているが、全国平均及び県平均を上回る水準にある。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一部事務組合に対する補助金のうち、廃棄物処理施設の運用が開始し、保守や運転などの経常経費が増加したことが主な要因となっている。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単独で行う補助交付金について費用対効果を検証し、見直しを図りながら、補助費等の削減に努める。</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76708</xdr:rowOff>
    </xdr:from>
    <xdr:to>
      <xdr:col>82</xdr:col>
      <xdr:colOff>107950</xdr:colOff>
      <xdr:row>40</xdr:row>
      <xdr:rowOff>131572</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906008"/>
          <a:ext cx="0" cy="1083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103649</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696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131572</xdr:rowOff>
    </xdr:from>
    <xdr:to>
      <xdr:col>82</xdr:col>
      <xdr:colOff>196850</xdr:colOff>
      <xdr:row>40</xdr:row>
      <xdr:rowOff>131572</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6989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163085</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649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76708</xdr:rowOff>
    </xdr:from>
    <xdr:to>
      <xdr:col>82</xdr:col>
      <xdr:colOff>196850</xdr:colOff>
      <xdr:row>34</xdr:row>
      <xdr:rowOff>76708</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906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127000</xdr:rowOff>
    </xdr:from>
    <xdr:to>
      <xdr:col>82</xdr:col>
      <xdr:colOff>107950</xdr:colOff>
      <xdr:row>36</xdr:row>
      <xdr:rowOff>131572</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5671800" y="6299200"/>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153433</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3256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9906</xdr:rowOff>
    </xdr:from>
    <xdr:to>
      <xdr:col>82</xdr:col>
      <xdr:colOff>158750</xdr:colOff>
      <xdr:row>37</xdr:row>
      <xdr:rowOff>111506</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104140</xdr:rowOff>
    </xdr:from>
    <xdr:to>
      <xdr:col>78</xdr:col>
      <xdr:colOff>69850</xdr:colOff>
      <xdr:row>36</xdr:row>
      <xdr:rowOff>127000</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4782800" y="62763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153924</xdr:rowOff>
    </xdr:from>
    <xdr:to>
      <xdr:col>78</xdr:col>
      <xdr:colOff>120650</xdr:colOff>
      <xdr:row>37</xdr:row>
      <xdr:rowOff>84074</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68851</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412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104140</xdr:rowOff>
    </xdr:from>
    <xdr:to>
      <xdr:col>73</xdr:col>
      <xdr:colOff>180975</xdr:colOff>
      <xdr:row>36</xdr:row>
      <xdr:rowOff>113284</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flipV="1">
          <a:off x="13893800" y="627634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131064</xdr:rowOff>
    </xdr:from>
    <xdr:to>
      <xdr:col>74</xdr:col>
      <xdr:colOff>31750</xdr:colOff>
      <xdr:row>37</xdr:row>
      <xdr:rowOff>61214</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45991</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76708</xdr:rowOff>
    </xdr:from>
    <xdr:to>
      <xdr:col>69</xdr:col>
      <xdr:colOff>92075</xdr:colOff>
      <xdr:row>36</xdr:row>
      <xdr:rowOff>113284</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a:off x="13004800" y="624890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144780</xdr:rowOff>
    </xdr:from>
    <xdr:to>
      <xdr:col>69</xdr:col>
      <xdr:colOff>142875</xdr:colOff>
      <xdr:row>37</xdr:row>
      <xdr:rowOff>74930</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59707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76200</xdr:rowOff>
    </xdr:from>
    <xdr:to>
      <xdr:col>65</xdr:col>
      <xdr:colOff>53975</xdr:colOff>
      <xdr:row>37</xdr:row>
      <xdr:rowOff>6350</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162577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80772</xdr:rowOff>
    </xdr:from>
    <xdr:to>
      <xdr:col>82</xdr:col>
      <xdr:colOff>158750</xdr:colOff>
      <xdr:row>37</xdr:row>
      <xdr:rowOff>10922</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25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97299</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6098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76200</xdr:rowOff>
    </xdr:from>
    <xdr:to>
      <xdr:col>78</xdr:col>
      <xdr:colOff>120650</xdr:colOff>
      <xdr:row>37</xdr:row>
      <xdr:rowOff>6350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16527</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6017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53340</xdr:rowOff>
    </xdr:from>
    <xdr:to>
      <xdr:col>74</xdr:col>
      <xdr:colOff>31750</xdr:colOff>
      <xdr:row>36</xdr:row>
      <xdr:rowOff>154940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165117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62484</xdr:rowOff>
    </xdr:from>
    <xdr:to>
      <xdr:col>69</xdr:col>
      <xdr:colOff>142875</xdr:colOff>
      <xdr:row>36</xdr:row>
      <xdr:rowOff>164084</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623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2811</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600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25908</xdr:rowOff>
    </xdr:from>
    <xdr:to>
      <xdr:col>65</xdr:col>
      <xdr:colOff>53975</xdr:colOff>
      <xdr:row>36</xdr:row>
      <xdr:rowOff>127508</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6198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137685</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5966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公債費に係る経常収支比率について、前年度比</a:t>
          </a:r>
          <a:r>
            <a:rPr kumimoji="1" lang="en-US" altLang="ja-JP" sz="1200">
              <a:latin typeface="ＭＳ Ｐゴシック" panose="020B0600070205080204" pitchFamily="50" charset="-128"/>
              <a:ea typeface="ＭＳ Ｐゴシック" panose="020B0600070205080204" pitchFamily="50" charset="-128"/>
            </a:rPr>
            <a:t>1.0</a:t>
          </a:r>
          <a:r>
            <a:rPr kumimoji="1" lang="ja-JP" altLang="en-US" sz="1200">
              <a:latin typeface="ＭＳ Ｐゴシック" panose="020B0600070205080204" pitchFamily="50" charset="-128"/>
              <a:ea typeface="ＭＳ Ｐゴシック" panose="020B0600070205080204" pitchFamily="50" charset="-128"/>
            </a:rPr>
            <a:t>ポイント増加しており、類似団体平均を下回っているが、全国平均及び県平均を上回る水準にある。</a:t>
          </a:r>
        </a:p>
        <a:p>
          <a:r>
            <a:rPr kumimoji="1" lang="ja-JP" altLang="en-US" sz="1200">
              <a:latin typeface="ＭＳ Ｐゴシック" panose="020B0600070205080204" pitchFamily="50" charset="-128"/>
              <a:ea typeface="ＭＳ Ｐゴシック" panose="020B0600070205080204" pitchFamily="50" charset="-128"/>
            </a:rPr>
            <a:t>　大型事業の元金償還が始まっており、年々償還額が大きくなっていることが増加要因となっている。</a:t>
          </a:r>
        </a:p>
        <a:p>
          <a:r>
            <a:rPr kumimoji="1" lang="ja-JP" altLang="en-US" sz="1200">
              <a:latin typeface="ＭＳ Ｐゴシック" panose="020B0600070205080204" pitchFamily="50" charset="-128"/>
              <a:ea typeface="ＭＳ Ｐゴシック" panose="020B0600070205080204" pitchFamily="50" charset="-128"/>
            </a:rPr>
            <a:t>　今後も、大規模整備事業や大規模改修事業に伴う地方債発行を継続するため、上昇が見込まれるが、事業内容の精査等により健全な財政運営に努める。</a:t>
          </a: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a:extLst>
            <a:ext uri="{FF2B5EF4-FFF2-40B4-BE49-F238E27FC236}">
              <a16:creationId xmlns:a16="http://schemas.microsoft.com/office/drawing/2014/main" id="{00000000-0008-0000-0400-00006E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58965</xdr:rowOff>
    </xdr:from>
    <xdr:to>
      <xdr:col>24</xdr:col>
      <xdr:colOff>25400</xdr:colOff>
      <xdr:row>82</xdr:row>
      <xdr:rowOff>83457</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4826000" y="12574815"/>
          <a:ext cx="0" cy="15675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82</xdr:row>
      <xdr:rowOff>55534</xdr:rowOff>
    </xdr:from>
    <xdr:ext cx="762000" cy="259045"/>
    <xdr:sp macro="" textlink="">
      <xdr:nvSpPr>
        <xdr:cNvPr id="368" name="公債費最小値テキスト">
          <a:extLst>
            <a:ext uri="{FF2B5EF4-FFF2-40B4-BE49-F238E27FC236}">
              <a16:creationId xmlns:a16="http://schemas.microsoft.com/office/drawing/2014/main" id="{00000000-0008-0000-0400-000070010000}"/>
            </a:ext>
          </a:extLst>
        </xdr:cNvPr>
        <xdr:cNvSpPr txBox="1"/>
      </xdr:nvSpPr>
      <xdr:spPr>
        <a:xfrm>
          <a:off x="4914900" y="14114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83457</xdr:rowOff>
    </xdr:from>
    <xdr:to>
      <xdr:col>24</xdr:col>
      <xdr:colOff>114300</xdr:colOff>
      <xdr:row>82</xdr:row>
      <xdr:rowOff>83457</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4142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145342</xdr:rowOff>
    </xdr:from>
    <xdr:ext cx="762000" cy="259045"/>
    <xdr:sp macro="" textlink="">
      <xdr:nvSpPr>
        <xdr:cNvPr id="370" name="公債費最大値テキスト">
          <a:extLst>
            <a:ext uri="{FF2B5EF4-FFF2-40B4-BE49-F238E27FC236}">
              <a16:creationId xmlns:a16="http://schemas.microsoft.com/office/drawing/2014/main" id="{00000000-0008-0000-0400-000072010000}"/>
            </a:ext>
          </a:extLst>
        </xdr:cNvPr>
        <xdr:cNvSpPr txBox="1"/>
      </xdr:nvSpPr>
      <xdr:spPr>
        <a:xfrm>
          <a:off x="4914900" y="12318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58965</xdr:rowOff>
    </xdr:from>
    <xdr:to>
      <xdr:col>24</xdr:col>
      <xdr:colOff>114300</xdr:colOff>
      <xdr:row>73</xdr:row>
      <xdr:rowOff>58965</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2574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37193</xdr:rowOff>
    </xdr:from>
    <xdr:to>
      <xdr:col>24</xdr:col>
      <xdr:colOff>25400</xdr:colOff>
      <xdr:row>77</xdr:row>
      <xdr:rowOff>146050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3987800" y="13238843"/>
          <a:ext cx="8382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89098</xdr:rowOff>
    </xdr:from>
    <xdr:ext cx="762000" cy="259045"/>
    <xdr:sp macro="" textlink="">
      <xdr:nvSpPr>
        <xdr:cNvPr id="373" name="公債費平均値テキスト">
          <a:extLst>
            <a:ext uri="{FF2B5EF4-FFF2-40B4-BE49-F238E27FC236}">
              <a16:creationId xmlns:a16="http://schemas.microsoft.com/office/drawing/2014/main" id="{00000000-0008-0000-0400-000075010000}"/>
            </a:ext>
          </a:extLst>
        </xdr:cNvPr>
        <xdr:cNvSpPr txBox="1"/>
      </xdr:nvSpPr>
      <xdr:spPr>
        <a:xfrm>
          <a:off x="4914900" y="132907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117021</xdr:rowOff>
    </xdr:from>
    <xdr:to>
      <xdr:col>24</xdr:col>
      <xdr:colOff>76200</xdr:colOff>
      <xdr:row>78</xdr:row>
      <xdr:rowOff>47171</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4775200" y="1331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99786</xdr:rowOff>
    </xdr:from>
    <xdr:to>
      <xdr:col>19</xdr:col>
      <xdr:colOff>187325</xdr:colOff>
      <xdr:row>77</xdr:row>
      <xdr:rowOff>37193</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3098800" y="13129986"/>
          <a:ext cx="8890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106136</xdr:rowOff>
    </xdr:from>
    <xdr:to>
      <xdr:col>20</xdr:col>
      <xdr:colOff>38100</xdr:colOff>
      <xdr:row>78</xdr:row>
      <xdr:rowOff>36286</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937000" y="13307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21063</xdr:rowOff>
    </xdr:from>
    <xdr:ext cx="7366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606800" y="133941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99786</xdr:rowOff>
    </xdr:from>
    <xdr:to>
      <xdr:col>15</xdr:col>
      <xdr:colOff>98425</xdr:colOff>
      <xdr:row>77</xdr:row>
      <xdr:rowOff>15421</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2209800" y="13129986"/>
          <a:ext cx="8890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29936</xdr:rowOff>
    </xdr:from>
    <xdr:to>
      <xdr:col>15</xdr:col>
      <xdr:colOff>149225</xdr:colOff>
      <xdr:row>77</xdr:row>
      <xdr:rowOff>131536</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3048000" y="13231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116313</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717800" y="13317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1814</xdr:rowOff>
    </xdr:from>
    <xdr:to>
      <xdr:col>11</xdr:col>
      <xdr:colOff>9525</xdr:colOff>
      <xdr:row>77</xdr:row>
      <xdr:rowOff>15421</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a:off x="1320800" y="13032014"/>
          <a:ext cx="889000" cy="185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149679</xdr:rowOff>
    </xdr:from>
    <xdr:to>
      <xdr:col>11</xdr:col>
      <xdr:colOff>60325</xdr:colOff>
      <xdr:row>78</xdr:row>
      <xdr:rowOff>79829</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2159000" y="13351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64606</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828800" y="13437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10886</xdr:rowOff>
    </xdr:from>
    <xdr:to>
      <xdr:col>6</xdr:col>
      <xdr:colOff>171450</xdr:colOff>
      <xdr:row>78</xdr:row>
      <xdr:rowOff>112486</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1270000" y="13383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97263</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939800" y="13470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95250</xdr:rowOff>
    </xdr:from>
    <xdr:to>
      <xdr:col>24</xdr:col>
      <xdr:colOff>76200</xdr:colOff>
      <xdr:row>78</xdr:row>
      <xdr:rowOff>25400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4775200" y="1329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111777</xdr:rowOff>
    </xdr:from>
    <xdr:ext cx="762000" cy="259045"/>
    <xdr:sp macro="" textlink="">
      <xdr:nvSpPr>
        <xdr:cNvPr id="392" name="公債費該当値テキスト">
          <a:extLst>
            <a:ext uri="{FF2B5EF4-FFF2-40B4-BE49-F238E27FC236}">
              <a16:creationId xmlns:a16="http://schemas.microsoft.com/office/drawing/2014/main" id="{00000000-0008-0000-0400-000088010000}"/>
            </a:ext>
          </a:extLst>
        </xdr:cNvPr>
        <xdr:cNvSpPr txBox="1"/>
      </xdr:nvSpPr>
      <xdr:spPr>
        <a:xfrm>
          <a:off x="4914900" y="1314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157843</xdr:rowOff>
    </xdr:from>
    <xdr:to>
      <xdr:col>20</xdr:col>
      <xdr:colOff>38100</xdr:colOff>
      <xdr:row>77</xdr:row>
      <xdr:rowOff>87993</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937000" y="13188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98170</xdr:rowOff>
    </xdr:from>
    <xdr:ext cx="7366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3606800" y="129569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48986</xdr:rowOff>
    </xdr:from>
    <xdr:to>
      <xdr:col>15</xdr:col>
      <xdr:colOff>149225</xdr:colOff>
      <xdr:row>76</xdr:row>
      <xdr:rowOff>150586</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048000" y="13079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160762</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2717800" y="12848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136071</xdr:rowOff>
    </xdr:from>
    <xdr:to>
      <xdr:col>11</xdr:col>
      <xdr:colOff>60325</xdr:colOff>
      <xdr:row>77</xdr:row>
      <xdr:rowOff>66221</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2159000" y="13166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76399</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828800" y="12935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122465</xdr:rowOff>
    </xdr:from>
    <xdr:to>
      <xdr:col>6</xdr:col>
      <xdr:colOff>171450</xdr:colOff>
      <xdr:row>76</xdr:row>
      <xdr:rowOff>52614</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1270000" y="1298121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62792</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939800" y="12750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公債費以外に係る経常収支比率について、前年度比</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ポイント増加しているが、類似団体平均及び全国平均、県平均のいずれも下回っている。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人件費や物価の上昇が増加要因となっている。</a:t>
          </a:r>
        </a:p>
        <a:p>
          <a:r>
            <a:rPr kumimoji="1" lang="ja-JP" altLang="en-US" sz="1300">
              <a:latin typeface="ＭＳ Ｐゴシック" panose="020B0600070205080204" pitchFamily="50" charset="-128"/>
              <a:ea typeface="ＭＳ Ｐゴシック" panose="020B0600070205080204" pitchFamily="50" charset="-128"/>
            </a:rPr>
            <a:t>　今後は、市税の徴収対策強化や受益者負担の適正化を行い、新たな歳入を増加させる取組みを進める。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a:extLst>
            <a:ext uri="{FF2B5EF4-FFF2-40B4-BE49-F238E27FC236}">
              <a16:creationId xmlns:a16="http://schemas.microsoft.com/office/drawing/2014/main" id="{00000000-0008-0000-0400-0000A9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92710</xdr:rowOff>
    </xdr:from>
    <xdr:to>
      <xdr:col>82</xdr:col>
      <xdr:colOff>107950</xdr:colOff>
      <xdr:row>81</xdr:row>
      <xdr:rowOff>143002</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6510000" y="12608560"/>
          <a:ext cx="0" cy="1421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115079</xdr:rowOff>
    </xdr:from>
    <xdr:ext cx="762000" cy="259045"/>
    <xdr:sp macro="" textlink="">
      <xdr:nvSpPr>
        <xdr:cNvPr id="427" name="公債費以外最小値テキスト">
          <a:extLst>
            <a:ext uri="{FF2B5EF4-FFF2-40B4-BE49-F238E27FC236}">
              <a16:creationId xmlns:a16="http://schemas.microsoft.com/office/drawing/2014/main" id="{00000000-0008-0000-0400-0000AB010000}"/>
            </a:ext>
          </a:extLst>
        </xdr:cNvPr>
        <xdr:cNvSpPr txBox="1"/>
      </xdr:nvSpPr>
      <xdr:spPr>
        <a:xfrm>
          <a:off x="16598900" y="14002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143002</xdr:rowOff>
    </xdr:from>
    <xdr:to>
      <xdr:col>82</xdr:col>
      <xdr:colOff>196850</xdr:colOff>
      <xdr:row>81</xdr:row>
      <xdr:rowOff>143002</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4030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7637</xdr:rowOff>
    </xdr:from>
    <xdr:ext cx="762000" cy="259045"/>
    <xdr:sp macro="" textlink="">
      <xdr:nvSpPr>
        <xdr:cNvPr id="429" name="公債費以外最大値テキスト">
          <a:extLst>
            <a:ext uri="{FF2B5EF4-FFF2-40B4-BE49-F238E27FC236}">
              <a16:creationId xmlns:a16="http://schemas.microsoft.com/office/drawing/2014/main" id="{00000000-0008-0000-0400-0000AD010000}"/>
            </a:ext>
          </a:extLst>
        </xdr:cNvPr>
        <xdr:cNvSpPr txBox="1"/>
      </xdr:nvSpPr>
      <xdr:spPr>
        <a:xfrm>
          <a:off x="16598900" y="1235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92710</xdr:rowOff>
    </xdr:from>
    <xdr:to>
      <xdr:col>82</xdr:col>
      <xdr:colOff>196850</xdr:colOff>
      <xdr:row>73</xdr:row>
      <xdr:rowOff>92710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2608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108713</xdr:rowOff>
    </xdr:from>
    <xdr:to>
      <xdr:col>82</xdr:col>
      <xdr:colOff>107950</xdr:colOff>
      <xdr:row>77</xdr:row>
      <xdr:rowOff>1270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5671800" y="13138913"/>
          <a:ext cx="838200" cy="64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64279</xdr:rowOff>
    </xdr:from>
    <xdr:ext cx="762000" cy="259045"/>
    <xdr:sp macro="" textlink="">
      <xdr:nvSpPr>
        <xdr:cNvPr id="432" name="公債費以外平均値テキスト">
          <a:extLst>
            <a:ext uri="{FF2B5EF4-FFF2-40B4-BE49-F238E27FC236}">
              <a16:creationId xmlns:a16="http://schemas.microsoft.com/office/drawing/2014/main" id="{00000000-0008-0000-0400-0000B0010000}"/>
            </a:ext>
          </a:extLst>
        </xdr:cNvPr>
        <xdr:cNvSpPr txBox="1"/>
      </xdr:nvSpPr>
      <xdr:spPr>
        <a:xfrm>
          <a:off x="16598900" y="132659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92202</xdr:rowOff>
    </xdr:from>
    <xdr:to>
      <xdr:col>82</xdr:col>
      <xdr:colOff>158750</xdr:colOff>
      <xdr:row>78</xdr:row>
      <xdr:rowOff>22352</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6459200" y="13293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115570</xdr:rowOff>
    </xdr:from>
    <xdr:to>
      <xdr:col>78</xdr:col>
      <xdr:colOff>69850</xdr:colOff>
      <xdr:row>76</xdr:row>
      <xdr:rowOff>108713</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4782800" y="12974320"/>
          <a:ext cx="889000" cy="164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23622</xdr:rowOff>
    </xdr:from>
    <xdr:to>
      <xdr:col>78</xdr:col>
      <xdr:colOff>120650</xdr:colOff>
      <xdr:row>77</xdr:row>
      <xdr:rowOff>125222</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5621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109999</xdr:rowOff>
    </xdr:from>
    <xdr:ext cx="7366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290800" y="13311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115570</xdr:rowOff>
    </xdr:from>
    <xdr:to>
      <xdr:col>73</xdr:col>
      <xdr:colOff>180975</xdr:colOff>
      <xdr:row>76</xdr:row>
      <xdr:rowOff>30987</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flipV="1">
          <a:off x="13893800" y="12974320"/>
          <a:ext cx="889000" cy="86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39624</xdr:rowOff>
    </xdr:from>
    <xdr:to>
      <xdr:col>74</xdr:col>
      <xdr:colOff>31750</xdr:colOff>
      <xdr:row>76</xdr:row>
      <xdr:rowOff>141224</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4732000" y="13069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126001</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401800" y="13156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30987</xdr:rowOff>
    </xdr:from>
    <xdr:to>
      <xdr:col>69</xdr:col>
      <xdr:colOff>92075</xdr:colOff>
      <xdr:row>76</xdr:row>
      <xdr:rowOff>117856</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flipV="1">
          <a:off x="13004800" y="13061187"/>
          <a:ext cx="889000" cy="86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46482</xdr:rowOff>
    </xdr:from>
    <xdr:to>
      <xdr:col>69</xdr:col>
      <xdr:colOff>142875</xdr:colOff>
      <xdr:row>77</xdr:row>
      <xdr:rowOff>148082</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3843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132859</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512800" y="1333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96774</xdr:rowOff>
    </xdr:from>
    <xdr:to>
      <xdr:col>65</xdr:col>
      <xdr:colOff>53975</xdr:colOff>
      <xdr:row>78</xdr:row>
      <xdr:rowOff>26924</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2954000" y="13298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11701</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623800" y="13384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121920</xdr:rowOff>
    </xdr:from>
    <xdr:to>
      <xdr:col>82</xdr:col>
      <xdr:colOff>158750</xdr:colOff>
      <xdr:row>77</xdr:row>
      <xdr:rowOff>52070</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64592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138447</xdr:rowOff>
    </xdr:from>
    <xdr:ext cx="762000" cy="259045"/>
    <xdr:sp macro="" textlink="">
      <xdr:nvSpPr>
        <xdr:cNvPr id="451" name="公債費以外該当値テキスト">
          <a:extLst>
            <a:ext uri="{FF2B5EF4-FFF2-40B4-BE49-F238E27FC236}">
              <a16:creationId xmlns:a16="http://schemas.microsoft.com/office/drawing/2014/main" id="{00000000-0008-0000-0400-0000C3010000}"/>
            </a:ext>
          </a:extLst>
        </xdr:cNvPr>
        <xdr:cNvSpPr txBox="1"/>
      </xdr:nvSpPr>
      <xdr:spPr>
        <a:xfrm>
          <a:off x="16598900" y="1299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57913</xdr:rowOff>
    </xdr:from>
    <xdr:to>
      <xdr:col>78</xdr:col>
      <xdr:colOff>120650</xdr:colOff>
      <xdr:row>76</xdr:row>
      <xdr:rowOff>159513</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5621000" y="1308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169689</xdr:rowOff>
    </xdr:from>
    <xdr:ext cx="7366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5290800" y="128569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64770</xdr:rowOff>
    </xdr:from>
    <xdr:to>
      <xdr:col>74</xdr:col>
      <xdr:colOff>31750</xdr:colOff>
      <xdr:row>75</xdr:row>
      <xdr:rowOff>166370</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4732000" y="1292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5097</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4401800" y="1269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151637</xdr:rowOff>
    </xdr:from>
    <xdr:to>
      <xdr:col>69</xdr:col>
      <xdr:colOff>142875</xdr:colOff>
      <xdr:row>76</xdr:row>
      <xdr:rowOff>81787</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3843000" y="13010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91965</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3512800" y="12779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67056</xdr:rowOff>
    </xdr:from>
    <xdr:to>
      <xdr:col>65</xdr:col>
      <xdr:colOff>53975</xdr:colOff>
      <xdr:row>76</xdr:row>
      <xdr:rowOff>168656</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2954000" y="13097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7383</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2623800" y="12866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静岡県伊豆の国市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a:extLst>
            <a:ext uri="{FF2B5EF4-FFF2-40B4-BE49-F238E27FC236}">
              <a16:creationId xmlns:a16="http://schemas.microsoft.com/office/drawing/2014/main" id="{00000000-0008-0000-0500-00002B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116267</xdr:rowOff>
    </xdr:from>
    <xdr:to>
      <xdr:col>29</xdr:col>
      <xdr:colOff>127000</xdr:colOff>
      <xdr:row>18</xdr:row>
      <xdr:rowOff>165816</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flipV="1">
          <a:off x="5651500" y="2221292"/>
          <a:ext cx="0" cy="107824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137893</xdr:rowOff>
    </xdr:from>
    <xdr:ext cx="762000" cy="259045"/>
    <xdr:sp macro="" textlink="">
      <xdr:nvSpPr>
        <xdr:cNvPr id="45" name="人口1人当たり決算額の推移最小値テキスト130">
          <a:extLst>
            <a:ext uri="{FF2B5EF4-FFF2-40B4-BE49-F238E27FC236}">
              <a16:creationId xmlns:a16="http://schemas.microsoft.com/office/drawing/2014/main" id="{00000000-0008-0000-0500-00002D000000}"/>
            </a:ext>
          </a:extLst>
        </xdr:cNvPr>
        <xdr:cNvSpPr txBox="1"/>
      </xdr:nvSpPr>
      <xdr:spPr>
        <a:xfrm>
          <a:off x="5740400" y="3271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165816</xdr:rowOff>
    </xdr:from>
    <xdr:to>
      <xdr:col>30</xdr:col>
      <xdr:colOff>25400</xdr:colOff>
      <xdr:row>18</xdr:row>
      <xdr:rowOff>165816</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329954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31194</xdr:rowOff>
    </xdr:from>
    <xdr:ext cx="762000" cy="259045"/>
    <xdr:sp macro="" textlink="">
      <xdr:nvSpPr>
        <xdr:cNvPr id="47" name="人口1人当たり決算額の推移最大値テキスト130">
          <a:extLst>
            <a:ext uri="{FF2B5EF4-FFF2-40B4-BE49-F238E27FC236}">
              <a16:creationId xmlns:a16="http://schemas.microsoft.com/office/drawing/2014/main" id="{00000000-0008-0000-0500-00002F000000}"/>
            </a:ext>
          </a:extLst>
        </xdr:cNvPr>
        <xdr:cNvSpPr txBox="1"/>
      </xdr:nvSpPr>
      <xdr:spPr>
        <a:xfrm>
          <a:off x="5740400" y="1964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350,317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116267</xdr:rowOff>
    </xdr:from>
    <xdr:to>
      <xdr:col>30</xdr:col>
      <xdr:colOff>25400</xdr:colOff>
      <xdr:row>12</xdr:row>
      <xdr:rowOff>116267</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222129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97850</xdr:rowOff>
    </xdr:from>
    <xdr:to>
      <xdr:col>29</xdr:col>
      <xdr:colOff>127000</xdr:colOff>
      <xdr:row>18</xdr:row>
      <xdr:rowOff>113600</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003800" y="3231575"/>
          <a:ext cx="647700" cy="157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164991</xdr:rowOff>
    </xdr:from>
    <xdr:ext cx="762000" cy="259045"/>
    <xdr:sp macro="" textlink="">
      <xdr:nvSpPr>
        <xdr:cNvPr id="50" name="人口1人当たり決算額の推移平均値テキスト130">
          <a:extLst>
            <a:ext uri="{FF2B5EF4-FFF2-40B4-BE49-F238E27FC236}">
              <a16:creationId xmlns:a16="http://schemas.microsoft.com/office/drawing/2014/main" id="{00000000-0008-0000-0500-000032000000}"/>
            </a:ext>
          </a:extLst>
        </xdr:cNvPr>
        <xdr:cNvSpPr txBox="1"/>
      </xdr:nvSpPr>
      <xdr:spPr>
        <a:xfrm>
          <a:off x="5740400" y="29558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148464</xdr:rowOff>
    </xdr:from>
    <xdr:to>
      <xdr:col>29</xdr:col>
      <xdr:colOff>177800</xdr:colOff>
      <xdr:row>18</xdr:row>
      <xdr:rowOff>78614</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5600700" y="31107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113600</xdr:rowOff>
    </xdr:from>
    <xdr:to>
      <xdr:col>26</xdr:col>
      <xdr:colOff>50800</xdr:colOff>
      <xdr:row>18</xdr:row>
      <xdr:rowOff>118149</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4305300" y="3247325"/>
          <a:ext cx="698500" cy="45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157037</xdr:rowOff>
    </xdr:from>
    <xdr:to>
      <xdr:col>26</xdr:col>
      <xdr:colOff>101600</xdr:colOff>
      <xdr:row>18</xdr:row>
      <xdr:rowOff>87187</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953000" y="31193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97364</xdr:rowOff>
    </xdr:from>
    <xdr:ext cx="7366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4622800" y="28881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118149</xdr:rowOff>
    </xdr:from>
    <xdr:to>
      <xdr:col>22</xdr:col>
      <xdr:colOff>114300</xdr:colOff>
      <xdr:row>18</xdr:row>
      <xdr:rowOff>124432</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3606800" y="3251874"/>
          <a:ext cx="698500" cy="62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161620</xdr:rowOff>
    </xdr:from>
    <xdr:to>
      <xdr:col>22</xdr:col>
      <xdr:colOff>165100</xdr:colOff>
      <xdr:row>18</xdr:row>
      <xdr:rowOff>91770</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254500" y="31238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101947</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924300" y="2892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117715</xdr:rowOff>
    </xdr:from>
    <xdr:to>
      <xdr:col>18</xdr:col>
      <xdr:colOff>177800</xdr:colOff>
      <xdr:row>18</xdr:row>
      <xdr:rowOff>124432</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a:off x="2908300" y="3251440"/>
          <a:ext cx="698500" cy="67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142406</xdr:rowOff>
    </xdr:from>
    <xdr:to>
      <xdr:col>19</xdr:col>
      <xdr:colOff>38100</xdr:colOff>
      <xdr:row>18</xdr:row>
      <xdr:rowOff>72556</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3556000" y="310468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82733</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225800" y="2873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150914</xdr:rowOff>
    </xdr:from>
    <xdr:to>
      <xdr:col>15</xdr:col>
      <xdr:colOff>101600</xdr:colOff>
      <xdr:row>18</xdr:row>
      <xdr:rowOff>81064</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2857500" y="31131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91241</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2527300" y="2882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47050</xdr:rowOff>
    </xdr:from>
    <xdr:to>
      <xdr:col>29</xdr:col>
      <xdr:colOff>177800</xdr:colOff>
      <xdr:row>18</xdr:row>
      <xdr:rowOff>148650</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5600700" y="31807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127077</xdr:rowOff>
    </xdr:from>
    <xdr:ext cx="762000" cy="259045"/>
    <xdr:sp macro="" textlink="">
      <xdr:nvSpPr>
        <xdr:cNvPr id="69" name="人口1人当たり決算額の推移該当値テキスト130">
          <a:extLst>
            <a:ext uri="{FF2B5EF4-FFF2-40B4-BE49-F238E27FC236}">
              <a16:creationId xmlns:a16="http://schemas.microsoft.com/office/drawing/2014/main" id="{00000000-0008-0000-0500-000045000000}"/>
            </a:ext>
          </a:extLst>
        </xdr:cNvPr>
        <xdr:cNvSpPr txBox="1"/>
      </xdr:nvSpPr>
      <xdr:spPr>
        <a:xfrm>
          <a:off x="5740400" y="3089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62800</xdr:rowOff>
    </xdr:from>
    <xdr:to>
      <xdr:col>26</xdr:col>
      <xdr:colOff>101600</xdr:colOff>
      <xdr:row>18</xdr:row>
      <xdr:rowOff>164400</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953000" y="31965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149177</xdr:rowOff>
    </xdr:from>
    <xdr:ext cx="7366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4622800" y="32829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67349</xdr:rowOff>
    </xdr:from>
    <xdr:to>
      <xdr:col>22</xdr:col>
      <xdr:colOff>165100</xdr:colOff>
      <xdr:row>18</xdr:row>
      <xdr:rowOff>168949</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254500" y="32010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153726</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924300" y="3287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73632</xdr:rowOff>
    </xdr:from>
    <xdr:to>
      <xdr:col>19</xdr:col>
      <xdr:colOff>38100</xdr:colOff>
      <xdr:row>19</xdr:row>
      <xdr:rowOff>3782</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3556000" y="32073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160009</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225800" y="3293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66915</xdr:rowOff>
    </xdr:from>
    <xdr:to>
      <xdr:col>15</xdr:col>
      <xdr:colOff>101600</xdr:colOff>
      <xdr:row>18</xdr:row>
      <xdr:rowOff>168515</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2857500" y="32006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153292</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2527300" y="3287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a:extLst>
            <a:ext uri="{FF2B5EF4-FFF2-40B4-BE49-F238E27FC236}">
              <a16:creationId xmlns:a16="http://schemas.microsoft.com/office/drawing/2014/main" id="{00000000-0008-0000-0500-00004F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a:extLst>
            <a:ext uri="{FF2B5EF4-FFF2-40B4-BE49-F238E27FC236}">
              <a16:creationId xmlns:a16="http://schemas.microsoft.com/office/drawing/2014/main" id="{00000000-0008-0000-0500-000058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a:extLst>
            <a:ext uri="{FF2B5EF4-FFF2-40B4-BE49-F238E27FC236}">
              <a16:creationId xmlns:a16="http://schemas.microsoft.com/office/drawing/2014/main" id="{00000000-0008-0000-0500-000059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a:extLst>
            <a:ext uri="{FF2B5EF4-FFF2-40B4-BE49-F238E27FC236}">
              <a16:creationId xmlns:a16="http://schemas.microsoft.com/office/drawing/2014/main" id="{00000000-0008-0000-0500-00005A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229718</xdr:rowOff>
    </xdr:from>
    <xdr:to>
      <xdr:col>29</xdr:col>
      <xdr:colOff>127000</xdr:colOff>
      <xdr:row>38</xdr:row>
      <xdr:rowOff>86652</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154268"/>
          <a:ext cx="0" cy="139998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58729</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526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86652</xdr:rowOff>
    </xdr:from>
    <xdr:to>
      <xdr:col>30</xdr:col>
      <xdr:colOff>25400</xdr:colOff>
      <xdr:row>38</xdr:row>
      <xdr:rowOff>86652</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55425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144645</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897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73,608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229718</xdr:rowOff>
    </xdr:from>
    <xdr:to>
      <xdr:col>30</xdr:col>
      <xdr:colOff>25400</xdr:colOff>
      <xdr:row>33</xdr:row>
      <xdr:rowOff>229718</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15426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87833</xdr:rowOff>
    </xdr:from>
    <xdr:to>
      <xdr:col>29</xdr:col>
      <xdr:colOff>127000</xdr:colOff>
      <xdr:row>37</xdr:row>
      <xdr:rowOff>125361</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003800" y="7212533"/>
          <a:ext cx="647700" cy="375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304068</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91441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116091</xdr:rowOff>
    </xdr:from>
    <xdr:to>
      <xdr:col>29</xdr:col>
      <xdr:colOff>177800</xdr:colOff>
      <xdr:row>37</xdr:row>
      <xdr:rowOff>46241</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70693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87833</xdr:rowOff>
    </xdr:from>
    <xdr:to>
      <xdr:col>26</xdr:col>
      <xdr:colOff>50800</xdr:colOff>
      <xdr:row>37</xdr:row>
      <xdr:rowOff>123514</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7212533"/>
          <a:ext cx="698500" cy="356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134512</xdr:rowOff>
    </xdr:from>
    <xdr:to>
      <xdr:col>26</xdr:col>
      <xdr:colOff>101600</xdr:colOff>
      <xdr:row>37</xdr:row>
      <xdr:rowOff>64662</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70877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246289</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8566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123514</xdr:rowOff>
    </xdr:from>
    <xdr:to>
      <xdr:col>22</xdr:col>
      <xdr:colOff>114300</xdr:colOff>
      <xdr:row>37</xdr:row>
      <xdr:rowOff>152679</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7248214"/>
          <a:ext cx="698500" cy="291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144856</xdr:rowOff>
    </xdr:from>
    <xdr:to>
      <xdr:col>22</xdr:col>
      <xdr:colOff>165100</xdr:colOff>
      <xdr:row>37</xdr:row>
      <xdr:rowOff>75006</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70981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256633</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866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145917</xdr:rowOff>
    </xdr:from>
    <xdr:to>
      <xdr:col>18</xdr:col>
      <xdr:colOff>177800</xdr:colOff>
      <xdr:row>37</xdr:row>
      <xdr:rowOff>152679</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2908300" y="7270617"/>
          <a:ext cx="698500" cy="67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129940</xdr:rowOff>
    </xdr:from>
    <xdr:to>
      <xdr:col>19</xdr:col>
      <xdr:colOff>38100</xdr:colOff>
      <xdr:row>37</xdr:row>
      <xdr:rowOff>60090</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70831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241717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852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129369</xdr:rowOff>
    </xdr:from>
    <xdr:to>
      <xdr:col>15</xdr:col>
      <xdr:colOff>101600</xdr:colOff>
      <xdr:row>37</xdr:row>
      <xdr:rowOff>59519</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70826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241146</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851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74561</xdr:rowOff>
    </xdr:from>
    <xdr:to>
      <xdr:col>29</xdr:col>
      <xdr:colOff>177800</xdr:colOff>
      <xdr:row>37</xdr:row>
      <xdr:rowOff>176161</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71992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46638</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7171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37033</xdr:rowOff>
    </xdr:from>
    <xdr:to>
      <xdr:col>26</xdr:col>
      <xdr:colOff>101600</xdr:colOff>
      <xdr:row>37</xdr:row>
      <xdr:rowOff>138633</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71617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123410</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72481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72714</xdr:rowOff>
    </xdr:from>
    <xdr:to>
      <xdr:col>22</xdr:col>
      <xdr:colOff>165100</xdr:colOff>
      <xdr:row>37</xdr:row>
      <xdr:rowOff>174314</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71974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159091</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7283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101879</xdr:rowOff>
    </xdr:from>
    <xdr:to>
      <xdr:col>19</xdr:col>
      <xdr:colOff>38100</xdr:colOff>
      <xdr:row>37</xdr:row>
      <xdr:rowOff>203479</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72265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188256</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73129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95117</xdr:rowOff>
    </xdr:from>
    <xdr:to>
      <xdr:col>15</xdr:col>
      <xdr:colOff>101600</xdr:colOff>
      <xdr:row>37</xdr:row>
      <xdr:rowOff>196717</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72198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181494</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7306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静岡県伊豆の国市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46,664
45,960
94.62
22,684,754
21,694,246
892,336
12,682,893
26,723,530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7.2
27.5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a:extLst>
            <a:ext uri="{FF2B5EF4-FFF2-40B4-BE49-F238E27FC236}">
              <a16:creationId xmlns:a16="http://schemas.microsoft.com/office/drawing/2014/main" id="{00000000-0008-0000-06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98339</xdr:rowOff>
    </xdr:from>
    <xdr:to>
      <xdr:col>24</xdr:col>
      <xdr:colOff>62865</xdr:colOff>
      <xdr:row>38</xdr:row>
      <xdr:rowOff>20870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flipV="1">
          <a:off x="4633595" y="5413289"/>
          <a:ext cx="1270" cy="11226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24697</xdr:rowOff>
    </xdr:from>
    <xdr:ext cx="534377" cy="259045"/>
    <xdr:sp macro="" textlink="">
      <xdr:nvSpPr>
        <xdr:cNvPr id="56" name="人件費最小値テキスト">
          <a:extLst>
            <a:ext uri="{FF2B5EF4-FFF2-40B4-BE49-F238E27FC236}">
              <a16:creationId xmlns:a16="http://schemas.microsoft.com/office/drawing/2014/main" id="{00000000-0008-0000-0600-000038000000}"/>
            </a:ext>
          </a:extLst>
        </xdr:cNvPr>
        <xdr:cNvSpPr txBox="1"/>
      </xdr:nvSpPr>
      <xdr:spPr>
        <a:xfrm>
          <a:off x="4686300" y="6539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20870</xdr:rowOff>
    </xdr:from>
    <xdr:to>
      <xdr:col>24</xdr:col>
      <xdr:colOff>152400</xdr:colOff>
      <xdr:row>38</xdr:row>
      <xdr:rowOff>20870</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6535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45016</xdr:rowOff>
    </xdr:from>
    <xdr:ext cx="599010" cy="259045"/>
    <xdr:sp macro="" textlink="">
      <xdr:nvSpPr>
        <xdr:cNvPr id="58" name="人件費最大値テキスト">
          <a:extLst>
            <a:ext uri="{FF2B5EF4-FFF2-40B4-BE49-F238E27FC236}">
              <a16:creationId xmlns:a16="http://schemas.microsoft.com/office/drawing/2014/main" id="{00000000-0008-0000-0600-00003A000000}"/>
            </a:ext>
          </a:extLst>
        </xdr:cNvPr>
        <xdr:cNvSpPr txBox="1"/>
      </xdr:nvSpPr>
      <xdr:spPr>
        <a:xfrm>
          <a:off x="4686300" y="51885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345,856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98339</xdr:rowOff>
    </xdr:from>
    <xdr:to>
      <xdr:col>24</xdr:col>
      <xdr:colOff>152400</xdr:colOff>
      <xdr:row>31</xdr:row>
      <xdr:rowOff>98339</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5413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106187</xdr:rowOff>
    </xdr:from>
    <xdr:to>
      <xdr:col>24</xdr:col>
      <xdr:colOff>63500</xdr:colOff>
      <xdr:row>37</xdr:row>
      <xdr:rowOff>119366</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3797300" y="6449837"/>
          <a:ext cx="838200" cy="13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13769</xdr:rowOff>
    </xdr:from>
    <xdr:ext cx="534377" cy="259045"/>
    <xdr:sp macro="" textlink="">
      <xdr:nvSpPr>
        <xdr:cNvPr id="61" name="人件費平均値テキスト">
          <a:extLst>
            <a:ext uri="{FF2B5EF4-FFF2-40B4-BE49-F238E27FC236}">
              <a16:creationId xmlns:a16="http://schemas.microsoft.com/office/drawing/2014/main" id="{00000000-0008-0000-0600-00003D000000}"/>
            </a:ext>
          </a:extLst>
        </xdr:cNvPr>
        <xdr:cNvSpPr txBox="1"/>
      </xdr:nvSpPr>
      <xdr:spPr>
        <a:xfrm>
          <a:off x="4686300" y="61859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162342</xdr:rowOff>
    </xdr:from>
    <xdr:to>
      <xdr:col>24</xdr:col>
      <xdr:colOff>114300</xdr:colOff>
      <xdr:row>37</xdr:row>
      <xdr:rowOff>92492</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4584700" y="6334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119366</xdr:rowOff>
    </xdr:from>
    <xdr:to>
      <xdr:col>19</xdr:col>
      <xdr:colOff>177800</xdr:colOff>
      <xdr:row>37</xdr:row>
      <xdr:rowOff>124094</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2908300" y="6463016"/>
          <a:ext cx="889000" cy="4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165020</xdr:rowOff>
    </xdr:from>
    <xdr:to>
      <xdr:col>20</xdr:col>
      <xdr:colOff>38100</xdr:colOff>
      <xdr:row>37</xdr:row>
      <xdr:rowOff>95170</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3746500" y="633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111697</xdr:rowOff>
    </xdr:from>
    <xdr:ext cx="534377" cy="2590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3530111" y="6112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124094</xdr:rowOff>
    </xdr:from>
    <xdr:to>
      <xdr:col>15</xdr:col>
      <xdr:colOff>50800</xdr:colOff>
      <xdr:row>37</xdr:row>
      <xdr:rowOff>131547</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019300" y="6467744"/>
          <a:ext cx="889000" cy="7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167950</xdr:rowOff>
    </xdr:from>
    <xdr:to>
      <xdr:col>15</xdr:col>
      <xdr:colOff>101600</xdr:colOff>
      <xdr:row>37</xdr:row>
      <xdr:rowOff>98100</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2857500" y="634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114627</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2641111" y="6115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131547</xdr:rowOff>
    </xdr:from>
    <xdr:to>
      <xdr:col>10</xdr:col>
      <xdr:colOff>114300</xdr:colOff>
      <xdr:row>37</xdr:row>
      <xdr:rowOff>164412</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1130300" y="6475197"/>
          <a:ext cx="889000" cy="3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151948</xdr:rowOff>
    </xdr:from>
    <xdr:to>
      <xdr:col>10</xdr:col>
      <xdr:colOff>165100</xdr:colOff>
      <xdr:row>37</xdr:row>
      <xdr:rowOff>82098</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968500" y="6324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98625</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1752111" y="6099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12026</xdr:rowOff>
    </xdr:from>
    <xdr:to>
      <xdr:col>6</xdr:col>
      <xdr:colOff>38100</xdr:colOff>
      <xdr:row>37</xdr:row>
      <xdr:rowOff>113626</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079500" y="635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130153</xdr:rowOff>
    </xdr:from>
    <xdr:ext cx="534377"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863111" y="6130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55387</xdr:rowOff>
    </xdr:from>
    <xdr:to>
      <xdr:col>24</xdr:col>
      <xdr:colOff>114300</xdr:colOff>
      <xdr:row>37</xdr:row>
      <xdr:rowOff>156987</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4584700" y="6399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141764</xdr:rowOff>
    </xdr:from>
    <xdr:ext cx="534377" cy="259045"/>
    <xdr:sp macro="" textlink="">
      <xdr:nvSpPr>
        <xdr:cNvPr id="80" name="人件費該当値テキスト">
          <a:extLst>
            <a:ext uri="{FF2B5EF4-FFF2-40B4-BE49-F238E27FC236}">
              <a16:creationId xmlns:a16="http://schemas.microsoft.com/office/drawing/2014/main" id="{00000000-0008-0000-0600-000050000000}"/>
            </a:ext>
          </a:extLst>
        </xdr:cNvPr>
        <xdr:cNvSpPr txBox="1"/>
      </xdr:nvSpPr>
      <xdr:spPr>
        <a:xfrm>
          <a:off x="4686300" y="6313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68566</xdr:rowOff>
    </xdr:from>
    <xdr:to>
      <xdr:col>20</xdr:col>
      <xdr:colOff>38100</xdr:colOff>
      <xdr:row>37</xdr:row>
      <xdr:rowOff>170166</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3746500" y="6412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161293</xdr:rowOff>
    </xdr:from>
    <xdr:ext cx="534377"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3530111" y="6504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73294</xdr:rowOff>
    </xdr:from>
    <xdr:to>
      <xdr:col>15</xdr:col>
      <xdr:colOff>101600</xdr:colOff>
      <xdr:row>38</xdr:row>
      <xdr:rowOff>3445</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2857500" y="641694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166021</xdr:rowOff>
    </xdr:from>
    <xdr:ext cx="534377"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2641111" y="6509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80747</xdr:rowOff>
    </xdr:from>
    <xdr:to>
      <xdr:col>10</xdr:col>
      <xdr:colOff>165100</xdr:colOff>
      <xdr:row>38</xdr:row>
      <xdr:rowOff>10897</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968500" y="6424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2023</xdr:rowOff>
    </xdr:from>
    <xdr:ext cx="534377"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1752111" y="6517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113612</xdr:rowOff>
    </xdr:from>
    <xdr:to>
      <xdr:col>6</xdr:col>
      <xdr:colOff>38100</xdr:colOff>
      <xdr:row>38</xdr:row>
      <xdr:rowOff>43762</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079500" y="6457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34889</xdr:rowOff>
    </xdr:from>
    <xdr:ext cx="534377"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863111" y="6549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6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a:extLst>
            <a:ext uri="{FF2B5EF4-FFF2-40B4-BE49-F238E27FC236}">
              <a16:creationId xmlns:a16="http://schemas.microsoft.com/office/drawing/2014/main" id="{00000000-0008-0000-06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108071</xdr:rowOff>
    </xdr:from>
    <xdr:to>
      <xdr:col>24</xdr:col>
      <xdr:colOff>62865</xdr:colOff>
      <xdr:row>57</xdr:row>
      <xdr:rowOff>113498</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flipV="1">
          <a:off x="4633595" y="8680571"/>
          <a:ext cx="1270" cy="12055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117325</xdr:rowOff>
    </xdr:from>
    <xdr:ext cx="534377" cy="259045"/>
    <xdr:sp macro="" textlink="">
      <xdr:nvSpPr>
        <xdr:cNvPr id="111" name="物件費最小値テキスト">
          <a:extLst>
            <a:ext uri="{FF2B5EF4-FFF2-40B4-BE49-F238E27FC236}">
              <a16:creationId xmlns:a16="http://schemas.microsoft.com/office/drawing/2014/main" id="{00000000-0008-0000-0600-00006F000000}"/>
            </a:ext>
          </a:extLst>
        </xdr:cNvPr>
        <xdr:cNvSpPr txBox="1"/>
      </xdr:nvSpPr>
      <xdr:spPr>
        <a:xfrm>
          <a:off x="4686300" y="9889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113498</xdr:rowOff>
    </xdr:from>
    <xdr:to>
      <xdr:col>24</xdr:col>
      <xdr:colOff>152400</xdr:colOff>
      <xdr:row>57</xdr:row>
      <xdr:rowOff>113498</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9886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54748</xdr:rowOff>
    </xdr:from>
    <xdr:ext cx="599010" cy="259045"/>
    <xdr:sp macro="" textlink="">
      <xdr:nvSpPr>
        <xdr:cNvPr id="113" name="物件費最大値テキスト">
          <a:extLst>
            <a:ext uri="{FF2B5EF4-FFF2-40B4-BE49-F238E27FC236}">
              <a16:creationId xmlns:a16="http://schemas.microsoft.com/office/drawing/2014/main" id="{00000000-0008-0000-0600-000071000000}"/>
            </a:ext>
          </a:extLst>
        </xdr:cNvPr>
        <xdr:cNvSpPr txBox="1"/>
      </xdr:nvSpPr>
      <xdr:spPr>
        <a:xfrm>
          <a:off x="4686300" y="84557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108071</xdr:rowOff>
    </xdr:from>
    <xdr:to>
      <xdr:col>24</xdr:col>
      <xdr:colOff>152400</xdr:colOff>
      <xdr:row>50</xdr:row>
      <xdr:rowOff>108071</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86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149932</xdr:rowOff>
    </xdr:from>
    <xdr:to>
      <xdr:col>24</xdr:col>
      <xdr:colOff>63500</xdr:colOff>
      <xdr:row>57</xdr:row>
      <xdr:rowOff>3459</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3797300" y="9751132"/>
          <a:ext cx="838200" cy="24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64603</xdr:rowOff>
    </xdr:from>
    <xdr:ext cx="534377" cy="259045"/>
    <xdr:sp macro="" textlink="">
      <xdr:nvSpPr>
        <xdr:cNvPr id="116" name="物件費平均値テキスト">
          <a:extLst>
            <a:ext uri="{FF2B5EF4-FFF2-40B4-BE49-F238E27FC236}">
              <a16:creationId xmlns:a16="http://schemas.microsoft.com/office/drawing/2014/main" id="{00000000-0008-0000-0600-000074000000}"/>
            </a:ext>
          </a:extLst>
        </xdr:cNvPr>
        <xdr:cNvSpPr txBox="1"/>
      </xdr:nvSpPr>
      <xdr:spPr>
        <a:xfrm>
          <a:off x="4686300" y="94943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41726</xdr:rowOff>
    </xdr:from>
    <xdr:to>
      <xdr:col>24</xdr:col>
      <xdr:colOff>114300</xdr:colOff>
      <xdr:row>56</xdr:row>
      <xdr:rowOff>143326</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4584700" y="9642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149932</xdr:rowOff>
    </xdr:from>
    <xdr:to>
      <xdr:col>19</xdr:col>
      <xdr:colOff>177800</xdr:colOff>
      <xdr:row>56</xdr:row>
      <xdr:rowOff>151692</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2908300" y="9751132"/>
          <a:ext cx="889000" cy="1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26835</xdr:rowOff>
    </xdr:from>
    <xdr:to>
      <xdr:col>20</xdr:col>
      <xdr:colOff>38100</xdr:colOff>
      <xdr:row>56</xdr:row>
      <xdr:rowOff>128435</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3746500" y="962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144962</xdr:rowOff>
    </xdr:from>
    <xdr:ext cx="534377" cy="259045"/>
    <xdr:sp macro="" textlink="">
      <xdr:nvSpPr>
        <xdr:cNvPr id="120" name="テキスト ボックス 119">
          <a:extLst>
            <a:ext uri="{FF2B5EF4-FFF2-40B4-BE49-F238E27FC236}">
              <a16:creationId xmlns:a16="http://schemas.microsoft.com/office/drawing/2014/main" id="{00000000-0008-0000-0600-000078000000}"/>
            </a:ext>
          </a:extLst>
        </xdr:cNvPr>
        <xdr:cNvSpPr txBox="1"/>
      </xdr:nvSpPr>
      <xdr:spPr>
        <a:xfrm>
          <a:off x="3530111" y="9403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151692</xdr:rowOff>
    </xdr:from>
    <xdr:to>
      <xdr:col>15</xdr:col>
      <xdr:colOff>50800</xdr:colOff>
      <xdr:row>57</xdr:row>
      <xdr:rowOff>3294</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019300" y="9752892"/>
          <a:ext cx="889000" cy="23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43422</xdr:rowOff>
    </xdr:from>
    <xdr:to>
      <xdr:col>15</xdr:col>
      <xdr:colOff>101600</xdr:colOff>
      <xdr:row>56</xdr:row>
      <xdr:rowOff>145022</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2857500" y="9644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161549</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2641111" y="9419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155163</xdr:rowOff>
    </xdr:from>
    <xdr:to>
      <xdr:col>10</xdr:col>
      <xdr:colOff>114300</xdr:colOff>
      <xdr:row>57</xdr:row>
      <xdr:rowOff>3294</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1130300" y="9756363"/>
          <a:ext cx="889000" cy="19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43884</xdr:rowOff>
    </xdr:from>
    <xdr:to>
      <xdr:col>10</xdr:col>
      <xdr:colOff>165100</xdr:colOff>
      <xdr:row>56</xdr:row>
      <xdr:rowOff>145484</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968500" y="9645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162011</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1752111" y="9420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91922</xdr:rowOff>
    </xdr:from>
    <xdr:to>
      <xdr:col>6</xdr:col>
      <xdr:colOff>38100</xdr:colOff>
      <xdr:row>57</xdr:row>
      <xdr:rowOff>22072</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079500" y="9693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38599</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863111" y="9468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124109</xdr:rowOff>
    </xdr:from>
    <xdr:to>
      <xdr:col>24</xdr:col>
      <xdr:colOff>114300</xdr:colOff>
      <xdr:row>57</xdr:row>
      <xdr:rowOff>54259</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4584700" y="9725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39036</xdr:rowOff>
    </xdr:from>
    <xdr:ext cx="534377" cy="259045"/>
    <xdr:sp macro="" textlink="">
      <xdr:nvSpPr>
        <xdr:cNvPr id="135" name="物件費該当値テキスト">
          <a:extLst>
            <a:ext uri="{FF2B5EF4-FFF2-40B4-BE49-F238E27FC236}">
              <a16:creationId xmlns:a16="http://schemas.microsoft.com/office/drawing/2014/main" id="{00000000-0008-0000-0600-000087000000}"/>
            </a:ext>
          </a:extLst>
        </xdr:cNvPr>
        <xdr:cNvSpPr txBox="1"/>
      </xdr:nvSpPr>
      <xdr:spPr>
        <a:xfrm>
          <a:off x="4686300" y="9640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99132</xdr:rowOff>
    </xdr:from>
    <xdr:to>
      <xdr:col>20</xdr:col>
      <xdr:colOff>38100</xdr:colOff>
      <xdr:row>57</xdr:row>
      <xdr:rowOff>29282</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3746500" y="9700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20409</xdr:rowOff>
    </xdr:from>
    <xdr:ext cx="534377"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530111" y="9793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100892</xdr:rowOff>
    </xdr:from>
    <xdr:to>
      <xdr:col>15</xdr:col>
      <xdr:colOff>101600</xdr:colOff>
      <xdr:row>57</xdr:row>
      <xdr:rowOff>31042</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2857500" y="9702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22169</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641111" y="9794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123944</xdr:rowOff>
    </xdr:from>
    <xdr:to>
      <xdr:col>10</xdr:col>
      <xdr:colOff>165100</xdr:colOff>
      <xdr:row>57</xdr:row>
      <xdr:rowOff>54094</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968500" y="9725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45221</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1752111" y="9817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104363</xdr:rowOff>
    </xdr:from>
    <xdr:to>
      <xdr:col>6</xdr:col>
      <xdr:colOff>38100</xdr:colOff>
      <xdr:row>57</xdr:row>
      <xdr:rowOff>34513</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079500" y="9705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25640</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863111" y="9798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維持補修費グラフ枠">
          <a:extLst>
            <a:ext uri="{FF2B5EF4-FFF2-40B4-BE49-F238E27FC236}">
              <a16:creationId xmlns:a16="http://schemas.microsoft.com/office/drawing/2014/main" id="{00000000-0008-0000-0600-0000A4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120017</xdr:rowOff>
    </xdr:from>
    <xdr:to>
      <xdr:col>24</xdr:col>
      <xdr:colOff>62865</xdr:colOff>
      <xdr:row>78</xdr:row>
      <xdr:rowOff>133848</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flipV="1">
          <a:off x="4633595" y="12121517"/>
          <a:ext cx="1270" cy="1385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137675</xdr:rowOff>
    </xdr:from>
    <xdr:ext cx="378565" cy="259045"/>
    <xdr:sp macro="" textlink="">
      <xdr:nvSpPr>
        <xdr:cNvPr id="166" name="維持補修費最小値テキスト">
          <a:extLst>
            <a:ext uri="{FF2B5EF4-FFF2-40B4-BE49-F238E27FC236}">
              <a16:creationId xmlns:a16="http://schemas.microsoft.com/office/drawing/2014/main" id="{00000000-0008-0000-0600-0000A6000000}"/>
            </a:ext>
          </a:extLst>
        </xdr:cNvPr>
        <xdr:cNvSpPr txBox="1"/>
      </xdr:nvSpPr>
      <xdr:spPr>
        <a:xfrm>
          <a:off x="4686300" y="135107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133848</xdr:rowOff>
    </xdr:from>
    <xdr:to>
      <xdr:col>24</xdr:col>
      <xdr:colOff>152400</xdr:colOff>
      <xdr:row>78</xdr:row>
      <xdr:rowOff>133848</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4546600" y="13506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66694</xdr:rowOff>
    </xdr:from>
    <xdr:ext cx="534377" cy="259045"/>
    <xdr:sp macro="" textlink="">
      <xdr:nvSpPr>
        <xdr:cNvPr id="168" name="維持補修費最大値テキスト">
          <a:extLst>
            <a:ext uri="{FF2B5EF4-FFF2-40B4-BE49-F238E27FC236}">
              <a16:creationId xmlns:a16="http://schemas.microsoft.com/office/drawing/2014/main" id="{00000000-0008-0000-0600-0000A8000000}"/>
            </a:ext>
          </a:extLst>
        </xdr:cNvPr>
        <xdr:cNvSpPr txBox="1"/>
      </xdr:nvSpPr>
      <xdr:spPr>
        <a:xfrm>
          <a:off x="4686300" y="11896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120017</xdr:rowOff>
    </xdr:from>
    <xdr:to>
      <xdr:col>24</xdr:col>
      <xdr:colOff>152400</xdr:colOff>
      <xdr:row>70</xdr:row>
      <xdr:rowOff>120017</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2121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87671</xdr:rowOff>
    </xdr:from>
    <xdr:to>
      <xdr:col>24</xdr:col>
      <xdr:colOff>63500</xdr:colOff>
      <xdr:row>78</xdr:row>
      <xdr:rowOff>99946</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3797300" y="13460771"/>
          <a:ext cx="838200" cy="12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110565</xdr:rowOff>
    </xdr:from>
    <xdr:ext cx="469744" cy="259045"/>
    <xdr:sp macro="" textlink="">
      <xdr:nvSpPr>
        <xdr:cNvPr id="171" name="維持補修費平均値テキスト">
          <a:extLst>
            <a:ext uri="{FF2B5EF4-FFF2-40B4-BE49-F238E27FC236}">
              <a16:creationId xmlns:a16="http://schemas.microsoft.com/office/drawing/2014/main" id="{00000000-0008-0000-0600-0000AB000000}"/>
            </a:ext>
          </a:extLst>
        </xdr:cNvPr>
        <xdr:cNvSpPr txBox="1"/>
      </xdr:nvSpPr>
      <xdr:spPr>
        <a:xfrm>
          <a:off x="4686300" y="131407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87688</xdr:rowOff>
    </xdr:from>
    <xdr:to>
      <xdr:col>24</xdr:col>
      <xdr:colOff>114300</xdr:colOff>
      <xdr:row>78</xdr:row>
      <xdr:rowOff>17838</xdr:rowOff>
    </xdr:to>
    <xdr:sp macro="" textlink="">
      <xdr:nvSpPr>
        <xdr:cNvPr id="172" name="フローチャート: 判断 171">
          <a:extLst>
            <a:ext uri="{FF2B5EF4-FFF2-40B4-BE49-F238E27FC236}">
              <a16:creationId xmlns:a16="http://schemas.microsoft.com/office/drawing/2014/main" id="{00000000-0008-0000-0600-0000AC000000}"/>
            </a:ext>
          </a:extLst>
        </xdr:cNvPr>
        <xdr:cNvSpPr/>
      </xdr:nvSpPr>
      <xdr:spPr>
        <a:xfrm>
          <a:off x="4584700" y="13289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87511</xdr:rowOff>
    </xdr:from>
    <xdr:to>
      <xdr:col>19</xdr:col>
      <xdr:colOff>177800</xdr:colOff>
      <xdr:row>78</xdr:row>
      <xdr:rowOff>87671</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2908300" y="13460611"/>
          <a:ext cx="889000" cy="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86751</xdr:rowOff>
    </xdr:from>
    <xdr:to>
      <xdr:col>20</xdr:col>
      <xdr:colOff>38100</xdr:colOff>
      <xdr:row>78</xdr:row>
      <xdr:rowOff>16901</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3746500" y="13288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33428</xdr:rowOff>
    </xdr:from>
    <xdr:ext cx="469744" cy="259045"/>
    <xdr:sp macro="" textlink="">
      <xdr:nvSpPr>
        <xdr:cNvPr id="175" name="テキスト ボックス 174">
          <a:extLst>
            <a:ext uri="{FF2B5EF4-FFF2-40B4-BE49-F238E27FC236}">
              <a16:creationId xmlns:a16="http://schemas.microsoft.com/office/drawing/2014/main" id="{00000000-0008-0000-0600-0000AF000000}"/>
            </a:ext>
          </a:extLst>
        </xdr:cNvPr>
        <xdr:cNvSpPr txBox="1"/>
      </xdr:nvSpPr>
      <xdr:spPr>
        <a:xfrm>
          <a:off x="3562428" y="13063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76698</xdr:rowOff>
    </xdr:from>
    <xdr:to>
      <xdr:col>15</xdr:col>
      <xdr:colOff>50800</xdr:colOff>
      <xdr:row>78</xdr:row>
      <xdr:rowOff>87511</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2019300" y="13449798"/>
          <a:ext cx="889000" cy="10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87849</xdr:rowOff>
    </xdr:from>
    <xdr:to>
      <xdr:col>15</xdr:col>
      <xdr:colOff>101600</xdr:colOff>
      <xdr:row>78</xdr:row>
      <xdr:rowOff>17999</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2857500" y="13289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34526</xdr:rowOff>
    </xdr:from>
    <xdr:ext cx="469744"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2673428" y="13064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63508</xdr:rowOff>
    </xdr:from>
    <xdr:to>
      <xdr:col>10</xdr:col>
      <xdr:colOff>114300</xdr:colOff>
      <xdr:row>78</xdr:row>
      <xdr:rowOff>76698</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1130300" y="13436608"/>
          <a:ext cx="889000" cy="13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75161</xdr:rowOff>
    </xdr:from>
    <xdr:to>
      <xdr:col>10</xdr:col>
      <xdr:colOff>165100</xdr:colOff>
      <xdr:row>78</xdr:row>
      <xdr:rowOff>5311</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1968500" y="13276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21838</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1784428" y="13052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121064</xdr:rowOff>
    </xdr:from>
    <xdr:to>
      <xdr:col>6</xdr:col>
      <xdr:colOff>38100</xdr:colOff>
      <xdr:row>78</xdr:row>
      <xdr:rowOff>51214</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079500" y="13322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67741</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895428" y="13097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49146</xdr:rowOff>
    </xdr:from>
    <xdr:to>
      <xdr:col>24</xdr:col>
      <xdr:colOff>114300</xdr:colOff>
      <xdr:row>78</xdr:row>
      <xdr:rowOff>150746</xdr:rowOff>
    </xdr:to>
    <xdr:sp macro="" textlink="">
      <xdr:nvSpPr>
        <xdr:cNvPr id="189" name="楕円 188">
          <a:extLst>
            <a:ext uri="{FF2B5EF4-FFF2-40B4-BE49-F238E27FC236}">
              <a16:creationId xmlns:a16="http://schemas.microsoft.com/office/drawing/2014/main" id="{00000000-0008-0000-0600-0000BD000000}"/>
            </a:ext>
          </a:extLst>
        </xdr:cNvPr>
        <xdr:cNvSpPr/>
      </xdr:nvSpPr>
      <xdr:spPr>
        <a:xfrm>
          <a:off x="4584700" y="13422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135523</xdr:rowOff>
    </xdr:from>
    <xdr:ext cx="469744" cy="259045"/>
    <xdr:sp macro="" textlink="">
      <xdr:nvSpPr>
        <xdr:cNvPr id="190" name="維持補修費該当値テキスト">
          <a:extLst>
            <a:ext uri="{FF2B5EF4-FFF2-40B4-BE49-F238E27FC236}">
              <a16:creationId xmlns:a16="http://schemas.microsoft.com/office/drawing/2014/main" id="{00000000-0008-0000-0600-0000BE000000}"/>
            </a:ext>
          </a:extLst>
        </xdr:cNvPr>
        <xdr:cNvSpPr txBox="1"/>
      </xdr:nvSpPr>
      <xdr:spPr>
        <a:xfrm>
          <a:off x="4686300" y="13337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36871</xdr:rowOff>
    </xdr:from>
    <xdr:to>
      <xdr:col>20</xdr:col>
      <xdr:colOff>38100</xdr:colOff>
      <xdr:row>78</xdr:row>
      <xdr:rowOff>138471</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3746500" y="13409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129598</xdr:rowOff>
    </xdr:from>
    <xdr:ext cx="469744"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562428" y="13502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36711</xdr:rowOff>
    </xdr:from>
    <xdr:to>
      <xdr:col>15</xdr:col>
      <xdr:colOff>101600</xdr:colOff>
      <xdr:row>78</xdr:row>
      <xdr:rowOff>138311</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2857500" y="13409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129438</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673428" y="13502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25898</xdr:rowOff>
    </xdr:from>
    <xdr:to>
      <xdr:col>10</xdr:col>
      <xdr:colOff>165100</xdr:colOff>
      <xdr:row>78</xdr:row>
      <xdr:rowOff>127498</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1968500" y="13398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118625</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1784428" y="13491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12708</xdr:rowOff>
    </xdr:from>
    <xdr:to>
      <xdr:col>6</xdr:col>
      <xdr:colOff>38100</xdr:colOff>
      <xdr:row>78</xdr:row>
      <xdr:rowOff>114308</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079500" y="13385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105435</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895428" y="13478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a:extLst>
            <a:ext uri="{FF2B5EF4-FFF2-40B4-BE49-F238E27FC236}">
              <a16:creationId xmlns:a16="http://schemas.microsoft.com/office/drawing/2014/main" id="{00000000-0008-0000-0600-0000C7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a:extLst>
            <a:ext uri="{FF2B5EF4-FFF2-40B4-BE49-F238E27FC236}">
              <a16:creationId xmlns:a16="http://schemas.microsoft.com/office/drawing/2014/main" id="{00000000-0008-0000-0600-0000D0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扶助費グラフ枠">
          <a:extLst>
            <a:ext uri="{FF2B5EF4-FFF2-40B4-BE49-F238E27FC236}">
              <a16:creationId xmlns:a16="http://schemas.microsoft.com/office/drawing/2014/main" id="{00000000-0008-0000-0600-0000E0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49240</xdr:rowOff>
    </xdr:from>
    <xdr:to>
      <xdr:col>24</xdr:col>
      <xdr:colOff>62865</xdr:colOff>
      <xdr:row>98</xdr:row>
      <xdr:rowOff>30606</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flipV="1">
          <a:off x="4633595" y="15651190"/>
          <a:ext cx="1270" cy="11815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34433</xdr:rowOff>
    </xdr:from>
    <xdr:ext cx="534377" cy="259045"/>
    <xdr:sp macro="" textlink="">
      <xdr:nvSpPr>
        <xdr:cNvPr id="226" name="扶助費最小値テキスト">
          <a:extLst>
            <a:ext uri="{FF2B5EF4-FFF2-40B4-BE49-F238E27FC236}">
              <a16:creationId xmlns:a16="http://schemas.microsoft.com/office/drawing/2014/main" id="{00000000-0008-0000-0600-0000E2000000}"/>
            </a:ext>
          </a:extLst>
        </xdr:cNvPr>
        <xdr:cNvSpPr txBox="1"/>
      </xdr:nvSpPr>
      <xdr:spPr>
        <a:xfrm>
          <a:off x="4686300" y="16836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30606</xdr:rowOff>
    </xdr:from>
    <xdr:to>
      <xdr:col>24</xdr:col>
      <xdr:colOff>152400</xdr:colOff>
      <xdr:row>98</xdr:row>
      <xdr:rowOff>30606</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4546600" y="16832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167367</xdr:rowOff>
    </xdr:from>
    <xdr:ext cx="599010" cy="259045"/>
    <xdr:sp macro="" textlink="">
      <xdr:nvSpPr>
        <xdr:cNvPr id="228" name="扶助費最大値テキスト">
          <a:extLst>
            <a:ext uri="{FF2B5EF4-FFF2-40B4-BE49-F238E27FC236}">
              <a16:creationId xmlns:a16="http://schemas.microsoft.com/office/drawing/2014/main" id="{00000000-0008-0000-0600-0000E4000000}"/>
            </a:ext>
          </a:extLst>
        </xdr:cNvPr>
        <xdr:cNvSpPr txBox="1"/>
      </xdr:nvSpPr>
      <xdr:spPr>
        <a:xfrm>
          <a:off x="4686300" y="154264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267,600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49240</xdr:rowOff>
    </xdr:from>
    <xdr:to>
      <xdr:col>24</xdr:col>
      <xdr:colOff>152400</xdr:colOff>
      <xdr:row>91</xdr:row>
      <xdr:rowOff>49240</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5651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109694</xdr:rowOff>
    </xdr:from>
    <xdr:to>
      <xdr:col>24</xdr:col>
      <xdr:colOff>63500</xdr:colOff>
      <xdr:row>97</xdr:row>
      <xdr:rowOff>147081</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3797300" y="16740344"/>
          <a:ext cx="838200" cy="37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1821</xdr:rowOff>
    </xdr:from>
    <xdr:ext cx="599010" cy="259045"/>
    <xdr:sp macro="" textlink="">
      <xdr:nvSpPr>
        <xdr:cNvPr id="231" name="扶助費平均値テキスト">
          <a:extLst>
            <a:ext uri="{FF2B5EF4-FFF2-40B4-BE49-F238E27FC236}">
              <a16:creationId xmlns:a16="http://schemas.microsoft.com/office/drawing/2014/main" id="{00000000-0008-0000-0600-0000E7000000}"/>
            </a:ext>
          </a:extLst>
        </xdr:cNvPr>
        <xdr:cNvSpPr txBox="1"/>
      </xdr:nvSpPr>
      <xdr:spPr>
        <a:xfrm>
          <a:off x="4686300" y="1628957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150394</xdr:rowOff>
    </xdr:from>
    <xdr:to>
      <xdr:col>24</xdr:col>
      <xdr:colOff>114300</xdr:colOff>
      <xdr:row>96</xdr:row>
      <xdr:rowOff>80544</xdr:rowOff>
    </xdr:to>
    <xdr:sp macro="" textlink="">
      <xdr:nvSpPr>
        <xdr:cNvPr id="232" name="フローチャート: 判断 231">
          <a:extLst>
            <a:ext uri="{FF2B5EF4-FFF2-40B4-BE49-F238E27FC236}">
              <a16:creationId xmlns:a16="http://schemas.microsoft.com/office/drawing/2014/main" id="{00000000-0008-0000-0600-0000E8000000}"/>
            </a:ext>
          </a:extLst>
        </xdr:cNvPr>
        <xdr:cNvSpPr/>
      </xdr:nvSpPr>
      <xdr:spPr>
        <a:xfrm>
          <a:off x="4584700" y="16438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69134</xdr:rowOff>
    </xdr:from>
    <xdr:to>
      <xdr:col>19</xdr:col>
      <xdr:colOff>177800</xdr:colOff>
      <xdr:row>97</xdr:row>
      <xdr:rowOff>147081</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2908300" y="16699784"/>
          <a:ext cx="889000" cy="77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62480</xdr:rowOff>
    </xdr:from>
    <xdr:to>
      <xdr:col>20</xdr:col>
      <xdr:colOff>38100</xdr:colOff>
      <xdr:row>96</xdr:row>
      <xdr:rowOff>164080</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3746500" y="1652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9157</xdr:rowOff>
    </xdr:from>
    <xdr:ext cx="599010" cy="259045"/>
    <xdr:sp macro="" textlink="">
      <xdr:nvSpPr>
        <xdr:cNvPr id="235" name="テキスト ボックス 234">
          <a:extLst>
            <a:ext uri="{FF2B5EF4-FFF2-40B4-BE49-F238E27FC236}">
              <a16:creationId xmlns:a16="http://schemas.microsoft.com/office/drawing/2014/main" id="{00000000-0008-0000-0600-0000EB000000}"/>
            </a:ext>
          </a:extLst>
        </xdr:cNvPr>
        <xdr:cNvSpPr txBox="1"/>
      </xdr:nvSpPr>
      <xdr:spPr>
        <a:xfrm>
          <a:off x="3497795" y="16296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69134</xdr:rowOff>
    </xdr:from>
    <xdr:to>
      <xdr:col>15</xdr:col>
      <xdr:colOff>50800</xdr:colOff>
      <xdr:row>98</xdr:row>
      <xdr:rowOff>51298</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019300" y="16699784"/>
          <a:ext cx="889000" cy="153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161765</xdr:rowOff>
    </xdr:from>
    <xdr:to>
      <xdr:col>15</xdr:col>
      <xdr:colOff>101600</xdr:colOff>
      <xdr:row>96</xdr:row>
      <xdr:rowOff>91915</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2857500" y="16449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108442</xdr:rowOff>
    </xdr:from>
    <xdr:ext cx="599010"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2608795" y="16224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51298</xdr:rowOff>
    </xdr:from>
    <xdr:to>
      <xdr:col>10</xdr:col>
      <xdr:colOff>114300</xdr:colOff>
      <xdr:row>98</xdr:row>
      <xdr:rowOff>80505</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1130300" y="16853398"/>
          <a:ext cx="889000" cy="29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113340</xdr:rowOff>
    </xdr:from>
    <xdr:to>
      <xdr:col>10</xdr:col>
      <xdr:colOff>165100</xdr:colOff>
      <xdr:row>97</xdr:row>
      <xdr:rowOff>43490</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1968500" y="16572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60017</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1719795" y="16347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111852</xdr:rowOff>
    </xdr:from>
    <xdr:to>
      <xdr:col>6</xdr:col>
      <xdr:colOff>38100</xdr:colOff>
      <xdr:row>97</xdr:row>
      <xdr:rowOff>42002</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079500" y="16571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58529</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830795" y="16346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58894</xdr:rowOff>
    </xdr:from>
    <xdr:to>
      <xdr:col>24</xdr:col>
      <xdr:colOff>114300</xdr:colOff>
      <xdr:row>97</xdr:row>
      <xdr:rowOff>160494</xdr:rowOff>
    </xdr:to>
    <xdr:sp macro="" textlink="">
      <xdr:nvSpPr>
        <xdr:cNvPr id="249" name="楕円 248">
          <a:extLst>
            <a:ext uri="{FF2B5EF4-FFF2-40B4-BE49-F238E27FC236}">
              <a16:creationId xmlns:a16="http://schemas.microsoft.com/office/drawing/2014/main" id="{00000000-0008-0000-0600-0000F9000000}"/>
            </a:ext>
          </a:extLst>
        </xdr:cNvPr>
        <xdr:cNvSpPr/>
      </xdr:nvSpPr>
      <xdr:spPr>
        <a:xfrm>
          <a:off x="4584700" y="16689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145271</xdr:rowOff>
    </xdr:from>
    <xdr:ext cx="599010" cy="259045"/>
    <xdr:sp macro="" textlink="">
      <xdr:nvSpPr>
        <xdr:cNvPr id="250" name="扶助費該当値テキスト">
          <a:extLst>
            <a:ext uri="{FF2B5EF4-FFF2-40B4-BE49-F238E27FC236}">
              <a16:creationId xmlns:a16="http://schemas.microsoft.com/office/drawing/2014/main" id="{00000000-0008-0000-0600-0000FA000000}"/>
            </a:ext>
          </a:extLst>
        </xdr:cNvPr>
        <xdr:cNvSpPr txBox="1"/>
      </xdr:nvSpPr>
      <xdr:spPr>
        <a:xfrm>
          <a:off x="4686300" y="16604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96281</xdr:rowOff>
    </xdr:from>
    <xdr:to>
      <xdr:col>20</xdr:col>
      <xdr:colOff>38100</xdr:colOff>
      <xdr:row>98</xdr:row>
      <xdr:rowOff>26431</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3746500" y="16726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17558</xdr:rowOff>
    </xdr:from>
    <xdr:ext cx="534377"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3530111" y="16819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18334</xdr:rowOff>
    </xdr:from>
    <xdr:to>
      <xdr:col>15</xdr:col>
      <xdr:colOff>101600</xdr:colOff>
      <xdr:row>97</xdr:row>
      <xdr:rowOff>119934</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2857500" y="16648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111061</xdr:rowOff>
    </xdr:from>
    <xdr:ext cx="59901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608795" y="167417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498</xdr:rowOff>
    </xdr:from>
    <xdr:to>
      <xdr:col>10</xdr:col>
      <xdr:colOff>165100</xdr:colOff>
      <xdr:row>98</xdr:row>
      <xdr:rowOff>102098</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1968500" y="16802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93225</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1752111" y="16895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29705</xdr:rowOff>
    </xdr:from>
    <xdr:to>
      <xdr:col>6</xdr:col>
      <xdr:colOff>38100</xdr:colOff>
      <xdr:row>98</xdr:row>
      <xdr:rowOff>131305</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079500" y="16831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122432</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863111" y="16924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補助費等グラフ枠">
          <a:extLst>
            <a:ext uri="{FF2B5EF4-FFF2-40B4-BE49-F238E27FC236}">
              <a16:creationId xmlns:a16="http://schemas.microsoft.com/office/drawing/2014/main" id="{00000000-0008-0000-0600-000019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148410</xdr:rowOff>
    </xdr:from>
    <xdr:to>
      <xdr:col>54</xdr:col>
      <xdr:colOff>189865</xdr:colOff>
      <xdr:row>38</xdr:row>
      <xdr:rowOff>66522</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flipV="1">
          <a:off x="10475595" y="5463360"/>
          <a:ext cx="1270" cy="11182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70349</xdr:rowOff>
    </xdr:from>
    <xdr:ext cx="534377" cy="259045"/>
    <xdr:sp macro="" textlink="">
      <xdr:nvSpPr>
        <xdr:cNvPr id="283" name="補助費等最小値テキスト">
          <a:extLst>
            <a:ext uri="{FF2B5EF4-FFF2-40B4-BE49-F238E27FC236}">
              <a16:creationId xmlns:a16="http://schemas.microsoft.com/office/drawing/2014/main" id="{00000000-0008-0000-0600-00001B010000}"/>
            </a:ext>
          </a:extLst>
        </xdr:cNvPr>
        <xdr:cNvSpPr txBox="1"/>
      </xdr:nvSpPr>
      <xdr:spPr>
        <a:xfrm>
          <a:off x="10528300" y="6585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66522</xdr:rowOff>
    </xdr:from>
    <xdr:to>
      <xdr:col>55</xdr:col>
      <xdr:colOff>88900</xdr:colOff>
      <xdr:row>38</xdr:row>
      <xdr:rowOff>66522</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10388600" y="6581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95087</xdr:rowOff>
    </xdr:from>
    <xdr:ext cx="599010" cy="259045"/>
    <xdr:sp macro="" textlink="">
      <xdr:nvSpPr>
        <xdr:cNvPr id="285" name="補助費等最大値テキスト">
          <a:extLst>
            <a:ext uri="{FF2B5EF4-FFF2-40B4-BE49-F238E27FC236}">
              <a16:creationId xmlns:a16="http://schemas.microsoft.com/office/drawing/2014/main" id="{00000000-0008-0000-0600-00001D010000}"/>
            </a:ext>
          </a:extLst>
        </xdr:cNvPr>
        <xdr:cNvSpPr txBox="1"/>
      </xdr:nvSpPr>
      <xdr:spPr>
        <a:xfrm>
          <a:off x="10528300" y="52385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148410</xdr:rowOff>
    </xdr:from>
    <xdr:to>
      <xdr:col>55</xdr:col>
      <xdr:colOff>88900</xdr:colOff>
      <xdr:row>31</xdr:row>
      <xdr:rowOff>148410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5463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27431</xdr:rowOff>
    </xdr:from>
    <xdr:to>
      <xdr:col>55</xdr:col>
      <xdr:colOff>0</xdr:colOff>
      <xdr:row>37</xdr:row>
      <xdr:rowOff>131219</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9639300" y="6371081"/>
          <a:ext cx="838200" cy="103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18661</xdr:rowOff>
    </xdr:from>
    <xdr:ext cx="534377" cy="259045"/>
    <xdr:sp macro="" textlink="">
      <xdr:nvSpPr>
        <xdr:cNvPr id="288" name="補助費等平均値テキスト">
          <a:extLst>
            <a:ext uri="{FF2B5EF4-FFF2-40B4-BE49-F238E27FC236}">
              <a16:creationId xmlns:a16="http://schemas.microsoft.com/office/drawing/2014/main" id="{00000000-0008-0000-0600-000020010000}"/>
            </a:ext>
          </a:extLst>
        </xdr:cNvPr>
        <xdr:cNvSpPr txBox="1"/>
      </xdr:nvSpPr>
      <xdr:spPr>
        <a:xfrm>
          <a:off x="10528300" y="61908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167234</xdr:rowOff>
    </xdr:from>
    <xdr:to>
      <xdr:col>55</xdr:col>
      <xdr:colOff>50800</xdr:colOff>
      <xdr:row>37</xdr:row>
      <xdr:rowOff>97384</xdr:rowOff>
    </xdr:to>
    <xdr:sp macro="" textlink="">
      <xdr:nvSpPr>
        <xdr:cNvPr id="289" name="フローチャート: 判断 288">
          <a:extLst>
            <a:ext uri="{FF2B5EF4-FFF2-40B4-BE49-F238E27FC236}">
              <a16:creationId xmlns:a16="http://schemas.microsoft.com/office/drawing/2014/main" id="{00000000-0008-0000-0600-000021010000}"/>
            </a:ext>
          </a:extLst>
        </xdr:cNvPr>
        <xdr:cNvSpPr/>
      </xdr:nvSpPr>
      <xdr:spPr>
        <a:xfrm>
          <a:off x="10426700" y="6339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109929</xdr:rowOff>
    </xdr:from>
    <xdr:to>
      <xdr:col>50</xdr:col>
      <xdr:colOff>114300</xdr:colOff>
      <xdr:row>37</xdr:row>
      <xdr:rowOff>27431</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8750300" y="6282129"/>
          <a:ext cx="889000" cy="88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162525</xdr:rowOff>
    </xdr:from>
    <xdr:to>
      <xdr:col>50</xdr:col>
      <xdr:colOff>165100</xdr:colOff>
      <xdr:row>37</xdr:row>
      <xdr:rowOff>92675</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9588500" y="6334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83802</xdr:rowOff>
    </xdr:from>
    <xdr:ext cx="534377" cy="259045"/>
    <xdr:sp macro="" textlink="">
      <xdr:nvSpPr>
        <xdr:cNvPr id="292" name="テキスト ボックス 291">
          <a:extLst>
            <a:ext uri="{FF2B5EF4-FFF2-40B4-BE49-F238E27FC236}">
              <a16:creationId xmlns:a16="http://schemas.microsoft.com/office/drawing/2014/main" id="{00000000-0008-0000-0600-000024010000}"/>
            </a:ext>
          </a:extLst>
        </xdr:cNvPr>
        <xdr:cNvSpPr txBox="1"/>
      </xdr:nvSpPr>
      <xdr:spPr>
        <a:xfrm>
          <a:off x="9372111" y="6427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43257</xdr:rowOff>
    </xdr:from>
    <xdr:to>
      <xdr:col>45</xdr:col>
      <xdr:colOff>177800</xdr:colOff>
      <xdr:row>36</xdr:row>
      <xdr:rowOff>109929</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7861300" y="6044007"/>
          <a:ext cx="889000" cy="238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6040</xdr:rowOff>
    </xdr:from>
    <xdr:to>
      <xdr:col>46</xdr:col>
      <xdr:colOff>38100</xdr:colOff>
      <xdr:row>37</xdr:row>
      <xdr:rowOff>107640</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8699500" y="6349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98767</xdr:rowOff>
    </xdr:from>
    <xdr:ext cx="534377"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8483111" y="6442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43257</xdr:rowOff>
    </xdr:from>
    <xdr:to>
      <xdr:col>41</xdr:col>
      <xdr:colOff>50800</xdr:colOff>
      <xdr:row>37</xdr:row>
      <xdr:rowOff>163451</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6972300" y="6044007"/>
          <a:ext cx="889000" cy="463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118401</xdr:rowOff>
    </xdr:from>
    <xdr:to>
      <xdr:col>41</xdr:col>
      <xdr:colOff>101600</xdr:colOff>
      <xdr:row>35</xdr:row>
      <xdr:rowOff>48551</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7810500" y="5947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65078</xdr:rowOff>
    </xdr:from>
    <xdr:ext cx="59901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7561795" y="57229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79600</xdr:rowOff>
    </xdr:from>
    <xdr:to>
      <xdr:col>36</xdr:col>
      <xdr:colOff>165100</xdr:colOff>
      <xdr:row>38</xdr:row>
      <xdr:rowOff>9750</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6921500" y="6423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26277</xdr:rowOff>
    </xdr:from>
    <xdr:ext cx="534377"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6705111" y="6198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80419</xdr:rowOff>
    </xdr:from>
    <xdr:to>
      <xdr:col>55</xdr:col>
      <xdr:colOff>50800</xdr:colOff>
      <xdr:row>38</xdr:row>
      <xdr:rowOff>10569</xdr:rowOff>
    </xdr:to>
    <xdr:sp macro="" textlink="">
      <xdr:nvSpPr>
        <xdr:cNvPr id="306" name="楕円 305">
          <a:extLst>
            <a:ext uri="{FF2B5EF4-FFF2-40B4-BE49-F238E27FC236}">
              <a16:creationId xmlns:a16="http://schemas.microsoft.com/office/drawing/2014/main" id="{00000000-0008-0000-0600-000032010000}"/>
            </a:ext>
          </a:extLst>
        </xdr:cNvPr>
        <xdr:cNvSpPr/>
      </xdr:nvSpPr>
      <xdr:spPr>
        <a:xfrm>
          <a:off x="10426700" y="6424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166796</xdr:rowOff>
    </xdr:from>
    <xdr:ext cx="534377" cy="259045"/>
    <xdr:sp macro="" textlink="">
      <xdr:nvSpPr>
        <xdr:cNvPr id="307" name="補助費等該当値テキスト">
          <a:extLst>
            <a:ext uri="{FF2B5EF4-FFF2-40B4-BE49-F238E27FC236}">
              <a16:creationId xmlns:a16="http://schemas.microsoft.com/office/drawing/2014/main" id="{00000000-0008-0000-0600-000033010000}"/>
            </a:ext>
          </a:extLst>
        </xdr:cNvPr>
        <xdr:cNvSpPr txBox="1"/>
      </xdr:nvSpPr>
      <xdr:spPr>
        <a:xfrm>
          <a:off x="10528300" y="6338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148081</xdr:rowOff>
    </xdr:from>
    <xdr:to>
      <xdr:col>50</xdr:col>
      <xdr:colOff>165100</xdr:colOff>
      <xdr:row>37</xdr:row>
      <xdr:rowOff>78231</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9588500" y="6320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94758</xdr:rowOff>
    </xdr:from>
    <xdr:ext cx="534377"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9372111" y="6095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59129</xdr:rowOff>
    </xdr:from>
    <xdr:to>
      <xdr:col>46</xdr:col>
      <xdr:colOff>38100</xdr:colOff>
      <xdr:row>36</xdr:row>
      <xdr:rowOff>160729</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8699500" y="6231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5806</xdr:rowOff>
    </xdr:from>
    <xdr:ext cx="59901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8450795" y="6006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163907</xdr:rowOff>
    </xdr:from>
    <xdr:to>
      <xdr:col>41</xdr:col>
      <xdr:colOff>101600</xdr:colOff>
      <xdr:row>35</xdr:row>
      <xdr:rowOff>94057</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7810500" y="5993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85184</xdr:rowOff>
    </xdr:from>
    <xdr:ext cx="59901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561795" y="6085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112652</xdr:rowOff>
    </xdr:from>
    <xdr:to>
      <xdr:col>36</xdr:col>
      <xdr:colOff>165100</xdr:colOff>
      <xdr:row>38</xdr:row>
      <xdr:rowOff>42802</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6921500" y="6456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33928</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6705111" y="6549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50</xdr:row>
      <xdr:rowOff>111777</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4" name="普通建設事業費グラフ枠">
          <a:extLst>
            <a:ext uri="{FF2B5EF4-FFF2-40B4-BE49-F238E27FC236}">
              <a16:creationId xmlns:a16="http://schemas.microsoft.com/office/drawing/2014/main" id="{00000000-0008-0000-0600-00004E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29732</xdr:rowOff>
    </xdr:from>
    <xdr:to>
      <xdr:col>54</xdr:col>
      <xdr:colOff>189865</xdr:colOff>
      <xdr:row>57</xdr:row>
      <xdr:rowOff>159177</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flipV="1">
          <a:off x="10475595" y="8773682"/>
          <a:ext cx="1270" cy="1158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163004</xdr:rowOff>
    </xdr:from>
    <xdr:ext cx="469744" cy="259045"/>
    <xdr:sp macro="" textlink="">
      <xdr:nvSpPr>
        <xdr:cNvPr id="336" name="普通建設事業費最小値テキスト">
          <a:extLst>
            <a:ext uri="{FF2B5EF4-FFF2-40B4-BE49-F238E27FC236}">
              <a16:creationId xmlns:a16="http://schemas.microsoft.com/office/drawing/2014/main" id="{00000000-0008-0000-0600-000050010000}"/>
            </a:ext>
          </a:extLst>
        </xdr:cNvPr>
        <xdr:cNvSpPr txBox="1"/>
      </xdr:nvSpPr>
      <xdr:spPr>
        <a:xfrm>
          <a:off x="10528300" y="9935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159177</xdr:rowOff>
    </xdr:from>
    <xdr:to>
      <xdr:col>55</xdr:col>
      <xdr:colOff>88900</xdr:colOff>
      <xdr:row>57</xdr:row>
      <xdr:rowOff>159177</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10388600" y="99318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147859</xdr:rowOff>
    </xdr:from>
    <xdr:ext cx="599010" cy="259045"/>
    <xdr:sp macro="" textlink="">
      <xdr:nvSpPr>
        <xdr:cNvPr id="338" name="普通建設事業費最大値テキスト">
          <a:extLst>
            <a:ext uri="{FF2B5EF4-FFF2-40B4-BE49-F238E27FC236}">
              <a16:creationId xmlns:a16="http://schemas.microsoft.com/office/drawing/2014/main" id="{00000000-0008-0000-0600-000052010000}"/>
            </a:ext>
          </a:extLst>
        </xdr:cNvPr>
        <xdr:cNvSpPr txBox="1"/>
      </xdr:nvSpPr>
      <xdr:spPr>
        <a:xfrm>
          <a:off x="10528300" y="8548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29732</xdr:rowOff>
    </xdr:from>
    <xdr:to>
      <xdr:col>55</xdr:col>
      <xdr:colOff>88900</xdr:colOff>
      <xdr:row>51</xdr:row>
      <xdr:rowOff>29732</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10388600" y="8773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102295</xdr:rowOff>
    </xdr:from>
    <xdr:to>
      <xdr:col>55</xdr:col>
      <xdr:colOff>0</xdr:colOff>
      <xdr:row>56</xdr:row>
      <xdr:rowOff>142398</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flipV="1">
          <a:off x="9639300" y="9703495"/>
          <a:ext cx="838200" cy="40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101210</xdr:rowOff>
    </xdr:from>
    <xdr:ext cx="534377" cy="259045"/>
    <xdr:sp macro="" textlink="">
      <xdr:nvSpPr>
        <xdr:cNvPr id="341" name="普通建設事業費平均値テキスト">
          <a:extLst>
            <a:ext uri="{FF2B5EF4-FFF2-40B4-BE49-F238E27FC236}">
              <a16:creationId xmlns:a16="http://schemas.microsoft.com/office/drawing/2014/main" id="{00000000-0008-0000-0600-000055010000}"/>
            </a:ext>
          </a:extLst>
        </xdr:cNvPr>
        <xdr:cNvSpPr txBox="1"/>
      </xdr:nvSpPr>
      <xdr:spPr>
        <a:xfrm>
          <a:off x="10528300" y="93595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78333</xdr:rowOff>
    </xdr:from>
    <xdr:to>
      <xdr:col>55</xdr:col>
      <xdr:colOff>50800</xdr:colOff>
      <xdr:row>56</xdr:row>
      <xdr:rowOff>8483</xdr:rowOff>
    </xdr:to>
    <xdr:sp macro="" textlink="">
      <xdr:nvSpPr>
        <xdr:cNvPr id="342" name="フローチャート: 判断 341">
          <a:extLst>
            <a:ext uri="{FF2B5EF4-FFF2-40B4-BE49-F238E27FC236}">
              <a16:creationId xmlns:a16="http://schemas.microsoft.com/office/drawing/2014/main" id="{00000000-0008-0000-0600-000056010000}"/>
            </a:ext>
          </a:extLst>
        </xdr:cNvPr>
        <xdr:cNvSpPr/>
      </xdr:nvSpPr>
      <xdr:spPr>
        <a:xfrm>
          <a:off x="10426700" y="9508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81538</xdr:rowOff>
    </xdr:from>
    <xdr:to>
      <xdr:col>50</xdr:col>
      <xdr:colOff>114300</xdr:colOff>
      <xdr:row>56</xdr:row>
      <xdr:rowOff>142398</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8750300" y="9682738"/>
          <a:ext cx="889000" cy="60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60359</xdr:rowOff>
    </xdr:from>
    <xdr:to>
      <xdr:col>50</xdr:col>
      <xdr:colOff>165100</xdr:colOff>
      <xdr:row>55</xdr:row>
      <xdr:rowOff>161959</xdr:rowOff>
    </xdr:to>
    <xdr:sp macro="" textlink="">
      <xdr:nvSpPr>
        <xdr:cNvPr id="344" name="フローチャート: 判断 343">
          <a:extLst>
            <a:ext uri="{FF2B5EF4-FFF2-40B4-BE49-F238E27FC236}">
              <a16:creationId xmlns:a16="http://schemas.microsoft.com/office/drawing/2014/main" id="{00000000-0008-0000-0600-000058010000}"/>
            </a:ext>
          </a:extLst>
        </xdr:cNvPr>
        <xdr:cNvSpPr/>
      </xdr:nvSpPr>
      <xdr:spPr>
        <a:xfrm>
          <a:off x="9588500" y="9490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7036</xdr:rowOff>
    </xdr:from>
    <xdr:ext cx="534377"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9372111" y="9265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158388</xdr:rowOff>
    </xdr:from>
    <xdr:to>
      <xdr:col>45</xdr:col>
      <xdr:colOff>177800</xdr:colOff>
      <xdr:row>56</xdr:row>
      <xdr:rowOff>81538</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7861300" y="9588138"/>
          <a:ext cx="889000" cy="94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81590</xdr:rowOff>
    </xdr:from>
    <xdr:to>
      <xdr:col>46</xdr:col>
      <xdr:colOff>38100</xdr:colOff>
      <xdr:row>56</xdr:row>
      <xdr:rowOff>11740</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8699500" y="9511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28267</xdr:rowOff>
    </xdr:from>
    <xdr:ext cx="534377"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8483111" y="9286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158388</xdr:rowOff>
    </xdr:from>
    <xdr:to>
      <xdr:col>41</xdr:col>
      <xdr:colOff>50800</xdr:colOff>
      <xdr:row>55</xdr:row>
      <xdr:rowOff>163371</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6972300" y="9588138"/>
          <a:ext cx="889000" cy="4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3392</xdr:rowOff>
    </xdr:from>
    <xdr:to>
      <xdr:col>41</xdr:col>
      <xdr:colOff>101600</xdr:colOff>
      <xdr:row>55</xdr:row>
      <xdr:rowOff>104992</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7810500" y="9433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121519</xdr:rowOff>
    </xdr:from>
    <xdr:ext cx="534377"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7594111" y="9208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35819</xdr:rowOff>
    </xdr:from>
    <xdr:to>
      <xdr:col>36</xdr:col>
      <xdr:colOff>165100</xdr:colOff>
      <xdr:row>55</xdr:row>
      <xdr:rowOff>137419</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6921500" y="9465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153946</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6705111" y="9240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51495</xdr:rowOff>
    </xdr:from>
    <xdr:to>
      <xdr:col>55</xdr:col>
      <xdr:colOff>50800</xdr:colOff>
      <xdr:row>56</xdr:row>
      <xdr:rowOff>153095</xdr:rowOff>
    </xdr:to>
    <xdr:sp macro="" textlink="">
      <xdr:nvSpPr>
        <xdr:cNvPr id="359" name="楕円 358">
          <a:extLst>
            <a:ext uri="{FF2B5EF4-FFF2-40B4-BE49-F238E27FC236}">
              <a16:creationId xmlns:a16="http://schemas.microsoft.com/office/drawing/2014/main" id="{00000000-0008-0000-0600-000067010000}"/>
            </a:ext>
          </a:extLst>
        </xdr:cNvPr>
        <xdr:cNvSpPr/>
      </xdr:nvSpPr>
      <xdr:spPr>
        <a:xfrm>
          <a:off x="10426700" y="9652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29922</xdr:rowOff>
    </xdr:from>
    <xdr:ext cx="534377" cy="259045"/>
    <xdr:sp macro="" textlink="">
      <xdr:nvSpPr>
        <xdr:cNvPr id="360" name="普通建設事業費該当値テキスト">
          <a:extLst>
            <a:ext uri="{FF2B5EF4-FFF2-40B4-BE49-F238E27FC236}">
              <a16:creationId xmlns:a16="http://schemas.microsoft.com/office/drawing/2014/main" id="{00000000-0008-0000-0600-000068010000}"/>
            </a:ext>
          </a:extLst>
        </xdr:cNvPr>
        <xdr:cNvSpPr txBox="1"/>
      </xdr:nvSpPr>
      <xdr:spPr>
        <a:xfrm>
          <a:off x="10528300" y="9631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91598</xdr:rowOff>
    </xdr:from>
    <xdr:to>
      <xdr:col>50</xdr:col>
      <xdr:colOff>165100</xdr:colOff>
      <xdr:row>57</xdr:row>
      <xdr:rowOff>21748</xdr:rowOff>
    </xdr:to>
    <xdr:sp macro="" textlink="">
      <xdr:nvSpPr>
        <xdr:cNvPr id="361" name="楕円 360">
          <a:extLst>
            <a:ext uri="{FF2B5EF4-FFF2-40B4-BE49-F238E27FC236}">
              <a16:creationId xmlns:a16="http://schemas.microsoft.com/office/drawing/2014/main" id="{00000000-0008-0000-0600-000069010000}"/>
            </a:ext>
          </a:extLst>
        </xdr:cNvPr>
        <xdr:cNvSpPr/>
      </xdr:nvSpPr>
      <xdr:spPr>
        <a:xfrm>
          <a:off x="9588500" y="9692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12875</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372111" y="9785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30738</xdr:rowOff>
    </xdr:from>
    <xdr:to>
      <xdr:col>46</xdr:col>
      <xdr:colOff>38100</xdr:colOff>
      <xdr:row>56</xdr:row>
      <xdr:rowOff>132338</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8699500" y="9631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123465</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8483111" y="9724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107588</xdr:rowOff>
    </xdr:from>
    <xdr:to>
      <xdr:col>41</xdr:col>
      <xdr:colOff>101600</xdr:colOff>
      <xdr:row>56</xdr:row>
      <xdr:rowOff>37738</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7810500" y="9537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28865</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594111" y="9630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112571</xdr:rowOff>
    </xdr:from>
    <xdr:to>
      <xdr:col>36</xdr:col>
      <xdr:colOff>165100</xdr:colOff>
      <xdr:row>56</xdr:row>
      <xdr:rowOff>42721</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6921500" y="9542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33848</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05111" y="9635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9" name="正方形/長方形 368">
          <a:extLst>
            <a:ext uri="{FF2B5EF4-FFF2-40B4-BE49-F238E27FC236}">
              <a16:creationId xmlns:a16="http://schemas.microsoft.com/office/drawing/2014/main" id="{00000000-0008-0000-0600-000071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0" name="正方形/長方形 369">
          <a:extLst>
            <a:ext uri="{FF2B5EF4-FFF2-40B4-BE49-F238E27FC236}">
              <a16:creationId xmlns:a16="http://schemas.microsoft.com/office/drawing/2014/main" id="{00000000-0008-0000-0600-000072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1" name="正方形/長方形 370">
          <a:extLst>
            <a:ext uri="{FF2B5EF4-FFF2-40B4-BE49-F238E27FC236}">
              <a16:creationId xmlns:a16="http://schemas.microsoft.com/office/drawing/2014/main" id="{00000000-0008-0000-0600-000073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8" name="直線コネクタ 377">
          <a:extLst>
            <a:ext uri="{FF2B5EF4-FFF2-40B4-BE49-F238E27FC236}">
              <a16:creationId xmlns:a16="http://schemas.microsoft.com/office/drawing/2014/main" id="{00000000-0008-0000-0600-00007A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79" name="直線コネクタ 378">
          <a:extLst>
            <a:ext uri="{FF2B5EF4-FFF2-40B4-BE49-F238E27FC236}">
              <a16:creationId xmlns:a16="http://schemas.microsoft.com/office/drawing/2014/main" id="{00000000-0008-0000-0600-00007B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1" name="直線コネクタ 380">
          <a:extLst>
            <a:ext uri="{FF2B5EF4-FFF2-40B4-BE49-F238E27FC236}">
              <a16:creationId xmlns:a16="http://schemas.microsoft.com/office/drawing/2014/main" id="{00000000-0008-0000-0600-00007D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1" name="普通建設事業費 （ うち新規整備　）グラフ枠">
          <a:extLst>
            <a:ext uri="{FF2B5EF4-FFF2-40B4-BE49-F238E27FC236}">
              <a16:creationId xmlns:a16="http://schemas.microsoft.com/office/drawing/2014/main" id="{00000000-0008-0000-0600-000087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89243</xdr:rowOff>
    </xdr:from>
    <xdr:to>
      <xdr:col>54</xdr:col>
      <xdr:colOff>189865</xdr:colOff>
      <xdr:row>79</xdr:row>
      <xdr:rowOff>43599</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flipV="1">
          <a:off x="10475595" y="12090743"/>
          <a:ext cx="1270" cy="1497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47426</xdr:rowOff>
    </xdr:from>
    <xdr:ext cx="313932" cy="259045"/>
    <xdr:sp macro="" textlink="">
      <xdr:nvSpPr>
        <xdr:cNvPr id="393" name="普通建設事業費 （ うち新規整備　）最小値テキスト">
          <a:extLst>
            <a:ext uri="{FF2B5EF4-FFF2-40B4-BE49-F238E27FC236}">
              <a16:creationId xmlns:a16="http://schemas.microsoft.com/office/drawing/2014/main" id="{00000000-0008-0000-0600-000089010000}"/>
            </a:ext>
          </a:extLst>
        </xdr:cNvPr>
        <xdr:cNvSpPr txBox="1"/>
      </xdr:nvSpPr>
      <xdr:spPr>
        <a:xfrm>
          <a:off x="10528300" y="1359197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43599</xdr:rowOff>
    </xdr:from>
    <xdr:to>
      <xdr:col>55</xdr:col>
      <xdr:colOff>88900</xdr:colOff>
      <xdr:row>79</xdr:row>
      <xdr:rowOff>43599</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10388600" y="13588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35920</xdr:rowOff>
    </xdr:from>
    <xdr:ext cx="599010" cy="259045"/>
    <xdr:sp macro="" textlink="">
      <xdr:nvSpPr>
        <xdr:cNvPr id="395" name="普通建設事業費 （ うち新規整備　）最大値テキスト">
          <a:extLst>
            <a:ext uri="{FF2B5EF4-FFF2-40B4-BE49-F238E27FC236}">
              <a16:creationId xmlns:a16="http://schemas.microsoft.com/office/drawing/2014/main" id="{00000000-0008-0000-0600-00008B010000}"/>
            </a:ext>
          </a:extLst>
        </xdr:cNvPr>
        <xdr:cNvSpPr txBox="1"/>
      </xdr:nvSpPr>
      <xdr:spPr>
        <a:xfrm>
          <a:off x="10528300" y="11865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89243</xdr:rowOff>
    </xdr:from>
    <xdr:to>
      <xdr:col>55</xdr:col>
      <xdr:colOff>88900</xdr:colOff>
      <xdr:row>70</xdr:row>
      <xdr:rowOff>89243</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10388600" y="12090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60071</xdr:rowOff>
    </xdr:from>
    <xdr:to>
      <xdr:col>55</xdr:col>
      <xdr:colOff>0</xdr:colOff>
      <xdr:row>78</xdr:row>
      <xdr:rowOff>96317</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flipV="1">
          <a:off x="9639300" y="13433171"/>
          <a:ext cx="838200" cy="36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102557</xdr:rowOff>
    </xdr:from>
    <xdr:ext cx="534377" cy="259045"/>
    <xdr:sp macro="" textlink="">
      <xdr:nvSpPr>
        <xdr:cNvPr id="398" name="普通建設事業費 （ うち新規整備　）平均値テキスト">
          <a:extLst>
            <a:ext uri="{FF2B5EF4-FFF2-40B4-BE49-F238E27FC236}">
              <a16:creationId xmlns:a16="http://schemas.microsoft.com/office/drawing/2014/main" id="{00000000-0008-0000-0600-00008E010000}"/>
            </a:ext>
          </a:extLst>
        </xdr:cNvPr>
        <xdr:cNvSpPr txBox="1"/>
      </xdr:nvSpPr>
      <xdr:spPr>
        <a:xfrm>
          <a:off x="10528300" y="131327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79680</xdr:rowOff>
    </xdr:from>
    <xdr:to>
      <xdr:col>55</xdr:col>
      <xdr:colOff>50800</xdr:colOff>
      <xdr:row>78</xdr:row>
      <xdr:rowOff>9830</xdr:rowOff>
    </xdr:to>
    <xdr:sp macro="" textlink="">
      <xdr:nvSpPr>
        <xdr:cNvPr id="399" name="フローチャート: 判断 398">
          <a:extLst>
            <a:ext uri="{FF2B5EF4-FFF2-40B4-BE49-F238E27FC236}">
              <a16:creationId xmlns:a16="http://schemas.microsoft.com/office/drawing/2014/main" id="{00000000-0008-0000-0600-00008F010000}"/>
            </a:ext>
          </a:extLst>
        </xdr:cNvPr>
        <xdr:cNvSpPr/>
      </xdr:nvSpPr>
      <xdr:spPr>
        <a:xfrm>
          <a:off x="10426700" y="13281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3823</xdr:rowOff>
    </xdr:from>
    <xdr:to>
      <xdr:col>50</xdr:col>
      <xdr:colOff>114300</xdr:colOff>
      <xdr:row>78</xdr:row>
      <xdr:rowOff>96317</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8750300" y="13376923"/>
          <a:ext cx="889000" cy="92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120041</xdr:rowOff>
    </xdr:from>
    <xdr:to>
      <xdr:col>50</xdr:col>
      <xdr:colOff>165100</xdr:colOff>
      <xdr:row>78</xdr:row>
      <xdr:rowOff>50191</xdr:rowOff>
    </xdr:to>
    <xdr:sp macro="" textlink="">
      <xdr:nvSpPr>
        <xdr:cNvPr id="401" name="フローチャート: 判断 400">
          <a:extLst>
            <a:ext uri="{FF2B5EF4-FFF2-40B4-BE49-F238E27FC236}">
              <a16:creationId xmlns:a16="http://schemas.microsoft.com/office/drawing/2014/main" id="{00000000-0008-0000-0600-000091010000}"/>
            </a:ext>
          </a:extLst>
        </xdr:cNvPr>
        <xdr:cNvSpPr/>
      </xdr:nvSpPr>
      <xdr:spPr>
        <a:xfrm>
          <a:off x="9588500" y="13321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66718</xdr:rowOff>
    </xdr:from>
    <xdr:ext cx="534377"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9372111" y="13096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166472</xdr:rowOff>
    </xdr:from>
    <xdr:to>
      <xdr:col>45</xdr:col>
      <xdr:colOff>177800</xdr:colOff>
      <xdr:row>78</xdr:row>
      <xdr:rowOff>3823</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7861300" y="13196672"/>
          <a:ext cx="889000" cy="180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103163</xdr:rowOff>
    </xdr:from>
    <xdr:to>
      <xdr:col>46</xdr:col>
      <xdr:colOff>38100</xdr:colOff>
      <xdr:row>78</xdr:row>
      <xdr:rowOff>33313</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8699500" y="13304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49840</xdr:rowOff>
    </xdr:from>
    <xdr:ext cx="534377"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8483111" y="13080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166472</xdr:rowOff>
    </xdr:from>
    <xdr:to>
      <xdr:col>41</xdr:col>
      <xdr:colOff>50800</xdr:colOff>
      <xdr:row>78</xdr:row>
      <xdr:rowOff>120498</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6972300" y="13196672"/>
          <a:ext cx="889000" cy="296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102412</xdr:rowOff>
    </xdr:from>
    <xdr:to>
      <xdr:col>41</xdr:col>
      <xdr:colOff>101600</xdr:colOff>
      <xdr:row>78</xdr:row>
      <xdr:rowOff>32562</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7810500" y="13304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23689</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7594111" y="13396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86525</xdr:rowOff>
    </xdr:from>
    <xdr:to>
      <xdr:col>36</xdr:col>
      <xdr:colOff>165100</xdr:colOff>
      <xdr:row>78</xdr:row>
      <xdr:rowOff>16675</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6921500" y="13288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33202</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6705111" y="13063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9271</xdr:rowOff>
    </xdr:from>
    <xdr:to>
      <xdr:col>55</xdr:col>
      <xdr:colOff>50800</xdr:colOff>
      <xdr:row>78</xdr:row>
      <xdr:rowOff>110871</xdr:rowOff>
    </xdr:to>
    <xdr:sp macro="" textlink="">
      <xdr:nvSpPr>
        <xdr:cNvPr id="416" name="楕円 415">
          <a:extLst>
            <a:ext uri="{FF2B5EF4-FFF2-40B4-BE49-F238E27FC236}">
              <a16:creationId xmlns:a16="http://schemas.microsoft.com/office/drawing/2014/main" id="{00000000-0008-0000-0600-0000A0010000}"/>
            </a:ext>
          </a:extLst>
        </xdr:cNvPr>
        <xdr:cNvSpPr/>
      </xdr:nvSpPr>
      <xdr:spPr>
        <a:xfrm>
          <a:off x="10426700" y="13382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159148</xdr:rowOff>
    </xdr:from>
    <xdr:ext cx="534377" cy="259045"/>
    <xdr:sp macro="" textlink="">
      <xdr:nvSpPr>
        <xdr:cNvPr id="417" name="普通建設事業費 （ うち新規整備　）該当値テキスト">
          <a:extLst>
            <a:ext uri="{FF2B5EF4-FFF2-40B4-BE49-F238E27FC236}">
              <a16:creationId xmlns:a16="http://schemas.microsoft.com/office/drawing/2014/main" id="{00000000-0008-0000-0600-0000A1010000}"/>
            </a:ext>
          </a:extLst>
        </xdr:cNvPr>
        <xdr:cNvSpPr txBox="1"/>
      </xdr:nvSpPr>
      <xdr:spPr>
        <a:xfrm>
          <a:off x="10528300" y="13360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45517</xdr:rowOff>
    </xdr:from>
    <xdr:to>
      <xdr:col>50</xdr:col>
      <xdr:colOff>165100</xdr:colOff>
      <xdr:row>78</xdr:row>
      <xdr:rowOff>147117</xdr:rowOff>
    </xdr:to>
    <xdr:sp macro="" textlink="">
      <xdr:nvSpPr>
        <xdr:cNvPr id="418" name="楕円 417">
          <a:extLst>
            <a:ext uri="{FF2B5EF4-FFF2-40B4-BE49-F238E27FC236}">
              <a16:creationId xmlns:a16="http://schemas.microsoft.com/office/drawing/2014/main" id="{00000000-0008-0000-0600-0000A2010000}"/>
            </a:ext>
          </a:extLst>
        </xdr:cNvPr>
        <xdr:cNvSpPr/>
      </xdr:nvSpPr>
      <xdr:spPr>
        <a:xfrm>
          <a:off x="9588500" y="13418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138244</xdr:rowOff>
    </xdr:from>
    <xdr:ext cx="469744"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04428" y="135113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124473</xdr:rowOff>
    </xdr:from>
    <xdr:to>
      <xdr:col>46</xdr:col>
      <xdr:colOff>38100</xdr:colOff>
      <xdr:row>78</xdr:row>
      <xdr:rowOff>54623</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8699500" y="13326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45750</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483111" y="13418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115672</xdr:rowOff>
    </xdr:from>
    <xdr:to>
      <xdr:col>41</xdr:col>
      <xdr:colOff>101600</xdr:colOff>
      <xdr:row>77</xdr:row>
      <xdr:rowOff>45822</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7810500" y="13145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62348</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594111" y="12921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69698</xdr:rowOff>
    </xdr:from>
    <xdr:to>
      <xdr:col>36</xdr:col>
      <xdr:colOff>165100</xdr:colOff>
      <xdr:row>78</xdr:row>
      <xdr:rowOff>171298</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6921500" y="13442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162425</xdr:rowOff>
    </xdr:from>
    <xdr:ext cx="469744"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37428" y="13535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6" name="正方形/長方形 425">
          <a:extLst>
            <a:ext uri="{FF2B5EF4-FFF2-40B4-BE49-F238E27FC236}">
              <a16:creationId xmlns:a16="http://schemas.microsoft.com/office/drawing/2014/main" id="{00000000-0008-0000-0600-0000AA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7" name="正方形/長方形 426">
          <a:extLst>
            <a:ext uri="{FF2B5EF4-FFF2-40B4-BE49-F238E27FC236}">
              <a16:creationId xmlns:a16="http://schemas.microsoft.com/office/drawing/2014/main" id="{00000000-0008-0000-0600-0000AB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5" name="直線コネクタ 434">
          <a:extLst>
            <a:ext uri="{FF2B5EF4-FFF2-40B4-BE49-F238E27FC236}">
              <a16:creationId xmlns:a16="http://schemas.microsoft.com/office/drawing/2014/main" id="{00000000-0008-0000-0600-0000B3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6" name="直線コネクタ 435">
          <a:extLst>
            <a:ext uri="{FF2B5EF4-FFF2-40B4-BE49-F238E27FC236}">
              <a16:creationId xmlns:a16="http://schemas.microsoft.com/office/drawing/2014/main" id="{00000000-0008-0000-0600-0000B4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6" name="普通建設事業費 （ うち更新整備　）グラフ枠">
          <a:extLst>
            <a:ext uri="{FF2B5EF4-FFF2-40B4-BE49-F238E27FC236}">
              <a16:creationId xmlns:a16="http://schemas.microsoft.com/office/drawing/2014/main" id="{00000000-0008-0000-0600-0000BE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29204</xdr:rowOff>
    </xdr:from>
    <xdr:to>
      <xdr:col>54</xdr:col>
      <xdr:colOff>189865</xdr:colOff>
      <xdr:row>98</xdr:row>
      <xdr:rowOff>107055</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flipV="1">
          <a:off x="10475595" y="15459704"/>
          <a:ext cx="1270" cy="14494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110882</xdr:rowOff>
    </xdr:from>
    <xdr:ext cx="469744" cy="259045"/>
    <xdr:sp macro="" textlink="">
      <xdr:nvSpPr>
        <xdr:cNvPr id="448" name="普通建設事業費 （ うち更新整備　）最小値テキスト">
          <a:extLst>
            <a:ext uri="{FF2B5EF4-FFF2-40B4-BE49-F238E27FC236}">
              <a16:creationId xmlns:a16="http://schemas.microsoft.com/office/drawing/2014/main" id="{00000000-0008-0000-0600-0000C0010000}"/>
            </a:ext>
          </a:extLst>
        </xdr:cNvPr>
        <xdr:cNvSpPr txBox="1"/>
      </xdr:nvSpPr>
      <xdr:spPr>
        <a:xfrm>
          <a:off x="10528300" y="16912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107055</xdr:rowOff>
    </xdr:from>
    <xdr:to>
      <xdr:col>55</xdr:col>
      <xdr:colOff>88900</xdr:colOff>
      <xdr:row>98</xdr:row>
      <xdr:rowOff>107055</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10388600" y="16909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147331</xdr:rowOff>
    </xdr:from>
    <xdr:ext cx="599010" cy="259045"/>
    <xdr:sp macro="" textlink="">
      <xdr:nvSpPr>
        <xdr:cNvPr id="450" name="普通建設事業費 （ うち更新整備　）最大値テキスト">
          <a:extLst>
            <a:ext uri="{FF2B5EF4-FFF2-40B4-BE49-F238E27FC236}">
              <a16:creationId xmlns:a16="http://schemas.microsoft.com/office/drawing/2014/main" id="{00000000-0008-0000-0600-0000C2010000}"/>
            </a:ext>
          </a:extLst>
        </xdr:cNvPr>
        <xdr:cNvSpPr txBox="1"/>
      </xdr:nvSpPr>
      <xdr:spPr>
        <a:xfrm>
          <a:off x="10528300" y="152349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29204</xdr:rowOff>
    </xdr:from>
    <xdr:to>
      <xdr:col>55</xdr:col>
      <xdr:colOff>88900</xdr:colOff>
      <xdr:row>90</xdr:row>
      <xdr:rowOff>29204</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10388600" y="15459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11026</xdr:rowOff>
    </xdr:from>
    <xdr:to>
      <xdr:col>55</xdr:col>
      <xdr:colOff>0</xdr:colOff>
      <xdr:row>97</xdr:row>
      <xdr:rowOff>71349</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flipV="1">
          <a:off x="9639300" y="16641676"/>
          <a:ext cx="838200" cy="60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64493</xdr:rowOff>
    </xdr:from>
    <xdr:ext cx="534377" cy="259045"/>
    <xdr:sp macro="" textlink="">
      <xdr:nvSpPr>
        <xdr:cNvPr id="453" name="普通建設事業費 （ うち更新整備　）平均値テキスト">
          <a:extLst>
            <a:ext uri="{FF2B5EF4-FFF2-40B4-BE49-F238E27FC236}">
              <a16:creationId xmlns:a16="http://schemas.microsoft.com/office/drawing/2014/main" id="{00000000-0008-0000-0600-0000C5010000}"/>
            </a:ext>
          </a:extLst>
        </xdr:cNvPr>
        <xdr:cNvSpPr txBox="1"/>
      </xdr:nvSpPr>
      <xdr:spPr>
        <a:xfrm>
          <a:off x="10528300" y="163522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41616</xdr:rowOff>
    </xdr:from>
    <xdr:to>
      <xdr:col>55</xdr:col>
      <xdr:colOff>50800</xdr:colOff>
      <xdr:row>96</xdr:row>
      <xdr:rowOff>143216</xdr:rowOff>
    </xdr:to>
    <xdr:sp macro="" textlink="">
      <xdr:nvSpPr>
        <xdr:cNvPr id="454" name="フローチャート: 判断 453">
          <a:extLst>
            <a:ext uri="{FF2B5EF4-FFF2-40B4-BE49-F238E27FC236}">
              <a16:creationId xmlns:a16="http://schemas.microsoft.com/office/drawing/2014/main" id="{00000000-0008-0000-0600-0000C6010000}"/>
            </a:ext>
          </a:extLst>
        </xdr:cNvPr>
        <xdr:cNvSpPr/>
      </xdr:nvSpPr>
      <xdr:spPr>
        <a:xfrm>
          <a:off x="10426700" y="16500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71349</xdr:rowOff>
    </xdr:from>
    <xdr:to>
      <xdr:col>50</xdr:col>
      <xdr:colOff>114300</xdr:colOff>
      <xdr:row>97</xdr:row>
      <xdr:rowOff>83026</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flipV="1">
          <a:off x="8750300" y="16701999"/>
          <a:ext cx="889000" cy="11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165700</xdr:rowOff>
    </xdr:from>
    <xdr:to>
      <xdr:col>50</xdr:col>
      <xdr:colOff>165100</xdr:colOff>
      <xdr:row>96</xdr:row>
      <xdr:rowOff>95850</xdr:rowOff>
    </xdr:to>
    <xdr:sp macro="" textlink="">
      <xdr:nvSpPr>
        <xdr:cNvPr id="456" name="フローチャート: 判断 455">
          <a:extLst>
            <a:ext uri="{FF2B5EF4-FFF2-40B4-BE49-F238E27FC236}">
              <a16:creationId xmlns:a16="http://schemas.microsoft.com/office/drawing/2014/main" id="{00000000-0008-0000-0600-0000C8010000}"/>
            </a:ext>
          </a:extLst>
        </xdr:cNvPr>
        <xdr:cNvSpPr/>
      </xdr:nvSpPr>
      <xdr:spPr>
        <a:xfrm>
          <a:off x="9588500" y="16453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112377</xdr:rowOff>
    </xdr:from>
    <xdr:ext cx="534377"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9372111" y="16228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58162</xdr:rowOff>
    </xdr:from>
    <xdr:to>
      <xdr:col>45</xdr:col>
      <xdr:colOff>177800</xdr:colOff>
      <xdr:row>97</xdr:row>
      <xdr:rowOff>83026</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7861300" y="16688812"/>
          <a:ext cx="889000" cy="2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26456</xdr:rowOff>
    </xdr:from>
    <xdr:to>
      <xdr:col>46</xdr:col>
      <xdr:colOff>38100</xdr:colOff>
      <xdr:row>96</xdr:row>
      <xdr:rowOff>128056</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8699500" y="16485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144583</xdr:rowOff>
    </xdr:from>
    <xdr:ext cx="534377"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8483111" y="16260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19895</xdr:rowOff>
    </xdr:from>
    <xdr:to>
      <xdr:col>41</xdr:col>
      <xdr:colOff>50800</xdr:colOff>
      <xdr:row>97</xdr:row>
      <xdr:rowOff>58162</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972300" y="16479095"/>
          <a:ext cx="889000" cy="209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84410</xdr:rowOff>
    </xdr:from>
    <xdr:to>
      <xdr:col>41</xdr:col>
      <xdr:colOff>101600</xdr:colOff>
      <xdr:row>96</xdr:row>
      <xdr:rowOff>14560</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7810500" y="16372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31087</xdr:rowOff>
    </xdr:from>
    <xdr:ext cx="534377"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7594111" y="16147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150019</xdr:rowOff>
    </xdr:from>
    <xdr:to>
      <xdr:col>36</xdr:col>
      <xdr:colOff>165100</xdr:colOff>
      <xdr:row>96</xdr:row>
      <xdr:rowOff>80169</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6921500" y="16437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71296</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6705111" y="16530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131676</xdr:rowOff>
    </xdr:from>
    <xdr:to>
      <xdr:col>55</xdr:col>
      <xdr:colOff>50800</xdr:colOff>
      <xdr:row>97</xdr:row>
      <xdr:rowOff>61826</xdr:rowOff>
    </xdr:to>
    <xdr:sp macro="" textlink="">
      <xdr:nvSpPr>
        <xdr:cNvPr id="471" name="楕円 470">
          <a:extLst>
            <a:ext uri="{FF2B5EF4-FFF2-40B4-BE49-F238E27FC236}">
              <a16:creationId xmlns:a16="http://schemas.microsoft.com/office/drawing/2014/main" id="{00000000-0008-0000-0600-0000D7010000}"/>
            </a:ext>
          </a:extLst>
        </xdr:cNvPr>
        <xdr:cNvSpPr/>
      </xdr:nvSpPr>
      <xdr:spPr>
        <a:xfrm>
          <a:off x="10426700" y="16590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110103</xdr:rowOff>
    </xdr:from>
    <xdr:ext cx="534377" cy="259045"/>
    <xdr:sp macro="" textlink="">
      <xdr:nvSpPr>
        <xdr:cNvPr id="472" name="普通建設事業費 （ うち更新整備　）該当値テキスト">
          <a:extLst>
            <a:ext uri="{FF2B5EF4-FFF2-40B4-BE49-F238E27FC236}">
              <a16:creationId xmlns:a16="http://schemas.microsoft.com/office/drawing/2014/main" id="{00000000-0008-0000-0600-0000D8010000}"/>
            </a:ext>
          </a:extLst>
        </xdr:cNvPr>
        <xdr:cNvSpPr txBox="1"/>
      </xdr:nvSpPr>
      <xdr:spPr>
        <a:xfrm>
          <a:off x="10528300" y="16569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20549</xdr:rowOff>
    </xdr:from>
    <xdr:to>
      <xdr:col>50</xdr:col>
      <xdr:colOff>165100</xdr:colOff>
      <xdr:row>97</xdr:row>
      <xdr:rowOff>122149</xdr:rowOff>
    </xdr:to>
    <xdr:sp macro="" textlink="">
      <xdr:nvSpPr>
        <xdr:cNvPr id="473" name="楕円 472">
          <a:extLst>
            <a:ext uri="{FF2B5EF4-FFF2-40B4-BE49-F238E27FC236}">
              <a16:creationId xmlns:a16="http://schemas.microsoft.com/office/drawing/2014/main" id="{00000000-0008-0000-0600-0000D9010000}"/>
            </a:ext>
          </a:extLst>
        </xdr:cNvPr>
        <xdr:cNvSpPr/>
      </xdr:nvSpPr>
      <xdr:spPr>
        <a:xfrm>
          <a:off x="9588500" y="16651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113276</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372111" y="16743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32226</xdr:rowOff>
    </xdr:from>
    <xdr:to>
      <xdr:col>46</xdr:col>
      <xdr:colOff>38100</xdr:colOff>
      <xdr:row>97</xdr:row>
      <xdr:rowOff>133826</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8699500" y="16662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124953</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483111" y="16755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7362</xdr:rowOff>
    </xdr:from>
    <xdr:to>
      <xdr:col>41</xdr:col>
      <xdr:colOff>101600</xdr:colOff>
      <xdr:row>97</xdr:row>
      <xdr:rowOff>108962</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7810500" y="16638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100089</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594111" y="16730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140545</xdr:rowOff>
    </xdr:from>
    <xdr:to>
      <xdr:col>36</xdr:col>
      <xdr:colOff>165100</xdr:colOff>
      <xdr:row>96</xdr:row>
      <xdr:rowOff>70695</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6921500" y="16428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87222</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6705111" y="16203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1" name="正方形/長方形 480">
          <a:extLst>
            <a:ext uri="{FF2B5EF4-FFF2-40B4-BE49-F238E27FC236}">
              <a16:creationId xmlns:a16="http://schemas.microsoft.com/office/drawing/2014/main" id="{00000000-0008-0000-0600-0000E1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2" name="正方形/長方形 481">
          <a:extLst>
            <a:ext uri="{FF2B5EF4-FFF2-40B4-BE49-F238E27FC236}">
              <a16:creationId xmlns:a16="http://schemas.microsoft.com/office/drawing/2014/main" id="{00000000-0008-0000-0600-0000E2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0" name="直線コネクタ 489">
          <a:extLst>
            <a:ext uri="{FF2B5EF4-FFF2-40B4-BE49-F238E27FC236}">
              <a16:creationId xmlns:a16="http://schemas.microsoft.com/office/drawing/2014/main" id="{00000000-0008-0000-0600-0000EA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1" name="直線コネクタ 490">
          <a:extLst>
            <a:ext uri="{FF2B5EF4-FFF2-40B4-BE49-F238E27FC236}">
              <a16:creationId xmlns:a16="http://schemas.microsoft.com/office/drawing/2014/main" id="{00000000-0008-0000-0600-0000EB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3" name="災害復旧事業費グラフ枠">
          <a:extLst>
            <a:ext uri="{FF2B5EF4-FFF2-40B4-BE49-F238E27FC236}">
              <a16:creationId xmlns:a16="http://schemas.microsoft.com/office/drawing/2014/main" id="{00000000-0008-0000-0600-0000F7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55804</xdr:rowOff>
    </xdr:from>
    <xdr:to>
      <xdr:col>85</xdr:col>
      <xdr:colOff>126364</xdr:colOff>
      <xdr:row>39</xdr:row>
      <xdr:rowOff>44450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flipV="1">
          <a:off x="16317595" y="5199304"/>
          <a:ext cx="1269" cy="1531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05" name="災害復旧事業費最小値テキスト">
          <a:extLst>
            <a:ext uri="{FF2B5EF4-FFF2-40B4-BE49-F238E27FC236}">
              <a16:creationId xmlns:a16="http://schemas.microsoft.com/office/drawing/2014/main" id="{00000000-0008-0000-0600-0000F901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2481</xdr:rowOff>
    </xdr:from>
    <xdr:ext cx="534377" cy="259045"/>
    <xdr:sp macro="" textlink="">
      <xdr:nvSpPr>
        <xdr:cNvPr id="507" name="災害復旧事業費最大値テキスト">
          <a:extLst>
            <a:ext uri="{FF2B5EF4-FFF2-40B4-BE49-F238E27FC236}">
              <a16:creationId xmlns:a16="http://schemas.microsoft.com/office/drawing/2014/main" id="{00000000-0008-0000-0600-0000FB010000}"/>
            </a:ext>
          </a:extLst>
        </xdr:cNvPr>
        <xdr:cNvSpPr txBox="1"/>
      </xdr:nvSpPr>
      <xdr:spPr>
        <a:xfrm>
          <a:off x="16370300" y="4974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55804</xdr:rowOff>
    </xdr:from>
    <xdr:to>
      <xdr:col>86</xdr:col>
      <xdr:colOff>25400</xdr:colOff>
      <xdr:row>30</xdr:row>
      <xdr:rowOff>55804</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6230600" y="5199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37668</xdr:rowOff>
    </xdr:from>
    <xdr:to>
      <xdr:col>85</xdr:col>
      <xdr:colOff>127000</xdr:colOff>
      <xdr:row>39</xdr:row>
      <xdr:rowOff>38964</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5481300" y="6724218"/>
          <a:ext cx="838200" cy="1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35653</xdr:rowOff>
    </xdr:from>
    <xdr:ext cx="469744" cy="259045"/>
    <xdr:sp macro="" textlink="">
      <xdr:nvSpPr>
        <xdr:cNvPr id="510" name="災害復旧事業費平均値テキスト">
          <a:extLst>
            <a:ext uri="{FF2B5EF4-FFF2-40B4-BE49-F238E27FC236}">
              <a16:creationId xmlns:a16="http://schemas.microsoft.com/office/drawing/2014/main" id="{00000000-0008-0000-0600-0000FE010000}"/>
            </a:ext>
          </a:extLst>
        </xdr:cNvPr>
        <xdr:cNvSpPr txBox="1"/>
      </xdr:nvSpPr>
      <xdr:spPr>
        <a:xfrm>
          <a:off x="16370300" y="63793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12776</xdr:rowOff>
    </xdr:from>
    <xdr:to>
      <xdr:col>85</xdr:col>
      <xdr:colOff>177800</xdr:colOff>
      <xdr:row>38</xdr:row>
      <xdr:rowOff>114376</xdr:rowOff>
    </xdr:to>
    <xdr:sp macro="" textlink="">
      <xdr:nvSpPr>
        <xdr:cNvPr id="511" name="フローチャート: 判断 510">
          <a:extLst>
            <a:ext uri="{FF2B5EF4-FFF2-40B4-BE49-F238E27FC236}">
              <a16:creationId xmlns:a16="http://schemas.microsoft.com/office/drawing/2014/main" id="{00000000-0008-0000-0600-0000FF010000}"/>
            </a:ext>
          </a:extLst>
        </xdr:cNvPr>
        <xdr:cNvSpPr/>
      </xdr:nvSpPr>
      <xdr:spPr>
        <a:xfrm>
          <a:off x="16268700" y="6527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37668</xdr:rowOff>
    </xdr:from>
    <xdr:to>
      <xdr:col>81</xdr:col>
      <xdr:colOff>50800</xdr:colOff>
      <xdr:row>39</xdr:row>
      <xdr:rowOff>38697</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flipV="1">
          <a:off x="14592300" y="6724218"/>
          <a:ext cx="889000" cy="1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113170</xdr:rowOff>
    </xdr:from>
    <xdr:to>
      <xdr:col>81</xdr:col>
      <xdr:colOff>101600</xdr:colOff>
      <xdr:row>38</xdr:row>
      <xdr:rowOff>43320</xdr:rowOff>
    </xdr:to>
    <xdr:sp macro="" textlink="">
      <xdr:nvSpPr>
        <xdr:cNvPr id="513" name="フローチャート: 判断 512">
          <a:extLst>
            <a:ext uri="{FF2B5EF4-FFF2-40B4-BE49-F238E27FC236}">
              <a16:creationId xmlns:a16="http://schemas.microsoft.com/office/drawing/2014/main" id="{00000000-0008-0000-0600-000001020000}"/>
            </a:ext>
          </a:extLst>
        </xdr:cNvPr>
        <xdr:cNvSpPr/>
      </xdr:nvSpPr>
      <xdr:spPr>
        <a:xfrm>
          <a:off x="15430500" y="6456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59847</xdr:rowOff>
    </xdr:from>
    <xdr:ext cx="469744"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5246428" y="6232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1245</xdr:rowOff>
    </xdr:from>
    <xdr:to>
      <xdr:col>76</xdr:col>
      <xdr:colOff>114300</xdr:colOff>
      <xdr:row>39</xdr:row>
      <xdr:rowOff>38697</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3703300" y="6516345"/>
          <a:ext cx="889000" cy="208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40132</xdr:rowOff>
    </xdr:from>
    <xdr:to>
      <xdr:col>76</xdr:col>
      <xdr:colOff>165100</xdr:colOff>
      <xdr:row>37</xdr:row>
      <xdr:rowOff>141732</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4541500" y="6383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35</xdr:row>
      <xdr:rowOff>158259</xdr:rowOff>
    </xdr:from>
    <xdr:ext cx="469744"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4357428" y="6159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1245</xdr:rowOff>
    </xdr:from>
    <xdr:to>
      <xdr:col>71</xdr:col>
      <xdr:colOff>177800</xdr:colOff>
      <xdr:row>38</xdr:row>
      <xdr:rowOff>38964</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2814300" y="6516345"/>
          <a:ext cx="889000" cy="37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151041</xdr:rowOff>
    </xdr:from>
    <xdr:to>
      <xdr:col>72</xdr:col>
      <xdr:colOff>38100</xdr:colOff>
      <xdr:row>36</xdr:row>
      <xdr:rowOff>81191</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3652500" y="6151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97718</xdr:rowOff>
    </xdr:from>
    <xdr:ext cx="534377"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3436111" y="5927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33045</xdr:rowOff>
    </xdr:from>
    <xdr:to>
      <xdr:col>67</xdr:col>
      <xdr:colOff>101600</xdr:colOff>
      <xdr:row>37</xdr:row>
      <xdr:rowOff>134645</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2763500" y="637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35</xdr:row>
      <xdr:rowOff>151172</xdr:rowOff>
    </xdr:from>
    <xdr:ext cx="469744"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2579428" y="6151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159614</xdr:rowOff>
    </xdr:from>
    <xdr:to>
      <xdr:col>85</xdr:col>
      <xdr:colOff>177800</xdr:colOff>
      <xdr:row>39</xdr:row>
      <xdr:rowOff>89764</xdr:rowOff>
    </xdr:to>
    <xdr:sp macro="" textlink="">
      <xdr:nvSpPr>
        <xdr:cNvPr id="528" name="楕円 527">
          <a:extLst>
            <a:ext uri="{FF2B5EF4-FFF2-40B4-BE49-F238E27FC236}">
              <a16:creationId xmlns:a16="http://schemas.microsoft.com/office/drawing/2014/main" id="{00000000-0008-0000-0600-000010020000}"/>
            </a:ext>
          </a:extLst>
        </xdr:cNvPr>
        <xdr:cNvSpPr/>
      </xdr:nvSpPr>
      <xdr:spPr>
        <a:xfrm>
          <a:off x="16268700" y="6674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74541</xdr:rowOff>
    </xdr:from>
    <xdr:ext cx="378565" cy="259045"/>
    <xdr:sp macro="" textlink="">
      <xdr:nvSpPr>
        <xdr:cNvPr id="529" name="災害復旧事業費該当値テキスト">
          <a:extLst>
            <a:ext uri="{FF2B5EF4-FFF2-40B4-BE49-F238E27FC236}">
              <a16:creationId xmlns:a16="http://schemas.microsoft.com/office/drawing/2014/main" id="{00000000-0008-0000-0600-000011020000}"/>
            </a:ext>
          </a:extLst>
        </xdr:cNvPr>
        <xdr:cNvSpPr txBox="1"/>
      </xdr:nvSpPr>
      <xdr:spPr>
        <a:xfrm>
          <a:off x="16370300" y="65896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158318</xdr:rowOff>
    </xdr:from>
    <xdr:to>
      <xdr:col>81</xdr:col>
      <xdr:colOff>101600</xdr:colOff>
      <xdr:row>39</xdr:row>
      <xdr:rowOff>88468</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5430500" y="6673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79595</xdr:rowOff>
    </xdr:from>
    <xdr:ext cx="378565"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2017" y="67661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159347</xdr:rowOff>
    </xdr:from>
    <xdr:to>
      <xdr:col>76</xdr:col>
      <xdr:colOff>165100</xdr:colOff>
      <xdr:row>39</xdr:row>
      <xdr:rowOff>89497</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4541500" y="6674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80624</xdr:rowOff>
    </xdr:from>
    <xdr:ext cx="378565"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403017" y="67671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121894</xdr:rowOff>
    </xdr:from>
    <xdr:to>
      <xdr:col>72</xdr:col>
      <xdr:colOff>38100</xdr:colOff>
      <xdr:row>38</xdr:row>
      <xdr:rowOff>52045</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3652500" y="646554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43172</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468428" y="6558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159614</xdr:rowOff>
    </xdr:from>
    <xdr:to>
      <xdr:col>67</xdr:col>
      <xdr:colOff>101600</xdr:colOff>
      <xdr:row>38</xdr:row>
      <xdr:rowOff>89764</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2763500" y="6503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80891</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579428" y="6595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7" name="直線コネクタ 546">
          <a:extLst>
            <a:ext uri="{FF2B5EF4-FFF2-40B4-BE49-F238E27FC236}">
              <a16:creationId xmlns:a16="http://schemas.microsoft.com/office/drawing/2014/main" id="{00000000-0008-0000-0600-00002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2" name="失業対策事業費グラフ枠">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4" name="失業対策事業費最小値テキスト">
          <a:extLst>
            <a:ext uri="{FF2B5EF4-FFF2-40B4-BE49-F238E27FC236}">
              <a16:creationId xmlns:a16="http://schemas.microsoft.com/office/drawing/2014/main" id="{00000000-0008-0000-0600-00002A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6" name="失業対策事業費最大値テキスト">
          <a:extLst>
            <a:ext uri="{FF2B5EF4-FFF2-40B4-BE49-F238E27FC236}">
              <a16:creationId xmlns:a16="http://schemas.microsoft.com/office/drawing/2014/main" id="{00000000-0008-0000-0600-00002C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9" name="失業対策事業費平均値テキスト">
          <a:extLst>
            <a:ext uri="{FF2B5EF4-FFF2-40B4-BE49-F238E27FC236}">
              <a16:creationId xmlns:a16="http://schemas.microsoft.com/office/drawing/2014/main" id="{00000000-0008-0000-0600-00002F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0" name="フローチャート: 判断 559">
          <a:extLst>
            <a:ext uri="{FF2B5EF4-FFF2-40B4-BE49-F238E27FC236}">
              <a16:creationId xmlns:a16="http://schemas.microsoft.com/office/drawing/2014/main" id="{00000000-0008-0000-0600-000030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2" name="フローチャート: 判断 561">
          <a:extLst>
            <a:ext uri="{FF2B5EF4-FFF2-40B4-BE49-F238E27FC236}">
              <a16:creationId xmlns:a16="http://schemas.microsoft.com/office/drawing/2014/main" id="{00000000-0008-0000-0600-000032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楕円 576">
          <a:extLst>
            <a:ext uri="{FF2B5EF4-FFF2-40B4-BE49-F238E27FC236}">
              <a16:creationId xmlns:a16="http://schemas.microsoft.com/office/drawing/2014/main" id="{00000000-0008-0000-0600-000041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8" name="失業対策事業費該当値テキスト">
          <a:extLst>
            <a:ext uri="{FF2B5EF4-FFF2-40B4-BE49-F238E27FC236}">
              <a16:creationId xmlns:a16="http://schemas.microsoft.com/office/drawing/2014/main" id="{00000000-0008-0000-0600-000042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9" name="楕円 578">
          <a:extLst>
            <a:ext uri="{FF2B5EF4-FFF2-40B4-BE49-F238E27FC236}">
              <a16:creationId xmlns:a16="http://schemas.microsoft.com/office/drawing/2014/main" id="{00000000-0008-0000-0600-000043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44450</xdr:rowOff>
    </xdr:from>
    <xdr:to>
      <xdr:col>89</xdr:col>
      <xdr:colOff>177800</xdr:colOff>
      <xdr:row>79</xdr:row>
      <xdr:rowOff>44450</xdr:rowOff>
    </xdr:to>
    <xdr:cxnSp macro="">
      <xdr:nvCxnSpPr>
        <xdr:cNvPr id="598" name="直線コネクタ 597">
          <a:extLst>
            <a:ext uri="{FF2B5EF4-FFF2-40B4-BE49-F238E27FC236}">
              <a16:creationId xmlns:a16="http://schemas.microsoft.com/office/drawing/2014/main" id="{00000000-0008-0000-0600-000056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73677</xdr:rowOff>
    </xdr:from>
    <xdr:ext cx="531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0" name="公債費グラフ枠">
          <a:extLst>
            <a:ext uri="{FF2B5EF4-FFF2-40B4-BE49-F238E27FC236}">
              <a16:creationId xmlns:a16="http://schemas.microsoft.com/office/drawing/2014/main" id="{00000000-0008-0000-0600-00006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29997</xdr:rowOff>
    </xdr:from>
    <xdr:to>
      <xdr:col>85</xdr:col>
      <xdr:colOff>126364</xdr:colOff>
      <xdr:row>79</xdr:row>
      <xdr:rowOff>99237</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flipV="1">
          <a:off x="16317595" y="12031497"/>
          <a:ext cx="1269" cy="1612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103064</xdr:rowOff>
    </xdr:from>
    <xdr:ext cx="534377" cy="259045"/>
    <xdr:sp macro="" textlink="">
      <xdr:nvSpPr>
        <xdr:cNvPr id="612" name="公債費最小値テキスト">
          <a:extLst>
            <a:ext uri="{FF2B5EF4-FFF2-40B4-BE49-F238E27FC236}">
              <a16:creationId xmlns:a16="http://schemas.microsoft.com/office/drawing/2014/main" id="{00000000-0008-0000-0600-000064020000}"/>
            </a:ext>
          </a:extLst>
        </xdr:cNvPr>
        <xdr:cNvSpPr txBox="1"/>
      </xdr:nvSpPr>
      <xdr:spPr>
        <a:xfrm>
          <a:off x="16370300" y="13647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99237</xdr:rowOff>
    </xdr:from>
    <xdr:to>
      <xdr:col>86</xdr:col>
      <xdr:colOff>25400</xdr:colOff>
      <xdr:row>79</xdr:row>
      <xdr:rowOff>99237</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6230600" y="13643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148124</xdr:rowOff>
    </xdr:from>
    <xdr:ext cx="599010" cy="259045"/>
    <xdr:sp macro="" textlink="">
      <xdr:nvSpPr>
        <xdr:cNvPr id="614" name="公債費最大値テキスト">
          <a:extLst>
            <a:ext uri="{FF2B5EF4-FFF2-40B4-BE49-F238E27FC236}">
              <a16:creationId xmlns:a16="http://schemas.microsoft.com/office/drawing/2014/main" id="{00000000-0008-0000-0600-000066020000}"/>
            </a:ext>
          </a:extLst>
        </xdr:cNvPr>
        <xdr:cNvSpPr txBox="1"/>
      </xdr:nvSpPr>
      <xdr:spPr>
        <a:xfrm>
          <a:off x="16370300" y="11806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29997</xdr:rowOff>
    </xdr:from>
    <xdr:to>
      <xdr:col>86</xdr:col>
      <xdr:colOff>25400</xdr:colOff>
      <xdr:row>70</xdr:row>
      <xdr:rowOff>29997</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6230600" y="12031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156426</xdr:rowOff>
    </xdr:from>
    <xdr:to>
      <xdr:col>85</xdr:col>
      <xdr:colOff>127000</xdr:colOff>
      <xdr:row>78</xdr:row>
      <xdr:rowOff>24231</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flipV="1">
          <a:off x="15481300" y="13358076"/>
          <a:ext cx="838200" cy="39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124186</xdr:rowOff>
    </xdr:from>
    <xdr:ext cx="534377" cy="259045"/>
    <xdr:sp macro="" textlink="">
      <xdr:nvSpPr>
        <xdr:cNvPr id="617" name="公債費平均値テキスト">
          <a:extLst>
            <a:ext uri="{FF2B5EF4-FFF2-40B4-BE49-F238E27FC236}">
              <a16:creationId xmlns:a16="http://schemas.microsoft.com/office/drawing/2014/main" id="{00000000-0008-0000-0600-000069020000}"/>
            </a:ext>
          </a:extLst>
        </xdr:cNvPr>
        <xdr:cNvSpPr txBox="1"/>
      </xdr:nvSpPr>
      <xdr:spPr>
        <a:xfrm>
          <a:off x="16370300" y="129829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101309</xdr:rowOff>
    </xdr:from>
    <xdr:to>
      <xdr:col>85</xdr:col>
      <xdr:colOff>177800</xdr:colOff>
      <xdr:row>77</xdr:row>
      <xdr:rowOff>31459</xdr:rowOff>
    </xdr:to>
    <xdr:sp macro="" textlink="">
      <xdr:nvSpPr>
        <xdr:cNvPr id="618" name="フローチャート: 判断 617">
          <a:extLst>
            <a:ext uri="{FF2B5EF4-FFF2-40B4-BE49-F238E27FC236}">
              <a16:creationId xmlns:a16="http://schemas.microsoft.com/office/drawing/2014/main" id="{00000000-0008-0000-0600-00006A020000}"/>
            </a:ext>
          </a:extLst>
        </xdr:cNvPr>
        <xdr:cNvSpPr/>
      </xdr:nvSpPr>
      <xdr:spPr>
        <a:xfrm>
          <a:off x="16268700" y="13131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24231</xdr:rowOff>
    </xdr:from>
    <xdr:to>
      <xdr:col>81</xdr:col>
      <xdr:colOff>50800</xdr:colOff>
      <xdr:row>78</xdr:row>
      <xdr:rowOff>62015</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flipV="1">
          <a:off x="14592300" y="13397331"/>
          <a:ext cx="889000" cy="37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138010</xdr:rowOff>
    </xdr:from>
    <xdr:to>
      <xdr:col>81</xdr:col>
      <xdr:colOff>101600</xdr:colOff>
      <xdr:row>77</xdr:row>
      <xdr:rowOff>68160</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5430500" y="13168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84688</xdr:rowOff>
    </xdr:from>
    <xdr:ext cx="534377"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5214111" y="12943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62015</xdr:rowOff>
    </xdr:from>
    <xdr:to>
      <xdr:col>76</xdr:col>
      <xdr:colOff>114300</xdr:colOff>
      <xdr:row>78</xdr:row>
      <xdr:rowOff>80938</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3703300" y="13435115"/>
          <a:ext cx="889000" cy="18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149949</xdr:rowOff>
    </xdr:from>
    <xdr:to>
      <xdr:col>76</xdr:col>
      <xdr:colOff>165100</xdr:colOff>
      <xdr:row>77</xdr:row>
      <xdr:rowOff>80099</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4541500" y="13180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96626</xdr:rowOff>
    </xdr:from>
    <xdr:ext cx="534377"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4325111" y="12955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80938</xdr:rowOff>
    </xdr:from>
    <xdr:to>
      <xdr:col>71</xdr:col>
      <xdr:colOff>177800</xdr:colOff>
      <xdr:row>78</xdr:row>
      <xdr:rowOff>150025</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2814300" y="13454038"/>
          <a:ext cx="889000" cy="69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121958</xdr:rowOff>
    </xdr:from>
    <xdr:to>
      <xdr:col>72</xdr:col>
      <xdr:colOff>38100</xdr:colOff>
      <xdr:row>77</xdr:row>
      <xdr:rowOff>52108</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3652500" y="13152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68635</xdr:rowOff>
    </xdr:from>
    <xdr:ext cx="534377"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3436111" y="12927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115024</xdr:rowOff>
    </xdr:from>
    <xdr:to>
      <xdr:col>67</xdr:col>
      <xdr:colOff>101600</xdr:colOff>
      <xdr:row>77</xdr:row>
      <xdr:rowOff>45174</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2763500" y="13145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61701</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2547111" y="12920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105626</xdr:rowOff>
    </xdr:from>
    <xdr:to>
      <xdr:col>85</xdr:col>
      <xdr:colOff>177800</xdr:colOff>
      <xdr:row>78</xdr:row>
      <xdr:rowOff>35776</xdr:rowOff>
    </xdr:to>
    <xdr:sp macro="" textlink="">
      <xdr:nvSpPr>
        <xdr:cNvPr id="635" name="楕円 634">
          <a:extLst>
            <a:ext uri="{FF2B5EF4-FFF2-40B4-BE49-F238E27FC236}">
              <a16:creationId xmlns:a16="http://schemas.microsoft.com/office/drawing/2014/main" id="{00000000-0008-0000-0600-00007B020000}"/>
            </a:ext>
          </a:extLst>
        </xdr:cNvPr>
        <xdr:cNvSpPr/>
      </xdr:nvSpPr>
      <xdr:spPr>
        <a:xfrm>
          <a:off x="16268700" y="13307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84053</xdr:rowOff>
    </xdr:from>
    <xdr:ext cx="534377" cy="259045"/>
    <xdr:sp macro="" textlink="">
      <xdr:nvSpPr>
        <xdr:cNvPr id="636" name="公債費該当値テキスト">
          <a:extLst>
            <a:ext uri="{FF2B5EF4-FFF2-40B4-BE49-F238E27FC236}">
              <a16:creationId xmlns:a16="http://schemas.microsoft.com/office/drawing/2014/main" id="{00000000-0008-0000-0600-00007C020000}"/>
            </a:ext>
          </a:extLst>
        </xdr:cNvPr>
        <xdr:cNvSpPr txBox="1"/>
      </xdr:nvSpPr>
      <xdr:spPr>
        <a:xfrm>
          <a:off x="16370300" y="13285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144881</xdr:rowOff>
    </xdr:from>
    <xdr:to>
      <xdr:col>81</xdr:col>
      <xdr:colOff>101600</xdr:colOff>
      <xdr:row>78</xdr:row>
      <xdr:rowOff>75031</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5430500" y="13346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66158</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5214111" y="13439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11215</xdr:rowOff>
    </xdr:from>
    <xdr:to>
      <xdr:col>76</xdr:col>
      <xdr:colOff>165100</xdr:colOff>
      <xdr:row>78</xdr:row>
      <xdr:rowOff>112815</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4541500" y="13384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103942</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325111" y="13477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30138</xdr:rowOff>
    </xdr:from>
    <xdr:to>
      <xdr:col>72</xdr:col>
      <xdr:colOff>38100</xdr:colOff>
      <xdr:row>78</xdr:row>
      <xdr:rowOff>131738</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3652500" y="13403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122865</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436111" y="13495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99225</xdr:rowOff>
    </xdr:from>
    <xdr:to>
      <xdr:col>67</xdr:col>
      <xdr:colOff>101600</xdr:colOff>
      <xdr:row>79</xdr:row>
      <xdr:rowOff>29375</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2763500" y="13472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20502</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547111" y="13565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5" name="直線コネクタ 654">
          <a:extLst>
            <a:ext uri="{FF2B5EF4-FFF2-40B4-BE49-F238E27FC236}">
              <a16:creationId xmlns:a16="http://schemas.microsoft.com/office/drawing/2014/main" id="{00000000-0008-0000-0600-00008F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7" name="積立金グラフ枠">
          <a:extLst>
            <a:ext uri="{FF2B5EF4-FFF2-40B4-BE49-F238E27FC236}">
              <a16:creationId xmlns:a16="http://schemas.microsoft.com/office/drawing/2014/main" id="{00000000-0008-0000-0600-00009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91842</xdr:rowOff>
    </xdr:from>
    <xdr:to>
      <xdr:col>85</xdr:col>
      <xdr:colOff>126364</xdr:colOff>
      <xdr:row>99</xdr:row>
      <xdr:rowOff>43870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flipV="1">
          <a:off x="16317595" y="15522342"/>
          <a:ext cx="1269" cy="14950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47697</xdr:rowOff>
    </xdr:from>
    <xdr:ext cx="378565" cy="259045"/>
    <xdr:sp macro="" textlink="">
      <xdr:nvSpPr>
        <xdr:cNvPr id="669" name="積立金最小値テキスト">
          <a:extLst>
            <a:ext uri="{FF2B5EF4-FFF2-40B4-BE49-F238E27FC236}">
              <a16:creationId xmlns:a16="http://schemas.microsoft.com/office/drawing/2014/main" id="{00000000-0008-0000-0600-00009D020000}"/>
            </a:ext>
          </a:extLst>
        </xdr:cNvPr>
        <xdr:cNvSpPr txBox="1"/>
      </xdr:nvSpPr>
      <xdr:spPr>
        <a:xfrm>
          <a:off x="16370300" y="170212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43870</xdr:rowOff>
    </xdr:from>
    <xdr:to>
      <xdr:col>86</xdr:col>
      <xdr:colOff>25400</xdr:colOff>
      <xdr:row>99</xdr:row>
      <xdr:rowOff>43870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6230600" y="17017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38519</xdr:rowOff>
    </xdr:from>
    <xdr:ext cx="599010" cy="259045"/>
    <xdr:sp macro="" textlink="">
      <xdr:nvSpPr>
        <xdr:cNvPr id="671" name="積立金最大値テキスト">
          <a:extLst>
            <a:ext uri="{FF2B5EF4-FFF2-40B4-BE49-F238E27FC236}">
              <a16:creationId xmlns:a16="http://schemas.microsoft.com/office/drawing/2014/main" id="{00000000-0008-0000-0600-00009F020000}"/>
            </a:ext>
          </a:extLst>
        </xdr:cNvPr>
        <xdr:cNvSpPr txBox="1"/>
      </xdr:nvSpPr>
      <xdr:spPr>
        <a:xfrm>
          <a:off x="16370300" y="152975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392,561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91842</xdr:rowOff>
    </xdr:from>
    <xdr:to>
      <xdr:col>86</xdr:col>
      <xdr:colOff>25400</xdr:colOff>
      <xdr:row>90</xdr:row>
      <xdr:rowOff>91842</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6230600" y="155223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106838</xdr:rowOff>
    </xdr:from>
    <xdr:to>
      <xdr:col>85</xdr:col>
      <xdr:colOff>127000</xdr:colOff>
      <xdr:row>98</xdr:row>
      <xdr:rowOff>136465</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5481300" y="16908938"/>
          <a:ext cx="838200" cy="29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78112</xdr:rowOff>
    </xdr:from>
    <xdr:ext cx="534377" cy="259045"/>
    <xdr:sp macro="" textlink="">
      <xdr:nvSpPr>
        <xdr:cNvPr id="674" name="積立金平均値テキスト">
          <a:extLst>
            <a:ext uri="{FF2B5EF4-FFF2-40B4-BE49-F238E27FC236}">
              <a16:creationId xmlns:a16="http://schemas.microsoft.com/office/drawing/2014/main" id="{00000000-0008-0000-0600-0000A2020000}"/>
            </a:ext>
          </a:extLst>
        </xdr:cNvPr>
        <xdr:cNvSpPr txBox="1"/>
      </xdr:nvSpPr>
      <xdr:spPr>
        <a:xfrm>
          <a:off x="16370300" y="167087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55235</xdr:rowOff>
    </xdr:from>
    <xdr:to>
      <xdr:col>85</xdr:col>
      <xdr:colOff>177800</xdr:colOff>
      <xdr:row>98</xdr:row>
      <xdr:rowOff>156835</xdr:rowOff>
    </xdr:to>
    <xdr:sp macro="" textlink="">
      <xdr:nvSpPr>
        <xdr:cNvPr id="675" name="フローチャート: 判断 674">
          <a:extLst>
            <a:ext uri="{FF2B5EF4-FFF2-40B4-BE49-F238E27FC236}">
              <a16:creationId xmlns:a16="http://schemas.microsoft.com/office/drawing/2014/main" id="{00000000-0008-0000-0600-0000A3020000}"/>
            </a:ext>
          </a:extLst>
        </xdr:cNvPr>
        <xdr:cNvSpPr/>
      </xdr:nvSpPr>
      <xdr:spPr>
        <a:xfrm>
          <a:off x="16268700" y="16857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96145</xdr:rowOff>
    </xdr:from>
    <xdr:to>
      <xdr:col>81</xdr:col>
      <xdr:colOff>50800</xdr:colOff>
      <xdr:row>98</xdr:row>
      <xdr:rowOff>106838</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4592300" y="16898245"/>
          <a:ext cx="889000" cy="10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40673</xdr:rowOff>
    </xdr:from>
    <xdr:to>
      <xdr:col>81</xdr:col>
      <xdr:colOff>101600</xdr:colOff>
      <xdr:row>98</xdr:row>
      <xdr:rowOff>142273</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5430500" y="16842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158800</xdr:rowOff>
    </xdr:from>
    <xdr:ext cx="534377"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5214111" y="16618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96145</xdr:rowOff>
    </xdr:from>
    <xdr:to>
      <xdr:col>76</xdr:col>
      <xdr:colOff>114300</xdr:colOff>
      <xdr:row>98</xdr:row>
      <xdr:rowOff>148806</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3703300" y="16898245"/>
          <a:ext cx="889000" cy="52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26366</xdr:rowOff>
    </xdr:from>
    <xdr:to>
      <xdr:col>76</xdr:col>
      <xdr:colOff>165100</xdr:colOff>
      <xdr:row>98</xdr:row>
      <xdr:rowOff>127966</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4541500" y="16828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144493</xdr:rowOff>
    </xdr:from>
    <xdr:ext cx="534377"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4325111" y="16603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144946</xdr:rowOff>
    </xdr:from>
    <xdr:to>
      <xdr:col>71</xdr:col>
      <xdr:colOff>177800</xdr:colOff>
      <xdr:row>98</xdr:row>
      <xdr:rowOff>148806</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2814300" y="16775596"/>
          <a:ext cx="889000" cy="175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52980</xdr:rowOff>
    </xdr:from>
    <xdr:to>
      <xdr:col>72</xdr:col>
      <xdr:colOff>38100</xdr:colOff>
      <xdr:row>98</xdr:row>
      <xdr:rowOff>154580</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3652500" y="1685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171107</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3436111" y="16630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83810</xdr:rowOff>
    </xdr:from>
    <xdr:to>
      <xdr:col>67</xdr:col>
      <xdr:colOff>101600</xdr:colOff>
      <xdr:row>99</xdr:row>
      <xdr:rowOff>13960</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2763500" y="16885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5087</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2547111" y="16978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85665</xdr:rowOff>
    </xdr:from>
    <xdr:to>
      <xdr:col>85</xdr:col>
      <xdr:colOff>177800</xdr:colOff>
      <xdr:row>99</xdr:row>
      <xdr:rowOff>15815</xdr:rowOff>
    </xdr:to>
    <xdr:sp macro="" textlink="">
      <xdr:nvSpPr>
        <xdr:cNvPr id="692" name="楕円 691">
          <a:extLst>
            <a:ext uri="{FF2B5EF4-FFF2-40B4-BE49-F238E27FC236}">
              <a16:creationId xmlns:a16="http://schemas.microsoft.com/office/drawing/2014/main" id="{00000000-0008-0000-0600-0000B4020000}"/>
            </a:ext>
          </a:extLst>
        </xdr:cNvPr>
        <xdr:cNvSpPr/>
      </xdr:nvSpPr>
      <xdr:spPr>
        <a:xfrm>
          <a:off x="16268700" y="16887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33662</xdr:rowOff>
    </xdr:from>
    <xdr:ext cx="534377" cy="259045"/>
    <xdr:sp macro="" textlink="">
      <xdr:nvSpPr>
        <xdr:cNvPr id="693" name="積立金該当値テキスト">
          <a:extLst>
            <a:ext uri="{FF2B5EF4-FFF2-40B4-BE49-F238E27FC236}">
              <a16:creationId xmlns:a16="http://schemas.microsoft.com/office/drawing/2014/main" id="{00000000-0008-0000-0600-0000B5020000}"/>
            </a:ext>
          </a:extLst>
        </xdr:cNvPr>
        <xdr:cNvSpPr txBox="1"/>
      </xdr:nvSpPr>
      <xdr:spPr>
        <a:xfrm>
          <a:off x="16370300" y="16835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56038</xdr:rowOff>
    </xdr:from>
    <xdr:to>
      <xdr:col>81</xdr:col>
      <xdr:colOff>101600</xdr:colOff>
      <xdr:row>98</xdr:row>
      <xdr:rowOff>157638</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5430500" y="16858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148765</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5214111" y="16950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45345</xdr:rowOff>
    </xdr:from>
    <xdr:to>
      <xdr:col>76</xdr:col>
      <xdr:colOff>165100</xdr:colOff>
      <xdr:row>98</xdr:row>
      <xdr:rowOff>146945</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4541500" y="16847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138072</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325111" y="16940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98006</xdr:rowOff>
    </xdr:from>
    <xdr:to>
      <xdr:col>72</xdr:col>
      <xdr:colOff>38100</xdr:colOff>
      <xdr:row>99</xdr:row>
      <xdr:rowOff>28156</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3652500" y="16900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19283</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3436111" y="16992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94146</xdr:rowOff>
    </xdr:from>
    <xdr:to>
      <xdr:col>67</xdr:col>
      <xdr:colOff>101600</xdr:colOff>
      <xdr:row>98</xdr:row>
      <xdr:rowOff>24296</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2763500" y="16724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40823</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2547111" y="16500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2" name="直線コネクタ 711">
          <a:extLst>
            <a:ext uri="{FF2B5EF4-FFF2-40B4-BE49-F238E27FC236}">
              <a16:creationId xmlns:a16="http://schemas.microsoft.com/office/drawing/2014/main" id="{00000000-0008-0000-0600-0000C8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2" name="投資及び出資金グラフ枠">
          <a:extLst>
            <a:ext uri="{FF2B5EF4-FFF2-40B4-BE49-F238E27FC236}">
              <a16:creationId xmlns:a16="http://schemas.microsoft.com/office/drawing/2014/main" id="{00000000-0008-0000-0600-0000D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89248</xdr:rowOff>
    </xdr:from>
    <xdr:to>
      <xdr:col>116</xdr:col>
      <xdr:colOff>62864</xdr:colOff>
      <xdr:row>38</xdr:row>
      <xdr:rowOff>139700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flipV="1">
          <a:off x="22159595" y="5404198"/>
          <a:ext cx="1269" cy="12506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4" name="投資及び出資金最小値テキスト">
          <a:extLst>
            <a:ext uri="{FF2B5EF4-FFF2-40B4-BE49-F238E27FC236}">
              <a16:creationId xmlns:a16="http://schemas.microsoft.com/office/drawing/2014/main" id="{00000000-0008-0000-0600-0000D4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35925</xdr:rowOff>
    </xdr:from>
    <xdr:ext cx="534377" cy="259045"/>
    <xdr:sp macro="" textlink="">
      <xdr:nvSpPr>
        <xdr:cNvPr id="726" name="投資及び出資金最大値テキスト">
          <a:extLst>
            <a:ext uri="{FF2B5EF4-FFF2-40B4-BE49-F238E27FC236}">
              <a16:creationId xmlns:a16="http://schemas.microsoft.com/office/drawing/2014/main" id="{00000000-0008-0000-0600-0000D6020000}"/>
            </a:ext>
          </a:extLst>
        </xdr:cNvPr>
        <xdr:cNvSpPr txBox="1"/>
      </xdr:nvSpPr>
      <xdr:spPr>
        <a:xfrm>
          <a:off x="22212300" y="5179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54,707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89248</xdr:rowOff>
    </xdr:from>
    <xdr:to>
      <xdr:col>116</xdr:col>
      <xdr:colOff>152400</xdr:colOff>
      <xdr:row>31</xdr:row>
      <xdr:rowOff>89248</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22072600" y="5404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10347</xdr:rowOff>
    </xdr:from>
    <xdr:ext cx="469744" cy="259045"/>
    <xdr:sp macro="" textlink="">
      <xdr:nvSpPr>
        <xdr:cNvPr id="729" name="投資及び出資金平均値テキスト">
          <a:extLst>
            <a:ext uri="{FF2B5EF4-FFF2-40B4-BE49-F238E27FC236}">
              <a16:creationId xmlns:a16="http://schemas.microsoft.com/office/drawing/2014/main" id="{00000000-0008-0000-0600-0000D9020000}"/>
            </a:ext>
          </a:extLst>
        </xdr:cNvPr>
        <xdr:cNvSpPr txBox="1"/>
      </xdr:nvSpPr>
      <xdr:spPr>
        <a:xfrm>
          <a:off x="22212300" y="63539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158921</xdr:rowOff>
    </xdr:from>
    <xdr:to>
      <xdr:col>116</xdr:col>
      <xdr:colOff>114300</xdr:colOff>
      <xdr:row>38</xdr:row>
      <xdr:rowOff>89071</xdr:rowOff>
    </xdr:to>
    <xdr:sp macro="" textlink="">
      <xdr:nvSpPr>
        <xdr:cNvPr id="730" name="フローチャート: 判断 729">
          <a:extLst>
            <a:ext uri="{FF2B5EF4-FFF2-40B4-BE49-F238E27FC236}">
              <a16:creationId xmlns:a16="http://schemas.microsoft.com/office/drawing/2014/main" id="{00000000-0008-0000-0600-0000DA020000}"/>
            </a:ext>
          </a:extLst>
        </xdr:cNvPr>
        <xdr:cNvSpPr/>
      </xdr:nvSpPr>
      <xdr:spPr>
        <a:xfrm>
          <a:off x="22110700" y="6502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162738</xdr:rowOff>
    </xdr:from>
    <xdr:to>
      <xdr:col>112</xdr:col>
      <xdr:colOff>38100</xdr:colOff>
      <xdr:row>38</xdr:row>
      <xdr:rowOff>92888</xdr:rowOff>
    </xdr:to>
    <xdr:sp macro="" textlink="">
      <xdr:nvSpPr>
        <xdr:cNvPr id="732" name="フローチャート: 判断 731">
          <a:extLst>
            <a:ext uri="{FF2B5EF4-FFF2-40B4-BE49-F238E27FC236}">
              <a16:creationId xmlns:a16="http://schemas.microsoft.com/office/drawing/2014/main" id="{00000000-0008-0000-0600-0000DC020000}"/>
            </a:ext>
          </a:extLst>
        </xdr:cNvPr>
        <xdr:cNvSpPr/>
      </xdr:nvSpPr>
      <xdr:spPr>
        <a:xfrm>
          <a:off x="21272500" y="6506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109415</xdr:rowOff>
    </xdr:from>
    <xdr:ext cx="469744"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21088428" y="6281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4021</xdr:rowOff>
    </xdr:from>
    <xdr:to>
      <xdr:col>107</xdr:col>
      <xdr:colOff>101600</xdr:colOff>
      <xdr:row>38</xdr:row>
      <xdr:rowOff>105621</xdr:rowOff>
    </xdr:to>
    <xdr:sp macro="" textlink="">
      <xdr:nvSpPr>
        <xdr:cNvPr id="735" name="フローチャート: 判断 734">
          <a:extLst>
            <a:ext uri="{FF2B5EF4-FFF2-40B4-BE49-F238E27FC236}">
              <a16:creationId xmlns:a16="http://schemas.microsoft.com/office/drawing/2014/main" id="{00000000-0008-0000-0600-0000DF020000}"/>
            </a:ext>
          </a:extLst>
        </xdr:cNvPr>
        <xdr:cNvSpPr/>
      </xdr:nvSpPr>
      <xdr:spPr>
        <a:xfrm>
          <a:off x="20383500" y="6519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122148</xdr:rowOff>
    </xdr:from>
    <xdr:ext cx="469744"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20199428" y="6294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163264</xdr:rowOff>
    </xdr:from>
    <xdr:to>
      <xdr:col>102</xdr:col>
      <xdr:colOff>165100</xdr:colOff>
      <xdr:row>38</xdr:row>
      <xdr:rowOff>93414</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19494500" y="6506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109941</xdr:rowOff>
    </xdr:from>
    <xdr:ext cx="469744"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9310428" y="6282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13576</xdr:rowOff>
    </xdr:from>
    <xdr:to>
      <xdr:col>98</xdr:col>
      <xdr:colOff>38100</xdr:colOff>
      <xdr:row>38</xdr:row>
      <xdr:rowOff>115176</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18605500" y="6528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131703</xdr:rowOff>
    </xdr:from>
    <xdr:ext cx="469744"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8421428" y="6303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47" name="楕円 746">
          <a:extLst>
            <a:ext uri="{FF2B5EF4-FFF2-40B4-BE49-F238E27FC236}">
              <a16:creationId xmlns:a16="http://schemas.microsoft.com/office/drawing/2014/main" id="{00000000-0008-0000-0600-0000EB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48" name="投資及び出資金該当値テキスト">
          <a:extLst>
            <a:ext uri="{FF2B5EF4-FFF2-40B4-BE49-F238E27FC236}">
              <a16:creationId xmlns:a16="http://schemas.microsoft.com/office/drawing/2014/main" id="{00000000-0008-0000-0600-0000EC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49" name="楕円 748">
          <a:extLst>
            <a:ext uri="{FF2B5EF4-FFF2-40B4-BE49-F238E27FC236}">
              <a16:creationId xmlns:a16="http://schemas.microsoft.com/office/drawing/2014/main" id="{00000000-0008-0000-0600-0000ED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6" name="直線コネクタ 765">
          <a:extLst>
            <a:ext uri="{FF2B5EF4-FFF2-40B4-BE49-F238E27FC236}">
              <a16:creationId xmlns:a16="http://schemas.microsoft.com/office/drawing/2014/main" id="{00000000-0008-0000-0600-0000FE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7" name="直線コネクタ 766">
          <a:extLst>
            <a:ext uri="{FF2B5EF4-FFF2-40B4-BE49-F238E27FC236}">
              <a16:creationId xmlns:a16="http://schemas.microsoft.com/office/drawing/2014/main" id="{00000000-0008-0000-0600-0000FF02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9" name="貸付金グラフ枠">
          <a:extLst>
            <a:ext uri="{FF2B5EF4-FFF2-40B4-BE49-F238E27FC236}">
              <a16:creationId xmlns:a16="http://schemas.microsoft.com/office/drawing/2014/main" id="{00000000-0008-0000-0600-00000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114897</xdr:rowOff>
    </xdr:from>
    <xdr:to>
      <xdr:col>116</xdr:col>
      <xdr:colOff>62864</xdr:colOff>
      <xdr:row>59</xdr:row>
      <xdr:rowOff>44450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flipV="1">
          <a:off x="22159595" y="8858847"/>
          <a:ext cx="1269" cy="13011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1" name="貸付金最小値テキスト">
          <a:extLst>
            <a:ext uri="{FF2B5EF4-FFF2-40B4-BE49-F238E27FC236}">
              <a16:creationId xmlns:a16="http://schemas.microsoft.com/office/drawing/2014/main" id="{00000000-0008-0000-0600-00000D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61574</xdr:rowOff>
    </xdr:from>
    <xdr:ext cx="534377" cy="259045"/>
    <xdr:sp macro="" textlink="">
      <xdr:nvSpPr>
        <xdr:cNvPr id="783" name="貸付金最大値テキスト">
          <a:extLst>
            <a:ext uri="{FF2B5EF4-FFF2-40B4-BE49-F238E27FC236}">
              <a16:creationId xmlns:a16="http://schemas.microsoft.com/office/drawing/2014/main" id="{00000000-0008-0000-0600-00000F030000}"/>
            </a:ext>
          </a:extLst>
        </xdr:cNvPr>
        <xdr:cNvSpPr txBox="1"/>
      </xdr:nvSpPr>
      <xdr:spPr>
        <a:xfrm>
          <a:off x="22212300" y="8634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114897</xdr:rowOff>
    </xdr:from>
    <xdr:to>
      <xdr:col>116</xdr:col>
      <xdr:colOff>152400</xdr:colOff>
      <xdr:row>51</xdr:row>
      <xdr:rowOff>114897</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2072600" y="8858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82878</xdr:rowOff>
    </xdr:from>
    <xdr:ext cx="469744" cy="259045"/>
    <xdr:sp macro="" textlink="">
      <xdr:nvSpPr>
        <xdr:cNvPr id="786" name="貸付金平均値テキスト">
          <a:extLst>
            <a:ext uri="{FF2B5EF4-FFF2-40B4-BE49-F238E27FC236}">
              <a16:creationId xmlns:a16="http://schemas.microsoft.com/office/drawing/2014/main" id="{00000000-0008-0000-0600-000012030000}"/>
            </a:ext>
          </a:extLst>
        </xdr:cNvPr>
        <xdr:cNvSpPr txBox="1"/>
      </xdr:nvSpPr>
      <xdr:spPr>
        <a:xfrm>
          <a:off x="22212300" y="98555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60001</xdr:rowOff>
    </xdr:from>
    <xdr:to>
      <xdr:col>116</xdr:col>
      <xdr:colOff>114300</xdr:colOff>
      <xdr:row>58</xdr:row>
      <xdr:rowOff>161601</xdr:rowOff>
    </xdr:to>
    <xdr:sp macro="" textlink="">
      <xdr:nvSpPr>
        <xdr:cNvPr id="787" name="フローチャート: 判断 786">
          <a:extLst>
            <a:ext uri="{FF2B5EF4-FFF2-40B4-BE49-F238E27FC236}">
              <a16:creationId xmlns:a16="http://schemas.microsoft.com/office/drawing/2014/main" id="{00000000-0008-0000-0600-000013030000}"/>
            </a:ext>
          </a:extLst>
        </xdr:cNvPr>
        <xdr:cNvSpPr/>
      </xdr:nvSpPr>
      <xdr:spPr>
        <a:xfrm>
          <a:off x="22110700" y="10004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67678</xdr:rowOff>
    </xdr:from>
    <xdr:to>
      <xdr:col>112</xdr:col>
      <xdr:colOff>38100</xdr:colOff>
      <xdr:row>58</xdr:row>
      <xdr:rowOff>169278</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1272500" y="10011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14355</xdr:rowOff>
    </xdr:from>
    <xdr:ext cx="469744"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21088428" y="9787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65525</xdr:rowOff>
    </xdr:from>
    <xdr:to>
      <xdr:col>107</xdr:col>
      <xdr:colOff>101600</xdr:colOff>
      <xdr:row>58</xdr:row>
      <xdr:rowOff>167125</xdr:rowOff>
    </xdr:to>
    <xdr:sp macro="" textlink="">
      <xdr:nvSpPr>
        <xdr:cNvPr id="792" name="フローチャート: 判断 791">
          <a:extLst>
            <a:ext uri="{FF2B5EF4-FFF2-40B4-BE49-F238E27FC236}">
              <a16:creationId xmlns:a16="http://schemas.microsoft.com/office/drawing/2014/main" id="{00000000-0008-0000-0600-000018030000}"/>
            </a:ext>
          </a:extLst>
        </xdr:cNvPr>
        <xdr:cNvSpPr/>
      </xdr:nvSpPr>
      <xdr:spPr>
        <a:xfrm>
          <a:off x="20383500" y="10009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12202</xdr:rowOff>
    </xdr:from>
    <xdr:ext cx="469744"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20199428" y="9784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41573</xdr:rowOff>
    </xdr:from>
    <xdr:to>
      <xdr:col>102</xdr:col>
      <xdr:colOff>114300</xdr:colOff>
      <xdr:row>59</xdr:row>
      <xdr:rowOff>44450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656300" y="10157123"/>
          <a:ext cx="889000" cy="2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31541</xdr:rowOff>
    </xdr:from>
    <xdr:to>
      <xdr:col>102</xdr:col>
      <xdr:colOff>165100</xdr:colOff>
      <xdr:row>58</xdr:row>
      <xdr:rowOff>133141</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19494500" y="9975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149668</xdr:rowOff>
    </xdr:from>
    <xdr:ext cx="469744"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9310428" y="9750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72898</xdr:rowOff>
    </xdr:from>
    <xdr:to>
      <xdr:col>98</xdr:col>
      <xdr:colOff>38100</xdr:colOff>
      <xdr:row>59</xdr:row>
      <xdr:rowOff>3048</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18605500" y="10016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19575</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8421428" y="9792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04" name="楕円 803">
          <a:extLst>
            <a:ext uri="{FF2B5EF4-FFF2-40B4-BE49-F238E27FC236}">
              <a16:creationId xmlns:a16="http://schemas.microsoft.com/office/drawing/2014/main" id="{00000000-0008-0000-0600-000024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80027</xdr:rowOff>
    </xdr:from>
    <xdr:ext cx="249299" cy="259045"/>
    <xdr:sp macro="" textlink="">
      <xdr:nvSpPr>
        <xdr:cNvPr id="805" name="貸付金該当値テキスト">
          <a:extLst>
            <a:ext uri="{FF2B5EF4-FFF2-40B4-BE49-F238E27FC236}">
              <a16:creationId xmlns:a16="http://schemas.microsoft.com/office/drawing/2014/main" id="{00000000-0008-0000-0600-000025030000}"/>
            </a:ext>
          </a:extLst>
        </xdr:cNvPr>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162223</xdr:rowOff>
    </xdr:from>
    <xdr:to>
      <xdr:col>98</xdr:col>
      <xdr:colOff>38100</xdr:colOff>
      <xdr:row>59</xdr:row>
      <xdr:rowOff>92373</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18605500" y="10106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83500</xdr:rowOff>
    </xdr:from>
    <xdr:ext cx="378565"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67017" y="101990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3" name="直線コネクタ 822">
          <a:extLst>
            <a:ext uri="{FF2B5EF4-FFF2-40B4-BE49-F238E27FC236}">
              <a16:creationId xmlns:a16="http://schemas.microsoft.com/office/drawing/2014/main" id="{00000000-0008-0000-0600-00003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7" name="繰出金グラフ枠">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73044</xdr:rowOff>
    </xdr:from>
    <xdr:to>
      <xdr:col>116</xdr:col>
      <xdr:colOff>62864</xdr:colOff>
      <xdr:row>78</xdr:row>
      <xdr:rowOff>35440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flipV="1">
          <a:off x="22159595" y="12245994"/>
          <a:ext cx="1269" cy="11625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39267</xdr:rowOff>
    </xdr:from>
    <xdr:ext cx="534377" cy="259045"/>
    <xdr:sp macro="" textlink="">
      <xdr:nvSpPr>
        <xdr:cNvPr id="839" name="繰出金最小値テキスト">
          <a:extLst>
            <a:ext uri="{FF2B5EF4-FFF2-40B4-BE49-F238E27FC236}">
              <a16:creationId xmlns:a16="http://schemas.microsoft.com/office/drawing/2014/main" id="{00000000-0008-0000-0600-000047030000}"/>
            </a:ext>
          </a:extLst>
        </xdr:cNvPr>
        <xdr:cNvSpPr txBox="1"/>
      </xdr:nvSpPr>
      <xdr:spPr>
        <a:xfrm>
          <a:off x="22212300" y="13412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35440</xdr:rowOff>
    </xdr:from>
    <xdr:to>
      <xdr:col>116</xdr:col>
      <xdr:colOff>152400</xdr:colOff>
      <xdr:row>78</xdr:row>
      <xdr:rowOff>35440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22072600" y="13408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19721</xdr:rowOff>
    </xdr:from>
    <xdr:ext cx="534377" cy="259045"/>
    <xdr:sp macro="" textlink="">
      <xdr:nvSpPr>
        <xdr:cNvPr id="841" name="繰出金最大値テキスト">
          <a:extLst>
            <a:ext uri="{FF2B5EF4-FFF2-40B4-BE49-F238E27FC236}">
              <a16:creationId xmlns:a16="http://schemas.microsoft.com/office/drawing/2014/main" id="{00000000-0008-0000-0600-000049030000}"/>
            </a:ext>
          </a:extLst>
        </xdr:cNvPr>
        <xdr:cNvSpPr txBox="1"/>
      </xdr:nvSpPr>
      <xdr:spPr>
        <a:xfrm>
          <a:off x="22212300" y="12021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90,499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73044</xdr:rowOff>
    </xdr:from>
    <xdr:to>
      <xdr:col>116</xdr:col>
      <xdr:colOff>152400</xdr:colOff>
      <xdr:row>71</xdr:row>
      <xdr:rowOff>73044</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22072600" y="12245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39173</xdr:rowOff>
    </xdr:from>
    <xdr:to>
      <xdr:col>116</xdr:col>
      <xdr:colOff>63500</xdr:colOff>
      <xdr:row>77</xdr:row>
      <xdr:rowOff>50946</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flipV="1">
          <a:off x="21323300" y="13240823"/>
          <a:ext cx="838200" cy="11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134542</xdr:rowOff>
    </xdr:from>
    <xdr:ext cx="534377" cy="259045"/>
    <xdr:sp macro="" textlink="">
      <xdr:nvSpPr>
        <xdr:cNvPr id="844" name="繰出金平均値テキスト">
          <a:extLst>
            <a:ext uri="{FF2B5EF4-FFF2-40B4-BE49-F238E27FC236}">
              <a16:creationId xmlns:a16="http://schemas.microsoft.com/office/drawing/2014/main" id="{00000000-0008-0000-0600-00004C030000}"/>
            </a:ext>
          </a:extLst>
        </xdr:cNvPr>
        <xdr:cNvSpPr txBox="1"/>
      </xdr:nvSpPr>
      <xdr:spPr>
        <a:xfrm>
          <a:off x="22212300" y="128218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111665</xdr:rowOff>
    </xdr:from>
    <xdr:to>
      <xdr:col>116</xdr:col>
      <xdr:colOff>114300</xdr:colOff>
      <xdr:row>76</xdr:row>
      <xdr:rowOff>41815</xdr:rowOff>
    </xdr:to>
    <xdr:sp macro="" textlink="">
      <xdr:nvSpPr>
        <xdr:cNvPr id="845" name="フローチャート: 判断 844">
          <a:extLst>
            <a:ext uri="{FF2B5EF4-FFF2-40B4-BE49-F238E27FC236}">
              <a16:creationId xmlns:a16="http://schemas.microsoft.com/office/drawing/2014/main" id="{00000000-0008-0000-0600-00004D030000}"/>
            </a:ext>
          </a:extLst>
        </xdr:cNvPr>
        <xdr:cNvSpPr/>
      </xdr:nvSpPr>
      <xdr:spPr>
        <a:xfrm>
          <a:off x="22110700" y="12970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50946</xdr:rowOff>
    </xdr:from>
    <xdr:to>
      <xdr:col>111</xdr:col>
      <xdr:colOff>177800</xdr:colOff>
      <xdr:row>77</xdr:row>
      <xdr:rowOff>90512</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flipV="1">
          <a:off x="20434300" y="13252596"/>
          <a:ext cx="889000" cy="39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120638</xdr:rowOff>
    </xdr:from>
    <xdr:to>
      <xdr:col>112</xdr:col>
      <xdr:colOff>38100</xdr:colOff>
      <xdr:row>76</xdr:row>
      <xdr:rowOff>50788</xdr:rowOff>
    </xdr:to>
    <xdr:sp macro="" textlink="">
      <xdr:nvSpPr>
        <xdr:cNvPr id="847" name="フローチャート: 判断 846">
          <a:extLst>
            <a:ext uri="{FF2B5EF4-FFF2-40B4-BE49-F238E27FC236}">
              <a16:creationId xmlns:a16="http://schemas.microsoft.com/office/drawing/2014/main" id="{00000000-0008-0000-0600-00004F030000}"/>
            </a:ext>
          </a:extLst>
        </xdr:cNvPr>
        <xdr:cNvSpPr/>
      </xdr:nvSpPr>
      <xdr:spPr>
        <a:xfrm>
          <a:off x="21272500" y="12979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67315</xdr:rowOff>
    </xdr:from>
    <xdr:ext cx="534377"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21056111" y="12754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90512</xdr:rowOff>
    </xdr:from>
    <xdr:to>
      <xdr:col>107</xdr:col>
      <xdr:colOff>50800</xdr:colOff>
      <xdr:row>77</xdr:row>
      <xdr:rowOff>103620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19545300" y="13292162"/>
          <a:ext cx="889000" cy="13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123952</xdr:rowOff>
    </xdr:from>
    <xdr:to>
      <xdr:col>107</xdr:col>
      <xdr:colOff>101600</xdr:colOff>
      <xdr:row>76</xdr:row>
      <xdr:rowOff>54102</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0383500" y="12982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70629</xdr:rowOff>
    </xdr:from>
    <xdr:ext cx="534377"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20167111" y="12757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25457</xdr:rowOff>
    </xdr:from>
    <xdr:to>
      <xdr:col>102</xdr:col>
      <xdr:colOff>114300</xdr:colOff>
      <xdr:row>77</xdr:row>
      <xdr:rowOff>103620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656300" y="13055657"/>
          <a:ext cx="889000" cy="249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62325</xdr:rowOff>
    </xdr:from>
    <xdr:to>
      <xdr:col>102</xdr:col>
      <xdr:colOff>165100</xdr:colOff>
      <xdr:row>75</xdr:row>
      <xdr:rowOff>163925</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19494500" y="12921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9002</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9278111" y="12696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120466</xdr:rowOff>
    </xdr:from>
    <xdr:to>
      <xdr:col>98</xdr:col>
      <xdr:colOff>38100</xdr:colOff>
      <xdr:row>75</xdr:row>
      <xdr:rowOff>50616</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18605500" y="12807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67143</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8389111" y="12582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159823</xdr:rowOff>
    </xdr:from>
    <xdr:to>
      <xdr:col>116</xdr:col>
      <xdr:colOff>114300</xdr:colOff>
      <xdr:row>77</xdr:row>
      <xdr:rowOff>89973</xdr:rowOff>
    </xdr:to>
    <xdr:sp macro="" textlink="">
      <xdr:nvSpPr>
        <xdr:cNvPr id="862" name="楕円 861">
          <a:extLst>
            <a:ext uri="{FF2B5EF4-FFF2-40B4-BE49-F238E27FC236}">
              <a16:creationId xmlns:a16="http://schemas.microsoft.com/office/drawing/2014/main" id="{00000000-0008-0000-0600-00005E030000}"/>
            </a:ext>
          </a:extLst>
        </xdr:cNvPr>
        <xdr:cNvSpPr/>
      </xdr:nvSpPr>
      <xdr:spPr>
        <a:xfrm>
          <a:off x="22110700" y="13190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138250</xdr:rowOff>
    </xdr:from>
    <xdr:ext cx="534377" cy="259045"/>
    <xdr:sp macro="" textlink="">
      <xdr:nvSpPr>
        <xdr:cNvPr id="863" name="繰出金該当値テキスト">
          <a:extLst>
            <a:ext uri="{FF2B5EF4-FFF2-40B4-BE49-F238E27FC236}">
              <a16:creationId xmlns:a16="http://schemas.microsoft.com/office/drawing/2014/main" id="{00000000-0008-0000-0600-00005F030000}"/>
            </a:ext>
          </a:extLst>
        </xdr:cNvPr>
        <xdr:cNvSpPr txBox="1"/>
      </xdr:nvSpPr>
      <xdr:spPr>
        <a:xfrm>
          <a:off x="22212300" y="13168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146</xdr:rowOff>
    </xdr:from>
    <xdr:to>
      <xdr:col>112</xdr:col>
      <xdr:colOff>38100</xdr:colOff>
      <xdr:row>77</xdr:row>
      <xdr:rowOff>101746</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1272500" y="13201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92873</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056111" y="13294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39712</xdr:rowOff>
    </xdr:from>
    <xdr:to>
      <xdr:col>107</xdr:col>
      <xdr:colOff>101600</xdr:colOff>
      <xdr:row>77</xdr:row>
      <xdr:rowOff>141312</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0383500" y="13241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132439</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167111" y="13334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52820</xdr:rowOff>
    </xdr:from>
    <xdr:to>
      <xdr:col>102</xdr:col>
      <xdr:colOff>165100</xdr:colOff>
      <xdr:row>77</xdr:row>
      <xdr:rowOff>154420</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19494500" y="13254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145547</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278111" y="13347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146107</xdr:rowOff>
    </xdr:from>
    <xdr:to>
      <xdr:col>98</xdr:col>
      <xdr:colOff>38100</xdr:colOff>
      <xdr:row>76</xdr:row>
      <xdr:rowOff>76257</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18605500" y="13004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67384</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389111" y="13097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1" name="直線コネクタ 880">
          <a:extLst>
            <a:ext uri="{FF2B5EF4-FFF2-40B4-BE49-F238E27FC236}">
              <a16:creationId xmlns:a16="http://schemas.microsoft.com/office/drawing/2014/main" id="{00000000-0008-0000-0600-000071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6" name="前年度繰上充用金グラフ枠">
          <a:extLst>
            <a:ext uri="{FF2B5EF4-FFF2-40B4-BE49-F238E27FC236}">
              <a16:creationId xmlns:a16="http://schemas.microsoft.com/office/drawing/2014/main" id="{00000000-0008-0000-0600-000076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8" name="前年度繰上充用金最小値テキスト">
          <a:extLst>
            <a:ext uri="{FF2B5EF4-FFF2-40B4-BE49-F238E27FC236}">
              <a16:creationId xmlns:a16="http://schemas.microsoft.com/office/drawing/2014/main" id="{00000000-0008-0000-0600-000078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0" name="前年度繰上充用金最大値テキスト">
          <a:extLst>
            <a:ext uri="{FF2B5EF4-FFF2-40B4-BE49-F238E27FC236}">
              <a16:creationId xmlns:a16="http://schemas.microsoft.com/office/drawing/2014/main" id="{00000000-0008-0000-0600-00007A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3" name="前年度繰上充用金平均値テキスト">
          <a:extLst>
            <a:ext uri="{FF2B5EF4-FFF2-40B4-BE49-F238E27FC236}">
              <a16:creationId xmlns:a16="http://schemas.microsoft.com/office/drawing/2014/main" id="{00000000-0008-0000-0600-00007D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4" name="フローチャート: 判断 893">
          <a:extLst>
            <a:ext uri="{FF2B5EF4-FFF2-40B4-BE49-F238E27FC236}">
              <a16:creationId xmlns:a16="http://schemas.microsoft.com/office/drawing/2014/main" id="{00000000-0008-0000-0600-00007E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6" name="フローチャート: 判断 895">
          <a:extLst>
            <a:ext uri="{FF2B5EF4-FFF2-40B4-BE49-F238E27FC236}">
              <a16:creationId xmlns:a16="http://schemas.microsoft.com/office/drawing/2014/main" id="{00000000-0008-0000-0600-000080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1" name="楕円 910">
          <a:extLst>
            <a:ext uri="{FF2B5EF4-FFF2-40B4-BE49-F238E27FC236}">
              <a16:creationId xmlns:a16="http://schemas.microsoft.com/office/drawing/2014/main" id="{00000000-0008-0000-0600-00008F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2" name="前年度繰上充用金該当値テキスト">
          <a:extLst>
            <a:ext uri="{FF2B5EF4-FFF2-40B4-BE49-F238E27FC236}">
              <a16:creationId xmlns:a16="http://schemas.microsoft.com/office/drawing/2014/main" id="{00000000-0008-0000-0600-000090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3" name="楕円 912">
          <a:extLst>
            <a:ext uri="{FF2B5EF4-FFF2-40B4-BE49-F238E27FC236}">
              <a16:creationId xmlns:a16="http://schemas.microsoft.com/office/drawing/2014/main" id="{00000000-0008-0000-0600-000091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1" name="正方形/長方形 920">
          <a:extLst>
            <a:ext uri="{FF2B5EF4-FFF2-40B4-BE49-F238E27FC236}">
              <a16:creationId xmlns:a16="http://schemas.microsoft.com/office/drawing/2014/main" id="{00000000-0008-0000-0600-00009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2" name="正方形/長方形 921">
          <a:extLst>
            <a:ext uri="{FF2B5EF4-FFF2-40B4-BE49-F238E27FC236}">
              <a16:creationId xmlns:a16="http://schemas.microsoft.com/office/drawing/2014/main" id="{00000000-0008-0000-0600-00009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人件費は、人事院勧告による給与の増加に伴い年々増加しており、住民一人当たり前年度と比較して</a:t>
          </a:r>
          <a:r>
            <a:rPr kumimoji="1" lang="en-US" altLang="ja-JP" sz="1300">
              <a:latin typeface="ＭＳ Ｐゴシック" panose="020B0600070205080204" pitchFamily="50" charset="-128"/>
              <a:ea typeface="ＭＳ Ｐゴシック" panose="020B0600070205080204" pitchFamily="50" charset="-128"/>
            </a:rPr>
            <a:t>3,459</a:t>
          </a:r>
          <a:r>
            <a:rPr kumimoji="1" lang="ja-JP" altLang="en-US" sz="1300">
              <a:latin typeface="ＭＳ Ｐゴシック" panose="020B0600070205080204" pitchFamily="50" charset="-128"/>
              <a:ea typeface="ＭＳ Ｐゴシック" panose="020B0600070205080204" pitchFamily="50" charset="-128"/>
            </a:rPr>
            <a:t>円の増加となっている。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扶助費は、生活保護費の増加や地方創生臨時交付金による給付金事業などにより、住民一人当たり前年度と比較して</a:t>
          </a:r>
          <a:r>
            <a:rPr kumimoji="1" lang="en-US" altLang="ja-JP" sz="1300">
              <a:latin typeface="ＭＳ Ｐゴシック" panose="020B0600070205080204" pitchFamily="50" charset="-128"/>
              <a:ea typeface="ＭＳ Ｐゴシック" panose="020B0600070205080204" pitchFamily="50" charset="-128"/>
            </a:rPr>
            <a:t>5,724</a:t>
          </a:r>
          <a:r>
            <a:rPr kumimoji="1" lang="ja-JP" altLang="en-US" sz="1300">
              <a:latin typeface="ＭＳ Ｐゴシック" panose="020B0600070205080204" pitchFamily="50" charset="-128"/>
              <a:ea typeface="ＭＳ Ｐゴシック" panose="020B0600070205080204" pitchFamily="50" charset="-128"/>
            </a:rPr>
            <a:t>円の増加となっている。</a:t>
          </a:r>
        </a:p>
        <a:p>
          <a:r>
            <a:rPr kumimoji="1" lang="ja-JP" altLang="en-US" sz="1300">
              <a:latin typeface="ＭＳ Ｐゴシック" panose="020B0600070205080204" pitchFamily="50" charset="-128"/>
              <a:ea typeface="ＭＳ Ｐゴシック" panose="020B0600070205080204" pitchFamily="50" charset="-128"/>
            </a:rPr>
            <a:t>補助費等は、廃棄物処理施設の建設工事完了に伴う廃棄物処理施設整備負担金の減少などにより、住民一人当たり前年度と比較して</a:t>
          </a:r>
          <a:r>
            <a:rPr kumimoji="1" lang="en-US" altLang="ja-JP" sz="1300">
              <a:latin typeface="ＭＳ Ｐゴシック" panose="020B0600070205080204" pitchFamily="50" charset="-128"/>
              <a:ea typeface="ＭＳ Ｐゴシック" panose="020B0600070205080204" pitchFamily="50" charset="-128"/>
            </a:rPr>
            <a:t>27,241</a:t>
          </a:r>
          <a:r>
            <a:rPr kumimoji="1" lang="ja-JP" altLang="en-US" sz="1300">
              <a:latin typeface="ＭＳ Ｐゴシック" panose="020B0600070205080204" pitchFamily="50" charset="-128"/>
              <a:ea typeface="ＭＳ Ｐゴシック" panose="020B0600070205080204" pitchFamily="50" charset="-128"/>
            </a:rPr>
            <a:t>円の減少となっている。</a:t>
          </a:r>
        </a:p>
        <a:p>
          <a:r>
            <a:rPr kumimoji="1" lang="ja-JP" altLang="en-US" sz="1300">
              <a:latin typeface="ＭＳ Ｐゴシック" panose="020B0600070205080204" pitchFamily="50" charset="-128"/>
              <a:ea typeface="ＭＳ Ｐゴシック" panose="020B0600070205080204" pitchFamily="50" charset="-128"/>
            </a:rPr>
            <a:t>普通建設事業費は、かわまちづくり公園整備及び認定こども園建設工事の実施などにより、住民一人当たり前年度と比較して</a:t>
          </a:r>
          <a:r>
            <a:rPr kumimoji="1" lang="en-US" altLang="ja-JP" sz="1300">
              <a:latin typeface="ＭＳ Ｐゴシック" panose="020B0600070205080204" pitchFamily="50" charset="-128"/>
              <a:ea typeface="ＭＳ Ｐゴシック" panose="020B0600070205080204" pitchFamily="50" charset="-128"/>
            </a:rPr>
            <a:t>7,017</a:t>
          </a:r>
          <a:r>
            <a:rPr kumimoji="1" lang="ja-JP" altLang="en-US" sz="1300">
              <a:latin typeface="ＭＳ Ｐゴシック" panose="020B0600070205080204" pitchFamily="50" charset="-128"/>
              <a:ea typeface="ＭＳ Ｐゴシック" panose="020B0600070205080204" pitchFamily="50" charset="-128"/>
            </a:rPr>
            <a:t>円の増加となっている。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公債費は、大型事業の元金償還が始まっており、年々償還額が大きくなっていることから、住民一人当たり前年度と比較して</a:t>
          </a:r>
          <a:r>
            <a:rPr kumimoji="1" lang="en-US" altLang="ja-JP" sz="1300">
              <a:latin typeface="ＭＳ Ｐゴシック" panose="020B0600070205080204" pitchFamily="50" charset="-128"/>
              <a:ea typeface="ＭＳ Ｐゴシック" panose="020B0600070205080204" pitchFamily="50" charset="-128"/>
            </a:rPr>
            <a:t>3,091</a:t>
          </a:r>
          <a:r>
            <a:rPr kumimoji="1" lang="ja-JP" altLang="en-US" sz="1300">
              <a:latin typeface="ＭＳ Ｐゴシック" panose="020B0600070205080204" pitchFamily="50" charset="-128"/>
              <a:ea typeface="ＭＳ Ｐゴシック" panose="020B0600070205080204" pitchFamily="50" charset="-128"/>
            </a:rPr>
            <a:t>円の増加となっている。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静岡県伊豆の国市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46,664
45,960
94.62
22,684,754
21,694,246
892,336
12,682,893
26,723,530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7.2
27.5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5" name="テキスト ボックス 54">
          <a:extLst>
            <a:ext uri="{FF2B5EF4-FFF2-40B4-BE49-F238E27FC236}">
              <a16:creationId xmlns:a16="http://schemas.microsoft.com/office/drawing/2014/main" id="{00000000-0008-0000-0700-000037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議会費グラフ枠">
          <a:extLst>
            <a:ext uri="{FF2B5EF4-FFF2-40B4-BE49-F238E27FC236}">
              <a16:creationId xmlns:a16="http://schemas.microsoft.com/office/drawing/2014/main" id="{00000000-0008-0000-0700-000038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17889</xdr:rowOff>
    </xdr:from>
    <xdr:to>
      <xdr:col>24</xdr:col>
      <xdr:colOff>62865</xdr:colOff>
      <xdr:row>38</xdr:row>
      <xdr:rowOff>61845</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flipV="1">
          <a:off x="4633595" y="5332839"/>
          <a:ext cx="1270" cy="12441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65672</xdr:rowOff>
    </xdr:from>
    <xdr:ext cx="469744" cy="259045"/>
    <xdr:sp macro="" textlink="">
      <xdr:nvSpPr>
        <xdr:cNvPr id="58" name="議会費最小値テキスト">
          <a:extLst>
            <a:ext uri="{FF2B5EF4-FFF2-40B4-BE49-F238E27FC236}">
              <a16:creationId xmlns:a16="http://schemas.microsoft.com/office/drawing/2014/main" id="{00000000-0008-0000-0700-00003A000000}"/>
            </a:ext>
          </a:extLst>
        </xdr:cNvPr>
        <xdr:cNvSpPr txBox="1"/>
      </xdr:nvSpPr>
      <xdr:spPr>
        <a:xfrm>
          <a:off x="4686300" y="6580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61845</xdr:rowOff>
    </xdr:from>
    <xdr:to>
      <xdr:col>24</xdr:col>
      <xdr:colOff>152400</xdr:colOff>
      <xdr:row>38</xdr:row>
      <xdr:rowOff>61845</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6576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136016</xdr:rowOff>
    </xdr:from>
    <xdr:ext cx="534377" cy="259045"/>
    <xdr:sp macro="" textlink="">
      <xdr:nvSpPr>
        <xdr:cNvPr id="60" name="議会費最大値テキスト">
          <a:extLst>
            <a:ext uri="{FF2B5EF4-FFF2-40B4-BE49-F238E27FC236}">
              <a16:creationId xmlns:a16="http://schemas.microsoft.com/office/drawing/2014/main" id="{00000000-0008-0000-0700-00003C000000}"/>
            </a:ext>
          </a:extLst>
        </xdr:cNvPr>
        <xdr:cNvSpPr txBox="1"/>
      </xdr:nvSpPr>
      <xdr:spPr>
        <a:xfrm>
          <a:off x="4686300" y="5108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22,240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17889</xdr:rowOff>
    </xdr:from>
    <xdr:to>
      <xdr:col>24</xdr:col>
      <xdr:colOff>152400</xdr:colOff>
      <xdr:row>31</xdr:row>
      <xdr:rowOff>17889</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4546600" y="5332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61845</xdr:rowOff>
    </xdr:from>
    <xdr:to>
      <xdr:col>24</xdr:col>
      <xdr:colOff>63500</xdr:colOff>
      <xdr:row>38</xdr:row>
      <xdr:rowOff>64588</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3797300" y="6576945"/>
          <a:ext cx="8382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93358</xdr:rowOff>
    </xdr:from>
    <xdr:ext cx="469744" cy="259045"/>
    <xdr:sp macro="" textlink="">
      <xdr:nvSpPr>
        <xdr:cNvPr id="63" name="議会費平均値テキスト">
          <a:extLst>
            <a:ext uri="{FF2B5EF4-FFF2-40B4-BE49-F238E27FC236}">
              <a16:creationId xmlns:a16="http://schemas.microsoft.com/office/drawing/2014/main" id="{00000000-0008-0000-0700-00003F000000}"/>
            </a:ext>
          </a:extLst>
        </xdr:cNvPr>
        <xdr:cNvSpPr txBox="1"/>
      </xdr:nvSpPr>
      <xdr:spPr>
        <a:xfrm>
          <a:off x="4686300" y="62655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70481</xdr:rowOff>
    </xdr:from>
    <xdr:to>
      <xdr:col>24</xdr:col>
      <xdr:colOff>114300</xdr:colOff>
      <xdr:row>38</xdr:row>
      <xdr:rowOff>631</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4584700" y="6414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64588</xdr:rowOff>
    </xdr:from>
    <xdr:to>
      <xdr:col>19</xdr:col>
      <xdr:colOff>177800</xdr:colOff>
      <xdr:row>38</xdr:row>
      <xdr:rowOff>67659</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908300" y="6579688"/>
          <a:ext cx="889000" cy="3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74531</xdr:rowOff>
    </xdr:from>
    <xdr:to>
      <xdr:col>20</xdr:col>
      <xdr:colOff>38100</xdr:colOff>
      <xdr:row>38</xdr:row>
      <xdr:rowOff>4680</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3746500" y="641818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21208</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3562428" y="6193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67659</xdr:rowOff>
    </xdr:from>
    <xdr:to>
      <xdr:col>15</xdr:col>
      <xdr:colOff>50800</xdr:colOff>
      <xdr:row>38</xdr:row>
      <xdr:rowOff>74974</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flipV="1">
          <a:off x="2019300" y="6582759"/>
          <a:ext cx="889000" cy="7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76882</xdr:rowOff>
    </xdr:from>
    <xdr:to>
      <xdr:col>15</xdr:col>
      <xdr:colOff>101600</xdr:colOff>
      <xdr:row>38</xdr:row>
      <xdr:rowOff>7032</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2857500" y="6420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23559</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2673428" y="6195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71512</xdr:rowOff>
    </xdr:from>
    <xdr:to>
      <xdr:col>10</xdr:col>
      <xdr:colOff>114300</xdr:colOff>
      <xdr:row>38</xdr:row>
      <xdr:rowOff>74974</xdr:rowOff>
    </xdr:to>
    <xdr:cxnSp macro="">
      <xdr:nvCxnSpPr>
        <xdr:cNvPr id="71" name="直線コネクタ 70">
          <a:extLst>
            <a:ext uri="{FF2B5EF4-FFF2-40B4-BE49-F238E27FC236}">
              <a16:creationId xmlns:a16="http://schemas.microsoft.com/office/drawing/2014/main" id="{00000000-0008-0000-0700-000047000000}"/>
            </a:ext>
          </a:extLst>
        </xdr:cNvPr>
        <xdr:cNvCxnSpPr/>
      </xdr:nvCxnSpPr>
      <xdr:spPr>
        <a:xfrm>
          <a:off x="1130300" y="6586612"/>
          <a:ext cx="889000" cy="3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63166</xdr:rowOff>
    </xdr:from>
    <xdr:to>
      <xdr:col>10</xdr:col>
      <xdr:colOff>165100</xdr:colOff>
      <xdr:row>37</xdr:row>
      <xdr:rowOff>164767</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968500" y="640681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9843</xdr:rowOff>
    </xdr:from>
    <xdr:ext cx="469744"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1784428" y="6182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50103</xdr:rowOff>
    </xdr:from>
    <xdr:to>
      <xdr:col>6</xdr:col>
      <xdr:colOff>38100</xdr:colOff>
      <xdr:row>37</xdr:row>
      <xdr:rowOff>151703</xdr:rowOff>
    </xdr:to>
    <xdr:sp macro="" textlink="">
      <xdr:nvSpPr>
        <xdr:cNvPr id="74" name="フローチャート: 判断 73">
          <a:extLst>
            <a:ext uri="{FF2B5EF4-FFF2-40B4-BE49-F238E27FC236}">
              <a16:creationId xmlns:a16="http://schemas.microsoft.com/office/drawing/2014/main" id="{00000000-0008-0000-0700-00004A000000}"/>
            </a:ext>
          </a:extLst>
        </xdr:cNvPr>
        <xdr:cNvSpPr/>
      </xdr:nvSpPr>
      <xdr:spPr>
        <a:xfrm>
          <a:off x="1079500" y="6393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168230</xdr:rowOff>
    </xdr:from>
    <xdr:ext cx="469744"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895428" y="61689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11045</xdr:rowOff>
    </xdr:from>
    <xdr:to>
      <xdr:col>24</xdr:col>
      <xdr:colOff>114300</xdr:colOff>
      <xdr:row>38</xdr:row>
      <xdr:rowOff>112645</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4584700" y="6526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97422</xdr:rowOff>
    </xdr:from>
    <xdr:ext cx="469744" cy="259045"/>
    <xdr:sp macro="" textlink="">
      <xdr:nvSpPr>
        <xdr:cNvPr id="82" name="議会費該当値テキスト">
          <a:extLst>
            <a:ext uri="{FF2B5EF4-FFF2-40B4-BE49-F238E27FC236}">
              <a16:creationId xmlns:a16="http://schemas.microsoft.com/office/drawing/2014/main" id="{00000000-0008-0000-0700-000052000000}"/>
            </a:ext>
          </a:extLst>
        </xdr:cNvPr>
        <xdr:cNvSpPr txBox="1"/>
      </xdr:nvSpPr>
      <xdr:spPr>
        <a:xfrm>
          <a:off x="4686300" y="6441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13788</xdr:rowOff>
    </xdr:from>
    <xdr:to>
      <xdr:col>20</xdr:col>
      <xdr:colOff>38100</xdr:colOff>
      <xdr:row>38</xdr:row>
      <xdr:rowOff>115388</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3746500" y="6528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106515</xdr:rowOff>
    </xdr:from>
    <xdr:ext cx="469744"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3562428" y="6621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16859</xdr:rowOff>
    </xdr:from>
    <xdr:to>
      <xdr:col>15</xdr:col>
      <xdr:colOff>101600</xdr:colOff>
      <xdr:row>38</xdr:row>
      <xdr:rowOff>118459</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2857500" y="6531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109586</xdr:rowOff>
    </xdr:from>
    <xdr:ext cx="469744"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2673428" y="6624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24174</xdr:rowOff>
    </xdr:from>
    <xdr:to>
      <xdr:col>10</xdr:col>
      <xdr:colOff>165100</xdr:colOff>
      <xdr:row>38</xdr:row>
      <xdr:rowOff>125774</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968500" y="6539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116901</xdr:rowOff>
    </xdr:from>
    <xdr:ext cx="469744"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1784428" y="6632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20712</xdr:rowOff>
    </xdr:from>
    <xdr:to>
      <xdr:col>6</xdr:col>
      <xdr:colOff>38100</xdr:colOff>
      <xdr:row>38</xdr:row>
      <xdr:rowOff>122312</xdr:rowOff>
    </xdr:to>
    <xdr:sp macro="" textlink="">
      <xdr:nvSpPr>
        <xdr:cNvPr id="89" name="楕円 88">
          <a:extLst>
            <a:ext uri="{FF2B5EF4-FFF2-40B4-BE49-F238E27FC236}">
              <a16:creationId xmlns:a16="http://schemas.microsoft.com/office/drawing/2014/main" id="{00000000-0008-0000-0700-000059000000}"/>
            </a:ext>
          </a:extLst>
        </xdr:cNvPr>
        <xdr:cNvSpPr/>
      </xdr:nvSpPr>
      <xdr:spPr>
        <a:xfrm>
          <a:off x="1079500" y="6535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113439</xdr:rowOff>
    </xdr:from>
    <xdr:ext cx="469744" cy="259045"/>
    <xdr:sp macro="" textlink="">
      <xdr:nvSpPr>
        <xdr:cNvPr id="90" name="テキスト ボックス 89">
          <a:extLst>
            <a:ext uri="{FF2B5EF4-FFF2-40B4-BE49-F238E27FC236}">
              <a16:creationId xmlns:a16="http://schemas.microsoft.com/office/drawing/2014/main" id="{00000000-0008-0000-0700-00005A000000}"/>
            </a:ext>
          </a:extLst>
        </xdr:cNvPr>
        <xdr:cNvSpPr txBox="1"/>
      </xdr:nvSpPr>
      <xdr:spPr>
        <a:xfrm>
          <a:off x="895428" y="6628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56,409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138447</xdr:rowOff>
    </xdr:from>
    <xdr:to>
      <xdr:col>24</xdr:col>
      <xdr:colOff>62865</xdr:colOff>
      <xdr:row>58</xdr:row>
      <xdr:rowOff>141456</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8882397"/>
          <a:ext cx="1270" cy="12031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145283</xdr:rowOff>
    </xdr:from>
    <xdr:ext cx="534377"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089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39,078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141456</xdr:rowOff>
    </xdr:from>
    <xdr:to>
      <xdr:col>24</xdr:col>
      <xdr:colOff>152400</xdr:colOff>
      <xdr:row>58</xdr:row>
      <xdr:rowOff>141456</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085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85124</xdr:rowOff>
    </xdr:from>
    <xdr:ext cx="599010"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8657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670,658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138447</xdr:rowOff>
    </xdr:from>
    <xdr:to>
      <xdr:col>24</xdr:col>
      <xdr:colOff>152400</xdr:colOff>
      <xdr:row>51</xdr:row>
      <xdr:rowOff>138447</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8882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79432</xdr:rowOff>
    </xdr:from>
    <xdr:to>
      <xdr:col>24</xdr:col>
      <xdr:colOff>63500</xdr:colOff>
      <xdr:row>58</xdr:row>
      <xdr:rowOff>89805</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3797300" y="10023532"/>
          <a:ext cx="838200" cy="10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3573</xdr:rowOff>
    </xdr:from>
    <xdr:ext cx="534377"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7762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152146</xdr:rowOff>
    </xdr:from>
    <xdr:to>
      <xdr:col>24</xdr:col>
      <xdr:colOff>114300</xdr:colOff>
      <xdr:row>58</xdr:row>
      <xdr:rowOff>82296</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924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60033</xdr:rowOff>
    </xdr:from>
    <xdr:to>
      <xdr:col>19</xdr:col>
      <xdr:colOff>177800</xdr:colOff>
      <xdr:row>58</xdr:row>
      <xdr:rowOff>79432</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908300" y="10004133"/>
          <a:ext cx="889000" cy="19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142350</xdr:rowOff>
    </xdr:from>
    <xdr:to>
      <xdr:col>20</xdr:col>
      <xdr:colOff>38100</xdr:colOff>
      <xdr:row>58</xdr:row>
      <xdr:rowOff>72500</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91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89027</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497795" y="9690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73578</xdr:rowOff>
    </xdr:from>
    <xdr:to>
      <xdr:col>15</xdr:col>
      <xdr:colOff>50800</xdr:colOff>
      <xdr:row>58</xdr:row>
      <xdr:rowOff>60033</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2019300" y="9846228"/>
          <a:ext cx="889000" cy="157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138409</xdr:rowOff>
    </xdr:from>
    <xdr:to>
      <xdr:col>15</xdr:col>
      <xdr:colOff>101600</xdr:colOff>
      <xdr:row>58</xdr:row>
      <xdr:rowOff>68559</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911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85086</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08795" y="96862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73578</xdr:rowOff>
    </xdr:from>
    <xdr:to>
      <xdr:col>10</xdr:col>
      <xdr:colOff>114300</xdr:colOff>
      <xdr:row>58</xdr:row>
      <xdr:rowOff>8718</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flipV="1">
          <a:off x="1130300" y="9846228"/>
          <a:ext cx="889000" cy="106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118144</xdr:rowOff>
    </xdr:from>
    <xdr:to>
      <xdr:col>10</xdr:col>
      <xdr:colOff>165100</xdr:colOff>
      <xdr:row>57</xdr:row>
      <xdr:rowOff>48294</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9719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64821</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19795" y="94945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1733</xdr:rowOff>
    </xdr:from>
    <xdr:to>
      <xdr:col>6</xdr:col>
      <xdr:colOff>38100</xdr:colOff>
      <xdr:row>58</xdr:row>
      <xdr:rowOff>103333</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9945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94460</xdr:rowOff>
    </xdr:from>
    <xdr:ext cx="534377"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63111" y="10038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39005</xdr:rowOff>
    </xdr:from>
    <xdr:to>
      <xdr:col>24</xdr:col>
      <xdr:colOff>114300</xdr:colOff>
      <xdr:row>58</xdr:row>
      <xdr:rowOff>140605</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9983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130574</xdr:rowOff>
    </xdr:from>
    <xdr:ext cx="534377"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903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28632</xdr:rowOff>
    </xdr:from>
    <xdr:to>
      <xdr:col>20</xdr:col>
      <xdr:colOff>38100</xdr:colOff>
      <xdr:row>58</xdr:row>
      <xdr:rowOff>130232</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9972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121359</xdr:rowOff>
    </xdr:from>
    <xdr:ext cx="534377"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530111" y="10065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9233</xdr:rowOff>
    </xdr:from>
    <xdr:to>
      <xdr:col>15</xdr:col>
      <xdr:colOff>101600</xdr:colOff>
      <xdr:row>58</xdr:row>
      <xdr:rowOff>110833</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995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101960</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41111" y="10046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22778</xdr:rowOff>
    </xdr:from>
    <xdr:to>
      <xdr:col>10</xdr:col>
      <xdr:colOff>165100</xdr:colOff>
      <xdr:row>57</xdr:row>
      <xdr:rowOff>124378</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9795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115505</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19795" y="9888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129368</xdr:rowOff>
    </xdr:from>
    <xdr:to>
      <xdr:col>6</xdr:col>
      <xdr:colOff>38100</xdr:colOff>
      <xdr:row>58</xdr:row>
      <xdr:rowOff>59518</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9902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76045</xdr:rowOff>
    </xdr:from>
    <xdr:ext cx="599010"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30795" y="96772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a:extLst>
            <a:ext uri="{FF2B5EF4-FFF2-40B4-BE49-F238E27FC236}">
              <a16:creationId xmlns:a16="http://schemas.microsoft.com/office/drawing/2014/main" id="{00000000-0008-0000-07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62121</xdr:rowOff>
    </xdr:from>
    <xdr:to>
      <xdr:col>24</xdr:col>
      <xdr:colOff>62865</xdr:colOff>
      <xdr:row>78</xdr:row>
      <xdr:rowOff>21456</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4633595" y="12235071"/>
          <a:ext cx="1270" cy="1159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25283</xdr:rowOff>
    </xdr:from>
    <xdr:ext cx="599010" cy="259045"/>
    <xdr:sp macro="" textlink="">
      <xdr:nvSpPr>
        <xdr:cNvPr id="173" name="民生費最小値テキスト">
          <a:extLst>
            <a:ext uri="{FF2B5EF4-FFF2-40B4-BE49-F238E27FC236}">
              <a16:creationId xmlns:a16="http://schemas.microsoft.com/office/drawing/2014/main" id="{00000000-0008-0000-0700-0000AD000000}"/>
            </a:ext>
          </a:extLst>
        </xdr:cNvPr>
        <xdr:cNvSpPr txBox="1"/>
      </xdr:nvSpPr>
      <xdr:spPr>
        <a:xfrm>
          <a:off x="4686300" y="13398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21456</xdr:rowOff>
    </xdr:from>
    <xdr:to>
      <xdr:col>24</xdr:col>
      <xdr:colOff>152400</xdr:colOff>
      <xdr:row>78</xdr:row>
      <xdr:rowOff>21456</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3394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8798</xdr:rowOff>
    </xdr:from>
    <xdr:ext cx="599010" cy="259045"/>
    <xdr:sp macro="" textlink="">
      <xdr:nvSpPr>
        <xdr:cNvPr id="175" name="民生費最大値テキスト">
          <a:extLst>
            <a:ext uri="{FF2B5EF4-FFF2-40B4-BE49-F238E27FC236}">
              <a16:creationId xmlns:a16="http://schemas.microsoft.com/office/drawing/2014/main" id="{00000000-0008-0000-0700-0000AF000000}"/>
            </a:ext>
          </a:extLst>
        </xdr:cNvPr>
        <xdr:cNvSpPr txBox="1"/>
      </xdr:nvSpPr>
      <xdr:spPr>
        <a:xfrm>
          <a:off x="4686300" y="12010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455,362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62121</xdr:rowOff>
    </xdr:from>
    <xdr:to>
      <xdr:col>24</xdr:col>
      <xdr:colOff>152400</xdr:colOff>
      <xdr:row>71</xdr:row>
      <xdr:rowOff>62121</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2235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78443</xdr:rowOff>
    </xdr:from>
    <xdr:to>
      <xdr:col>24</xdr:col>
      <xdr:colOff>63500</xdr:colOff>
      <xdr:row>77</xdr:row>
      <xdr:rowOff>142912</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3797300" y="13280093"/>
          <a:ext cx="838200" cy="64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61256</xdr:rowOff>
    </xdr:from>
    <xdr:ext cx="599010" cy="259045"/>
    <xdr:sp macro="" textlink="">
      <xdr:nvSpPr>
        <xdr:cNvPr id="178" name="民生費平均値テキスト">
          <a:extLst>
            <a:ext uri="{FF2B5EF4-FFF2-40B4-BE49-F238E27FC236}">
              <a16:creationId xmlns:a16="http://schemas.microsoft.com/office/drawing/2014/main" id="{00000000-0008-0000-0700-0000B2000000}"/>
            </a:ext>
          </a:extLst>
        </xdr:cNvPr>
        <xdr:cNvSpPr txBox="1"/>
      </xdr:nvSpPr>
      <xdr:spPr>
        <a:xfrm>
          <a:off x="4686300" y="129200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38379</xdr:rowOff>
    </xdr:from>
    <xdr:to>
      <xdr:col>24</xdr:col>
      <xdr:colOff>114300</xdr:colOff>
      <xdr:row>76</xdr:row>
      <xdr:rowOff>139979</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4584700" y="13068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112497</xdr:rowOff>
    </xdr:from>
    <xdr:to>
      <xdr:col>19</xdr:col>
      <xdr:colOff>177800</xdr:colOff>
      <xdr:row>77</xdr:row>
      <xdr:rowOff>142912</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2908300" y="13314147"/>
          <a:ext cx="889000" cy="30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93804</xdr:rowOff>
    </xdr:from>
    <xdr:to>
      <xdr:col>20</xdr:col>
      <xdr:colOff>38100</xdr:colOff>
      <xdr:row>77</xdr:row>
      <xdr:rowOff>23954</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3746500" y="13124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40481</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3497795" y="12899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112497</xdr:rowOff>
    </xdr:from>
    <xdr:to>
      <xdr:col>15</xdr:col>
      <xdr:colOff>50800</xdr:colOff>
      <xdr:row>78</xdr:row>
      <xdr:rowOff>26943</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2019300" y="13314147"/>
          <a:ext cx="889000" cy="85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60996</xdr:rowOff>
    </xdr:from>
    <xdr:to>
      <xdr:col>15</xdr:col>
      <xdr:colOff>101600</xdr:colOff>
      <xdr:row>76</xdr:row>
      <xdr:rowOff>162596</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2857500" y="13091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7673</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2608795" y="12866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26943</xdr:rowOff>
    </xdr:from>
    <xdr:to>
      <xdr:col>10</xdr:col>
      <xdr:colOff>114300</xdr:colOff>
      <xdr:row>78</xdr:row>
      <xdr:rowOff>45318</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1130300" y="13400043"/>
          <a:ext cx="889000" cy="18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114725</xdr:rowOff>
    </xdr:from>
    <xdr:to>
      <xdr:col>10</xdr:col>
      <xdr:colOff>165100</xdr:colOff>
      <xdr:row>77</xdr:row>
      <xdr:rowOff>44875</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968500" y="13144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61401</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1719795" y="12920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132468</xdr:rowOff>
    </xdr:from>
    <xdr:to>
      <xdr:col>6</xdr:col>
      <xdr:colOff>38100</xdr:colOff>
      <xdr:row>77</xdr:row>
      <xdr:rowOff>62618</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079500" y="13162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79144</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830795" y="12937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27643</xdr:rowOff>
    </xdr:from>
    <xdr:to>
      <xdr:col>24</xdr:col>
      <xdr:colOff>114300</xdr:colOff>
      <xdr:row>77</xdr:row>
      <xdr:rowOff>129243</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4584700" y="13229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114020</xdr:rowOff>
    </xdr:from>
    <xdr:ext cx="599010" cy="259045"/>
    <xdr:sp macro="" textlink="">
      <xdr:nvSpPr>
        <xdr:cNvPr id="197" name="民生費該当値テキスト">
          <a:extLst>
            <a:ext uri="{FF2B5EF4-FFF2-40B4-BE49-F238E27FC236}">
              <a16:creationId xmlns:a16="http://schemas.microsoft.com/office/drawing/2014/main" id="{00000000-0008-0000-0700-0000C5000000}"/>
            </a:ext>
          </a:extLst>
        </xdr:cNvPr>
        <xdr:cNvSpPr txBox="1"/>
      </xdr:nvSpPr>
      <xdr:spPr>
        <a:xfrm>
          <a:off x="4686300" y="131442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92112</xdr:rowOff>
    </xdr:from>
    <xdr:to>
      <xdr:col>20</xdr:col>
      <xdr:colOff>38100</xdr:colOff>
      <xdr:row>78</xdr:row>
      <xdr:rowOff>22262</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3746500" y="13293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13389</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3497795" y="13386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61697</xdr:rowOff>
    </xdr:from>
    <xdr:to>
      <xdr:col>15</xdr:col>
      <xdr:colOff>101600</xdr:colOff>
      <xdr:row>77</xdr:row>
      <xdr:rowOff>163297</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2857500" y="13263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154424</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2608795" y="13356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147593</xdr:rowOff>
    </xdr:from>
    <xdr:to>
      <xdr:col>10</xdr:col>
      <xdr:colOff>165100</xdr:colOff>
      <xdr:row>78</xdr:row>
      <xdr:rowOff>77743</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968500" y="13349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68870</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1719795" y="13441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165968</xdr:rowOff>
    </xdr:from>
    <xdr:to>
      <xdr:col>6</xdr:col>
      <xdr:colOff>38100</xdr:colOff>
      <xdr:row>78</xdr:row>
      <xdr:rowOff>96118</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079500" y="13367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87245</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830795" y="13460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129231</xdr:rowOff>
    </xdr:from>
    <xdr:to>
      <xdr:col>24</xdr:col>
      <xdr:colOff>62865</xdr:colOff>
      <xdr:row>98</xdr:row>
      <xdr:rowOff>13109</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388281"/>
          <a:ext cx="1270" cy="1426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16936</xdr:rowOff>
    </xdr:from>
    <xdr:ext cx="534377" cy="25904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6819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13109</xdr:rowOff>
    </xdr:from>
    <xdr:to>
      <xdr:col>24</xdr:col>
      <xdr:colOff>152400</xdr:colOff>
      <xdr:row>98</xdr:row>
      <xdr:rowOff>13109</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68152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75908</xdr:rowOff>
    </xdr:from>
    <xdr:ext cx="599010" cy="25904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163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213,874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129231</xdr:rowOff>
    </xdr:from>
    <xdr:to>
      <xdr:col>24</xdr:col>
      <xdr:colOff>152400</xdr:colOff>
      <xdr:row>89</xdr:row>
      <xdr:rowOff>129231</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388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64872</xdr:rowOff>
    </xdr:from>
    <xdr:to>
      <xdr:col>24</xdr:col>
      <xdr:colOff>63500</xdr:colOff>
      <xdr:row>97</xdr:row>
      <xdr:rowOff>83525</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3797300" y="16524072"/>
          <a:ext cx="838200" cy="190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73097</xdr:rowOff>
    </xdr:from>
    <xdr:ext cx="534377" cy="2590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3608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50220</xdr:rowOff>
    </xdr:from>
    <xdr:to>
      <xdr:col>24</xdr:col>
      <xdr:colOff>114300</xdr:colOff>
      <xdr:row>96</xdr:row>
      <xdr:rowOff>151820</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50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70937</xdr:rowOff>
    </xdr:from>
    <xdr:to>
      <xdr:col>19</xdr:col>
      <xdr:colOff>177800</xdr:colOff>
      <xdr:row>96</xdr:row>
      <xdr:rowOff>64872</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2908300" y="16187237"/>
          <a:ext cx="889000" cy="336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24923</xdr:rowOff>
    </xdr:from>
    <xdr:to>
      <xdr:col>20</xdr:col>
      <xdr:colOff>38100</xdr:colOff>
      <xdr:row>96</xdr:row>
      <xdr:rowOff>126523</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484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117650</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530111" y="16576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70937</xdr:rowOff>
    </xdr:from>
    <xdr:to>
      <xdr:col>15</xdr:col>
      <xdr:colOff>50800</xdr:colOff>
      <xdr:row>96</xdr:row>
      <xdr:rowOff>53907</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019300" y="16187237"/>
          <a:ext cx="889000" cy="325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18492</xdr:rowOff>
    </xdr:from>
    <xdr:to>
      <xdr:col>15</xdr:col>
      <xdr:colOff>101600</xdr:colOff>
      <xdr:row>96</xdr:row>
      <xdr:rowOff>120092</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477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111219</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41111" y="16570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53907</xdr:rowOff>
    </xdr:from>
    <xdr:to>
      <xdr:col>10</xdr:col>
      <xdr:colOff>114300</xdr:colOff>
      <xdr:row>96</xdr:row>
      <xdr:rowOff>93996</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1130300" y="16513107"/>
          <a:ext cx="889000" cy="40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28511</xdr:rowOff>
    </xdr:from>
    <xdr:to>
      <xdr:col>10</xdr:col>
      <xdr:colOff>165100</xdr:colOff>
      <xdr:row>96</xdr:row>
      <xdr:rowOff>130111</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487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121238</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52111" y="16580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89381</xdr:rowOff>
    </xdr:from>
    <xdr:to>
      <xdr:col>6</xdr:col>
      <xdr:colOff>38100</xdr:colOff>
      <xdr:row>97</xdr:row>
      <xdr:rowOff>19531</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6548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10658</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63111" y="16641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32725</xdr:rowOff>
    </xdr:from>
    <xdr:to>
      <xdr:col>24</xdr:col>
      <xdr:colOff>114300</xdr:colOff>
      <xdr:row>97</xdr:row>
      <xdr:rowOff>134325</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6663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119102</xdr:rowOff>
    </xdr:from>
    <xdr:ext cx="534377" cy="25904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6578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14072</xdr:rowOff>
    </xdr:from>
    <xdr:to>
      <xdr:col>20</xdr:col>
      <xdr:colOff>38100</xdr:colOff>
      <xdr:row>96</xdr:row>
      <xdr:rowOff>115672</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6473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132199</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530111" y="16248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20137</xdr:rowOff>
    </xdr:from>
    <xdr:to>
      <xdr:col>15</xdr:col>
      <xdr:colOff>101600</xdr:colOff>
      <xdr:row>94</xdr:row>
      <xdr:rowOff>121737</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6136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138264</xdr:rowOff>
    </xdr:from>
    <xdr:ext cx="599010"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08795" y="159116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3107</xdr:rowOff>
    </xdr:from>
    <xdr:to>
      <xdr:col>10</xdr:col>
      <xdr:colOff>165100</xdr:colOff>
      <xdr:row>96</xdr:row>
      <xdr:rowOff>104707</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6462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121234</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52111" y="16237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43196</xdr:rowOff>
    </xdr:from>
    <xdr:to>
      <xdr:col>6</xdr:col>
      <xdr:colOff>38100</xdr:colOff>
      <xdr:row>96</xdr:row>
      <xdr:rowOff>144796</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6502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161323</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63111" y="16277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id="{00000000-0008-0000-07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146101</xdr:rowOff>
    </xdr:from>
    <xdr:to>
      <xdr:col>54</xdr:col>
      <xdr:colOff>189865</xdr:colOff>
      <xdr:row>38</xdr:row>
      <xdr:rowOff>139700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10475595" y="5461051"/>
          <a:ext cx="1270" cy="11937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5" name="労働費最小値テキスト">
          <a:extLst>
            <a:ext uri="{FF2B5EF4-FFF2-40B4-BE49-F238E27FC236}">
              <a16:creationId xmlns:a16="http://schemas.microsoft.com/office/drawing/2014/main" id="{00000000-0008-0000-0700-00001D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92778</xdr:rowOff>
    </xdr:from>
    <xdr:ext cx="469744" cy="259045"/>
    <xdr:sp macro="" textlink="">
      <xdr:nvSpPr>
        <xdr:cNvPr id="287" name="労働費最大値テキスト">
          <a:extLst>
            <a:ext uri="{FF2B5EF4-FFF2-40B4-BE49-F238E27FC236}">
              <a16:creationId xmlns:a16="http://schemas.microsoft.com/office/drawing/2014/main" id="{00000000-0008-0000-0700-00001F010000}"/>
            </a:ext>
          </a:extLst>
        </xdr:cNvPr>
        <xdr:cNvSpPr txBox="1"/>
      </xdr:nvSpPr>
      <xdr:spPr>
        <a:xfrm>
          <a:off x="10528300" y="5236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5,222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146101</xdr:rowOff>
    </xdr:from>
    <xdr:to>
      <xdr:col>55</xdr:col>
      <xdr:colOff>88900</xdr:colOff>
      <xdr:row>31</xdr:row>
      <xdr:rowOff>146101</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5461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115012</xdr:rowOff>
    </xdr:from>
    <xdr:to>
      <xdr:col>55</xdr:col>
      <xdr:colOff>0</xdr:colOff>
      <xdr:row>38</xdr:row>
      <xdr:rowOff>115239</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9639300" y="6630112"/>
          <a:ext cx="838200" cy="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142867</xdr:rowOff>
    </xdr:from>
    <xdr:ext cx="378565" cy="259045"/>
    <xdr:sp macro="" textlink="">
      <xdr:nvSpPr>
        <xdr:cNvPr id="290" name="労働費平均値テキスト">
          <a:extLst>
            <a:ext uri="{FF2B5EF4-FFF2-40B4-BE49-F238E27FC236}">
              <a16:creationId xmlns:a16="http://schemas.microsoft.com/office/drawing/2014/main" id="{00000000-0008-0000-0700-000022010000}"/>
            </a:ext>
          </a:extLst>
        </xdr:cNvPr>
        <xdr:cNvSpPr txBox="1"/>
      </xdr:nvSpPr>
      <xdr:spPr>
        <a:xfrm>
          <a:off x="10528300" y="631506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119990</xdr:rowOff>
    </xdr:from>
    <xdr:to>
      <xdr:col>55</xdr:col>
      <xdr:colOff>50800</xdr:colOff>
      <xdr:row>38</xdr:row>
      <xdr:rowOff>50140</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10426700" y="64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115239</xdr:rowOff>
    </xdr:from>
    <xdr:to>
      <xdr:col>50</xdr:col>
      <xdr:colOff>114300</xdr:colOff>
      <xdr:row>38</xdr:row>
      <xdr:rowOff>115697</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8750300" y="6630339"/>
          <a:ext cx="88900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115418</xdr:rowOff>
    </xdr:from>
    <xdr:to>
      <xdr:col>50</xdr:col>
      <xdr:colOff>165100</xdr:colOff>
      <xdr:row>38</xdr:row>
      <xdr:rowOff>45568</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588500" y="6459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62095</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9450017" y="62342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115468</xdr:rowOff>
    </xdr:from>
    <xdr:to>
      <xdr:col>45</xdr:col>
      <xdr:colOff>177800</xdr:colOff>
      <xdr:row>38</xdr:row>
      <xdr:rowOff>115697</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7861300" y="6630568"/>
          <a:ext cx="8890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89129</xdr:rowOff>
    </xdr:from>
    <xdr:to>
      <xdr:col>46</xdr:col>
      <xdr:colOff>38100</xdr:colOff>
      <xdr:row>38</xdr:row>
      <xdr:rowOff>19279</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8699500" y="6432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35806</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8561017" y="62080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107467</xdr:rowOff>
    </xdr:from>
    <xdr:to>
      <xdr:col>41</xdr:col>
      <xdr:colOff>50800</xdr:colOff>
      <xdr:row>38</xdr:row>
      <xdr:rowOff>115468</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6972300" y="6622567"/>
          <a:ext cx="88900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83871</xdr:rowOff>
    </xdr:from>
    <xdr:to>
      <xdr:col>41</xdr:col>
      <xdr:colOff>101600</xdr:colOff>
      <xdr:row>38</xdr:row>
      <xdr:rowOff>14021</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7810500" y="6427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30548</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72017" y="62027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79070</xdr:rowOff>
    </xdr:from>
    <xdr:to>
      <xdr:col>36</xdr:col>
      <xdr:colOff>165100</xdr:colOff>
      <xdr:row>38</xdr:row>
      <xdr:rowOff>9220</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6921500" y="6422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25747</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83017" y="61979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64212</xdr:rowOff>
    </xdr:from>
    <xdr:to>
      <xdr:col>55</xdr:col>
      <xdr:colOff>50800</xdr:colOff>
      <xdr:row>38</xdr:row>
      <xdr:rowOff>165812</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10426700" y="6579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150589</xdr:rowOff>
    </xdr:from>
    <xdr:ext cx="378565" cy="259045"/>
    <xdr:sp macro="" textlink="">
      <xdr:nvSpPr>
        <xdr:cNvPr id="309" name="労働費該当値テキスト">
          <a:extLst>
            <a:ext uri="{FF2B5EF4-FFF2-40B4-BE49-F238E27FC236}">
              <a16:creationId xmlns:a16="http://schemas.microsoft.com/office/drawing/2014/main" id="{00000000-0008-0000-0700-000035010000}"/>
            </a:ext>
          </a:extLst>
        </xdr:cNvPr>
        <xdr:cNvSpPr txBox="1"/>
      </xdr:nvSpPr>
      <xdr:spPr>
        <a:xfrm>
          <a:off x="10528300" y="64942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64439</xdr:rowOff>
    </xdr:from>
    <xdr:to>
      <xdr:col>50</xdr:col>
      <xdr:colOff>165100</xdr:colOff>
      <xdr:row>38</xdr:row>
      <xdr:rowOff>166039</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588500" y="6579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157166</xdr:rowOff>
    </xdr:from>
    <xdr:ext cx="378565"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50017" y="66722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64897</xdr:rowOff>
    </xdr:from>
    <xdr:to>
      <xdr:col>46</xdr:col>
      <xdr:colOff>38100</xdr:colOff>
      <xdr:row>38</xdr:row>
      <xdr:rowOff>166497</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699500" y="6579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157624</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561017" y="66727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64668</xdr:rowOff>
    </xdr:from>
    <xdr:to>
      <xdr:col>41</xdr:col>
      <xdr:colOff>101600</xdr:colOff>
      <xdr:row>38</xdr:row>
      <xdr:rowOff>166268</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810500" y="6579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157395</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672017" y="66724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56667</xdr:rowOff>
    </xdr:from>
    <xdr:to>
      <xdr:col>36</xdr:col>
      <xdr:colOff>165100</xdr:colOff>
      <xdr:row>38</xdr:row>
      <xdr:rowOff>158267</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6921500" y="6571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149394</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783017" y="66644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34830</xdr:rowOff>
    </xdr:from>
    <xdr:to>
      <xdr:col>54</xdr:col>
      <xdr:colOff>189865</xdr:colOff>
      <xdr:row>59</xdr:row>
      <xdr:rowOff>13322</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778780"/>
          <a:ext cx="1270" cy="13500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17149</xdr:rowOff>
    </xdr:from>
    <xdr:ext cx="469744"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132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13322</xdr:rowOff>
    </xdr:from>
    <xdr:to>
      <xdr:col>55</xdr:col>
      <xdr:colOff>88900</xdr:colOff>
      <xdr:row>59</xdr:row>
      <xdr:rowOff>13322</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128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152957</xdr:rowOff>
    </xdr:from>
    <xdr:ext cx="534377"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554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72,505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34830</xdr:rowOff>
    </xdr:from>
    <xdr:to>
      <xdr:col>55</xdr:col>
      <xdr:colOff>88900</xdr:colOff>
      <xdr:row>51</xdr:row>
      <xdr:rowOff>34830</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778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44755</xdr:rowOff>
    </xdr:from>
    <xdr:to>
      <xdr:col>55</xdr:col>
      <xdr:colOff>0</xdr:colOff>
      <xdr:row>58</xdr:row>
      <xdr:rowOff>86437</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9639300" y="9988855"/>
          <a:ext cx="838200" cy="41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128617</xdr:rowOff>
    </xdr:from>
    <xdr:ext cx="534377"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5583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105740</xdr:rowOff>
    </xdr:from>
    <xdr:to>
      <xdr:col>55</xdr:col>
      <xdr:colOff>50800</xdr:colOff>
      <xdr:row>57</xdr:row>
      <xdr:rowOff>35890</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97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75406</xdr:rowOff>
    </xdr:from>
    <xdr:to>
      <xdr:col>50</xdr:col>
      <xdr:colOff>114300</xdr:colOff>
      <xdr:row>58</xdr:row>
      <xdr:rowOff>86437</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8750300" y="10019506"/>
          <a:ext cx="889000" cy="11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132372</xdr:rowOff>
    </xdr:from>
    <xdr:to>
      <xdr:col>50</xdr:col>
      <xdr:colOff>165100</xdr:colOff>
      <xdr:row>57</xdr:row>
      <xdr:rowOff>62522</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9733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79049</xdr:rowOff>
    </xdr:from>
    <xdr:ext cx="534377"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372111" y="9508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36887</xdr:rowOff>
    </xdr:from>
    <xdr:to>
      <xdr:col>45</xdr:col>
      <xdr:colOff>177800</xdr:colOff>
      <xdr:row>58</xdr:row>
      <xdr:rowOff>75406</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7861300" y="9980987"/>
          <a:ext cx="889000" cy="38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138087</xdr:rowOff>
    </xdr:from>
    <xdr:to>
      <xdr:col>46</xdr:col>
      <xdr:colOff>38100</xdr:colOff>
      <xdr:row>57</xdr:row>
      <xdr:rowOff>68237</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9739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84764</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483111" y="9514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36887</xdr:rowOff>
    </xdr:from>
    <xdr:to>
      <xdr:col>41</xdr:col>
      <xdr:colOff>50800</xdr:colOff>
      <xdr:row>58</xdr:row>
      <xdr:rowOff>47346</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6972300" y="9980987"/>
          <a:ext cx="889000" cy="10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143345</xdr:rowOff>
    </xdr:from>
    <xdr:to>
      <xdr:col>41</xdr:col>
      <xdr:colOff>101600</xdr:colOff>
      <xdr:row>57</xdr:row>
      <xdr:rowOff>73495</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9744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90022</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594111" y="9519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168643</xdr:rowOff>
    </xdr:from>
    <xdr:to>
      <xdr:col>36</xdr:col>
      <xdr:colOff>165100</xdr:colOff>
      <xdr:row>57</xdr:row>
      <xdr:rowOff>98793</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9769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115320</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705111" y="9545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165405</xdr:rowOff>
    </xdr:from>
    <xdr:to>
      <xdr:col>55</xdr:col>
      <xdr:colOff>50800</xdr:colOff>
      <xdr:row>58</xdr:row>
      <xdr:rowOff>95555</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9938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143832</xdr:rowOff>
    </xdr:from>
    <xdr:ext cx="469744"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9916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35637</xdr:rowOff>
    </xdr:from>
    <xdr:to>
      <xdr:col>50</xdr:col>
      <xdr:colOff>165100</xdr:colOff>
      <xdr:row>58</xdr:row>
      <xdr:rowOff>137237</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9979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128364</xdr:rowOff>
    </xdr:from>
    <xdr:ext cx="469744"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404428" y="10072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24606</xdr:rowOff>
    </xdr:from>
    <xdr:to>
      <xdr:col>46</xdr:col>
      <xdr:colOff>38100</xdr:colOff>
      <xdr:row>58</xdr:row>
      <xdr:rowOff>126206</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9968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117333</xdr:rowOff>
    </xdr:from>
    <xdr:ext cx="469744"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515428" y="10061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157537</xdr:rowOff>
    </xdr:from>
    <xdr:to>
      <xdr:col>41</xdr:col>
      <xdr:colOff>101600</xdr:colOff>
      <xdr:row>58</xdr:row>
      <xdr:rowOff>87687</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9930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78814</xdr:rowOff>
    </xdr:from>
    <xdr:ext cx="469744"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626428" y="10022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167996</xdr:rowOff>
    </xdr:from>
    <xdr:to>
      <xdr:col>36</xdr:col>
      <xdr:colOff>165100</xdr:colOff>
      <xdr:row>58</xdr:row>
      <xdr:rowOff>98146</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9940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89273</xdr:rowOff>
    </xdr:from>
    <xdr:ext cx="469744"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737428" y="10033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a:extLst>
            <a:ext uri="{FF2B5EF4-FFF2-40B4-BE49-F238E27FC236}">
              <a16:creationId xmlns:a16="http://schemas.microsoft.com/office/drawing/2014/main" id="{00000000-0008-0000-07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34227</xdr:rowOff>
    </xdr:from>
    <xdr:to>
      <xdr:col>54</xdr:col>
      <xdr:colOff>189865</xdr:colOff>
      <xdr:row>79</xdr:row>
      <xdr:rowOff>21768</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10475595" y="12207177"/>
          <a:ext cx="1270" cy="13591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25595</xdr:rowOff>
    </xdr:from>
    <xdr:ext cx="469744" cy="259045"/>
    <xdr:sp macro="" textlink="">
      <xdr:nvSpPr>
        <xdr:cNvPr id="399" name="商工費最小値テキスト">
          <a:extLst>
            <a:ext uri="{FF2B5EF4-FFF2-40B4-BE49-F238E27FC236}">
              <a16:creationId xmlns:a16="http://schemas.microsoft.com/office/drawing/2014/main" id="{00000000-0008-0000-0700-00008F010000}"/>
            </a:ext>
          </a:extLst>
        </xdr:cNvPr>
        <xdr:cNvSpPr txBox="1"/>
      </xdr:nvSpPr>
      <xdr:spPr>
        <a:xfrm>
          <a:off x="10528300" y="13570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21768</xdr:rowOff>
    </xdr:from>
    <xdr:to>
      <xdr:col>55</xdr:col>
      <xdr:colOff>88900</xdr:colOff>
      <xdr:row>79</xdr:row>
      <xdr:rowOff>21768</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3566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152354</xdr:rowOff>
    </xdr:from>
    <xdr:ext cx="599010" cy="259045"/>
    <xdr:sp macro="" textlink="">
      <xdr:nvSpPr>
        <xdr:cNvPr id="401" name="商工費最大値テキスト">
          <a:extLst>
            <a:ext uri="{FF2B5EF4-FFF2-40B4-BE49-F238E27FC236}">
              <a16:creationId xmlns:a16="http://schemas.microsoft.com/office/drawing/2014/main" id="{00000000-0008-0000-0700-000091010000}"/>
            </a:ext>
          </a:extLst>
        </xdr:cNvPr>
        <xdr:cNvSpPr txBox="1"/>
      </xdr:nvSpPr>
      <xdr:spPr>
        <a:xfrm>
          <a:off x="10528300" y="119824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108,805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34227</xdr:rowOff>
    </xdr:from>
    <xdr:to>
      <xdr:col>55</xdr:col>
      <xdr:colOff>88900</xdr:colOff>
      <xdr:row>71</xdr:row>
      <xdr:rowOff>34227</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2207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55778</xdr:rowOff>
    </xdr:from>
    <xdr:to>
      <xdr:col>55</xdr:col>
      <xdr:colOff>0</xdr:colOff>
      <xdr:row>78</xdr:row>
      <xdr:rowOff>47994</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9639300" y="13257428"/>
          <a:ext cx="838200" cy="163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94721</xdr:rowOff>
    </xdr:from>
    <xdr:ext cx="534377" cy="259045"/>
    <xdr:sp macro="" textlink="">
      <xdr:nvSpPr>
        <xdr:cNvPr id="404" name="商工費平均値テキスト">
          <a:extLst>
            <a:ext uri="{FF2B5EF4-FFF2-40B4-BE49-F238E27FC236}">
              <a16:creationId xmlns:a16="http://schemas.microsoft.com/office/drawing/2014/main" id="{00000000-0008-0000-0700-000094010000}"/>
            </a:ext>
          </a:extLst>
        </xdr:cNvPr>
        <xdr:cNvSpPr txBox="1"/>
      </xdr:nvSpPr>
      <xdr:spPr>
        <a:xfrm>
          <a:off x="10528300" y="131249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71844</xdr:rowOff>
    </xdr:from>
    <xdr:to>
      <xdr:col>55</xdr:col>
      <xdr:colOff>50800</xdr:colOff>
      <xdr:row>78</xdr:row>
      <xdr:rowOff>1994</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10426700" y="13273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55778</xdr:rowOff>
    </xdr:from>
    <xdr:to>
      <xdr:col>50</xdr:col>
      <xdr:colOff>114300</xdr:colOff>
      <xdr:row>78</xdr:row>
      <xdr:rowOff>22085</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8750300" y="13257428"/>
          <a:ext cx="889000" cy="137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23661</xdr:rowOff>
    </xdr:from>
    <xdr:to>
      <xdr:col>50</xdr:col>
      <xdr:colOff>165100</xdr:colOff>
      <xdr:row>77</xdr:row>
      <xdr:rowOff>125261</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9588500" y="13225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116388</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9372111" y="13318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146545</xdr:rowOff>
    </xdr:from>
    <xdr:to>
      <xdr:col>45</xdr:col>
      <xdr:colOff>177800</xdr:colOff>
      <xdr:row>78</xdr:row>
      <xdr:rowOff>22085</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7861300" y="13348195"/>
          <a:ext cx="889000" cy="46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56338</xdr:rowOff>
    </xdr:from>
    <xdr:to>
      <xdr:col>46</xdr:col>
      <xdr:colOff>38100</xdr:colOff>
      <xdr:row>77</xdr:row>
      <xdr:rowOff>157938</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8699500" y="13257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3015</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8483111" y="13033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142456</xdr:rowOff>
    </xdr:from>
    <xdr:to>
      <xdr:col>41</xdr:col>
      <xdr:colOff>50800</xdr:colOff>
      <xdr:row>77</xdr:row>
      <xdr:rowOff>146545</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6972300" y="13344106"/>
          <a:ext cx="889000" cy="4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135153</xdr:rowOff>
    </xdr:from>
    <xdr:to>
      <xdr:col>41</xdr:col>
      <xdr:colOff>101600</xdr:colOff>
      <xdr:row>77</xdr:row>
      <xdr:rowOff>65303</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7810500" y="13165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81831</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7594111" y="12940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90399</xdr:rowOff>
    </xdr:from>
    <xdr:to>
      <xdr:col>36</xdr:col>
      <xdr:colOff>165100</xdr:colOff>
      <xdr:row>78</xdr:row>
      <xdr:rowOff>20549</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6921500" y="13292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37076</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05111" y="13067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168644</xdr:rowOff>
    </xdr:from>
    <xdr:to>
      <xdr:col>55</xdr:col>
      <xdr:colOff>50800</xdr:colOff>
      <xdr:row>78</xdr:row>
      <xdr:rowOff>98794</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10426700" y="13370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147071</xdr:rowOff>
    </xdr:from>
    <xdr:ext cx="534377" cy="259045"/>
    <xdr:sp macro="" textlink="">
      <xdr:nvSpPr>
        <xdr:cNvPr id="423" name="商工費該当値テキスト">
          <a:extLst>
            <a:ext uri="{FF2B5EF4-FFF2-40B4-BE49-F238E27FC236}">
              <a16:creationId xmlns:a16="http://schemas.microsoft.com/office/drawing/2014/main" id="{00000000-0008-0000-0700-0000A7010000}"/>
            </a:ext>
          </a:extLst>
        </xdr:cNvPr>
        <xdr:cNvSpPr txBox="1"/>
      </xdr:nvSpPr>
      <xdr:spPr>
        <a:xfrm>
          <a:off x="10528300" y="13348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4978</xdr:rowOff>
    </xdr:from>
    <xdr:to>
      <xdr:col>50</xdr:col>
      <xdr:colOff>165100</xdr:colOff>
      <xdr:row>77</xdr:row>
      <xdr:rowOff>106578</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9588500" y="13206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123105</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9372111" y="12981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142735</xdr:rowOff>
    </xdr:from>
    <xdr:to>
      <xdr:col>46</xdr:col>
      <xdr:colOff>38100</xdr:colOff>
      <xdr:row>78</xdr:row>
      <xdr:rowOff>72885</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8699500" y="13344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64012</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483111" y="13437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95745</xdr:rowOff>
    </xdr:from>
    <xdr:to>
      <xdr:col>41</xdr:col>
      <xdr:colOff>101600</xdr:colOff>
      <xdr:row>78</xdr:row>
      <xdr:rowOff>25895</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7810500" y="13297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17022</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594111" y="13390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91656</xdr:rowOff>
    </xdr:from>
    <xdr:to>
      <xdr:col>36</xdr:col>
      <xdr:colOff>165100</xdr:colOff>
      <xdr:row>78</xdr:row>
      <xdr:rowOff>21806</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6921500" y="13293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12933</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705111" y="13386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土木費グラフ枠">
          <a:extLst>
            <a:ext uri="{FF2B5EF4-FFF2-40B4-BE49-F238E27FC236}">
              <a16:creationId xmlns:a16="http://schemas.microsoft.com/office/drawing/2014/main" id="{00000000-0008-0000-0700-0000C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57043</xdr:rowOff>
    </xdr:from>
    <xdr:to>
      <xdr:col>54</xdr:col>
      <xdr:colOff>189865</xdr:colOff>
      <xdr:row>98</xdr:row>
      <xdr:rowOff>46655</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flipV="1">
          <a:off x="10475595" y="15830443"/>
          <a:ext cx="1270" cy="1018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50482</xdr:rowOff>
    </xdr:from>
    <xdr:ext cx="534377" cy="259045"/>
    <xdr:sp macro="" textlink="">
      <xdr:nvSpPr>
        <xdr:cNvPr id="454" name="土木費最小値テキスト">
          <a:extLst>
            <a:ext uri="{FF2B5EF4-FFF2-40B4-BE49-F238E27FC236}">
              <a16:creationId xmlns:a16="http://schemas.microsoft.com/office/drawing/2014/main" id="{00000000-0008-0000-0700-0000C6010000}"/>
            </a:ext>
          </a:extLst>
        </xdr:cNvPr>
        <xdr:cNvSpPr txBox="1"/>
      </xdr:nvSpPr>
      <xdr:spPr>
        <a:xfrm>
          <a:off x="10528300" y="16852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46655</xdr:rowOff>
    </xdr:from>
    <xdr:to>
      <xdr:col>55</xdr:col>
      <xdr:colOff>88900</xdr:colOff>
      <xdr:row>98</xdr:row>
      <xdr:rowOff>46655</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10388600" y="16848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3720</xdr:rowOff>
    </xdr:from>
    <xdr:ext cx="599010" cy="259045"/>
    <xdr:sp macro="" textlink="">
      <xdr:nvSpPr>
        <xdr:cNvPr id="456" name="土木費最大値テキスト">
          <a:extLst>
            <a:ext uri="{FF2B5EF4-FFF2-40B4-BE49-F238E27FC236}">
              <a16:creationId xmlns:a16="http://schemas.microsoft.com/office/drawing/2014/main" id="{00000000-0008-0000-0700-0000C8010000}"/>
            </a:ext>
          </a:extLst>
        </xdr:cNvPr>
        <xdr:cNvSpPr txBox="1"/>
      </xdr:nvSpPr>
      <xdr:spPr>
        <a:xfrm>
          <a:off x="10528300" y="15605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243,079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92</xdr:row>
      <xdr:rowOff>57043</xdr:rowOff>
    </xdr:from>
    <xdr:to>
      <xdr:col>55</xdr:col>
      <xdr:colOff>88900</xdr:colOff>
      <xdr:row>92</xdr:row>
      <xdr:rowOff>57043</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5830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132527</xdr:rowOff>
    </xdr:from>
    <xdr:to>
      <xdr:col>55</xdr:col>
      <xdr:colOff>0</xdr:colOff>
      <xdr:row>97</xdr:row>
      <xdr:rowOff>145461</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9639300" y="16763177"/>
          <a:ext cx="838200" cy="12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15046</xdr:rowOff>
    </xdr:from>
    <xdr:ext cx="534377" cy="259045"/>
    <xdr:sp macro="" textlink="">
      <xdr:nvSpPr>
        <xdr:cNvPr id="459" name="土木費平均値テキスト">
          <a:extLst>
            <a:ext uri="{FF2B5EF4-FFF2-40B4-BE49-F238E27FC236}">
              <a16:creationId xmlns:a16="http://schemas.microsoft.com/office/drawing/2014/main" id="{00000000-0008-0000-0700-0000CB010000}"/>
            </a:ext>
          </a:extLst>
        </xdr:cNvPr>
        <xdr:cNvSpPr txBox="1"/>
      </xdr:nvSpPr>
      <xdr:spPr>
        <a:xfrm>
          <a:off x="10528300" y="164742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163619</xdr:rowOff>
    </xdr:from>
    <xdr:to>
      <xdr:col>55</xdr:col>
      <xdr:colOff>50800</xdr:colOff>
      <xdr:row>97</xdr:row>
      <xdr:rowOff>93769</xdr:rowOff>
    </xdr:to>
    <xdr:sp macro=""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10426700" y="16622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132527</xdr:rowOff>
    </xdr:from>
    <xdr:to>
      <xdr:col>50</xdr:col>
      <xdr:colOff>114300</xdr:colOff>
      <xdr:row>97</xdr:row>
      <xdr:rowOff>160626</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8750300" y="16763177"/>
          <a:ext cx="889000" cy="28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3121</xdr:rowOff>
    </xdr:from>
    <xdr:to>
      <xdr:col>50</xdr:col>
      <xdr:colOff>165100</xdr:colOff>
      <xdr:row>97</xdr:row>
      <xdr:rowOff>104721</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9588500" y="16633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121248</xdr:rowOff>
    </xdr:from>
    <xdr:ext cx="534377"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9372111" y="16408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144363</xdr:rowOff>
    </xdr:from>
    <xdr:to>
      <xdr:col>45</xdr:col>
      <xdr:colOff>177800</xdr:colOff>
      <xdr:row>97</xdr:row>
      <xdr:rowOff>160626</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7861300" y="16775013"/>
          <a:ext cx="889000" cy="16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15286</xdr:rowOff>
    </xdr:from>
    <xdr:to>
      <xdr:col>46</xdr:col>
      <xdr:colOff>38100</xdr:colOff>
      <xdr:row>97</xdr:row>
      <xdr:rowOff>116886</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8699500" y="16645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133413</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8483111" y="16421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137382</xdr:rowOff>
    </xdr:from>
    <xdr:to>
      <xdr:col>41</xdr:col>
      <xdr:colOff>50800</xdr:colOff>
      <xdr:row>97</xdr:row>
      <xdr:rowOff>144363</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6972300" y="16768032"/>
          <a:ext cx="889000" cy="6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147540</xdr:rowOff>
    </xdr:from>
    <xdr:to>
      <xdr:col>41</xdr:col>
      <xdr:colOff>101600</xdr:colOff>
      <xdr:row>97</xdr:row>
      <xdr:rowOff>77690</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7810500" y="16606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94217</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7594111" y="16381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3088</xdr:rowOff>
    </xdr:from>
    <xdr:to>
      <xdr:col>36</xdr:col>
      <xdr:colOff>165100</xdr:colOff>
      <xdr:row>97</xdr:row>
      <xdr:rowOff>104688</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6921500" y="16633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121215</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6705111" y="16408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94661</xdr:rowOff>
    </xdr:from>
    <xdr:to>
      <xdr:col>55</xdr:col>
      <xdr:colOff>50800</xdr:colOff>
      <xdr:row>98</xdr:row>
      <xdr:rowOff>24811</xdr:rowOff>
    </xdr:to>
    <xdr:sp macro="" textlink="">
      <xdr:nvSpPr>
        <xdr:cNvPr id="477" name="楕円 476">
          <a:extLst>
            <a:ext uri="{FF2B5EF4-FFF2-40B4-BE49-F238E27FC236}">
              <a16:creationId xmlns:a16="http://schemas.microsoft.com/office/drawing/2014/main" id="{00000000-0008-0000-0700-0000DD010000}"/>
            </a:ext>
          </a:extLst>
        </xdr:cNvPr>
        <xdr:cNvSpPr/>
      </xdr:nvSpPr>
      <xdr:spPr>
        <a:xfrm>
          <a:off x="10426700" y="16725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9588</xdr:rowOff>
    </xdr:from>
    <xdr:ext cx="534377" cy="259045"/>
    <xdr:sp macro="" textlink="">
      <xdr:nvSpPr>
        <xdr:cNvPr id="478" name="土木費該当値テキスト">
          <a:extLst>
            <a:ext uri="{FF2B5EF4-FFF2-40B4-BE49-F238E27FC236}">
              <a16:creationId xmlns:a16="http://schemas.microsoft.com/office/drawing/2014/main" id="{00000000-0008-0000-0700-0000DE010000}"/>
            </a:ext>
          </a:extLst>
        </xdr:cNvPr>
        <xdr:cNvSpPr txBox="1"/>
      </xdr:nvSpPr>
      <xdr:spPr>
        <a:xfrm>
          <a:off x="10528300" y="16640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81727</xdr:rowOff>
    </xdr:from>
    <xdr:to>
      <xdr:col>50</xdr:col>
      <xdr:colOff>165100</xdr:colOff>
      <xdr:row>98</xdr:row>
      <xdr:rowOff>11877</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9588500" y="16712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3004</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372111" y="16805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109826</xdr:rowOff>
    </xdr:from>
    <xdr:to>
      <xdr:col>46</xdr:col>
      <xdr:colOff>38100</xdr:colOff>
      <xdr:row>98</xdr:row>
      <xdr:rowOff>39976</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8699500" y="16740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31103</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483111" y="16833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93563</xdr:rowOff>
    </xdr:from>
    <xdr:to>
      <xdr:col>41</xdr:col>
      <xdr:colOff>101600</xdr:colOff>
      <xdr:row>98</xdr:row>
      <xdr:rowOff>23713</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7810500" y="16724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14840</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594111" y="16816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86582</xdr:rowOff>
    </xdr:from>
    <xdr:to>
      <xdr:col>36</xdr:col>
      <xdr:colOff>165100</xdr:colOff>
      <xdr:row>98</xdr:row>
      <xdr:rowOff>16732</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6921500" y="16717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7859</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6705111" y="16809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消防費グラフ枠">
          <a:extLst>
            <a:ext uri="{FF2B5EF4-FFF2-40B4-BE49-F238E27FC236}">
              <a16:creationId xmlns:a16="http://schemas.microsoft.com/office/drawing/2014/main" id="{00000000-0008-0000-0700-0000FD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85046</xdr:rowOff>
    </xdr:from>
    <xdr:to>
      <xdr:col>85</xdr:col>
      <xdr:colOff>126364</xdr:colOff>
      <xdr:row>37</xdr:row>
      <xdr:rowOff>142158</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flipV="1">
          <a:off x="16317595" y="5399996"/>
          <a:ext cx="1269" cy="10858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145984</xdr:rowOff>
    </xdr:from>
    <xdr:ext cx="534377" cy="259045"/>
    <xdr:sp macro="" textlink="">
      <xdr:nvSpPr>
        <xdr:cNvPr id="511" name="消防費最小値テキスト">
          <a:extLst>
            <a:ext uri="{FF2B5EF4-FFF2-40B4-BE49-F238E27FC236}">
              <a16:creationId xmlns:a16="http://schemas.microsoft.com/office/drawing/2014/main" id="{00000000-0008-0000-0700-0000FF010000}"/>
            </a:ext>
          </a:extLst>
        </xdr:cNvPr>
        <xdr:cNvSpPr txBox="1"/>
      </xdr:nvSpPr>
      <xdr:spPr>
        <a:xfrm>
          <a:off x="16370300" y="6489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142158</xdr:rowOff>
    </xdr:from>
    <xdr:to>
      <xdr:col>86</xdr:col>
      <xdr:colOff>25400</xdr:colOff>
      <xdr:row>37</xdr:row>
      <xdr:rowOff>142158</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6230600" y="6485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31723</xdr:rowOff>
    </xdr:from>
    <xdr:ext cx="534377" cy="259045"/>
    <xdr:sp macro="" textlink="">
      <xdr:nvSpPr>
        <xdr:cNvPr id="513" name="消防費最大値テキスト">
          <a:extLst>
            <a:ext uri="{FF2B5EF4-FFF2-40B4-BE49-F238E27FC236}">
              <a16:creationId xmlns:a16="http://schemas.microsoft.com/office/drawing/2014/main" id="{00000000-0008-0000-0700-000001020000}"/>
            </a:ext>
          </a:extLst>
        </xdr:cNvPr>
        <xdr:cNvSpPr txBox="1"/>
      </xdr:nvSpPr>
      <xdr:spPr>
        <a:xfrm>
          <a:off x="16370300" y="5175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69,869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85046</xdr:rowOff>
    </xdr:from>
    <xdr:to>
      <xdr:col>86</xdr:col>
      <xdr:colOff>25400</xdr:colOff>
      <xdr:row>31</xdr:row>
      <xdr:rowOff>85046</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5399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168046</xdr:rowOff>
    </xdr:from>
    <xdr:to>
      <xdr:col>85</xdr:col>
      <xdr:colOff>127000</xdr:colOff>
      <xdr:row>37</xdr:row>
      <xdr:rowOff>8579</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5481300" y="6340246"/>
          <a:ext cx="838200" cy="11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61656</xdr:rowOff>
    </xdr:from>
    <xdr:ext cx="534377" cy="259045"/>
    <xdr:sp macro="" textlink="">
      <xdr:nvSpPr>
        <xdr:cNvPr id="516" name="消防費平均値テキスト">
          <a:extLst>
            <a:ext uri="{FF2B5EF4-FFF2-40B4-BE49-F238E27FC236}">
              <a16:creationId xmlns:a16="http://schemas.microsoft.com/office/drawing/2014/main" id="{00000000-0008-0000-0700-000004020000}"/>
            </a:ext>
          </a:extLst>
        </xdr:cNvPr>
        <xdr:cNvSpPr txBox="1"/>
      </xdr:nvSpPr>
      <xdr:spPr>
        <a:xfrm>
          <a:off x="16370300" y="60624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38779</xdr:rowOff>
    </xdr:from>
    <xdr:to>
      <xdr:col>85</xdr:col>
      <xdr:colOff>177800</xdr:colOff>
      <xdr:row>36</xdr:row>
      <xdr:rowOff>140379</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6268700" y="6210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8579</xdr:rowOff>
    </xdr:from>
    <xdr:to>
      <xdr:col>81</xdr:col>
      <xdr:colOff>50800</xdr:colOff>
      <xdr:row>37</xdr:row>
      <xdr:rowOff>18885</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4592300" y="6352229"/>
          <a:ext cx="889000" cy="10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62459</xdr:rowOff>
    </xdr:from>
    <xdr:to>
      <xdr:col>81</xdr:col>
      <xdr:colOff>101600</xdr:colOff>
      <xdr:row>36</xdr:row>
      <xdr:rowOff>164059</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5430500" y="6234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9136</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5214111" y="6009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18885</xdr:rowOff>
    </xdr:from>
    <xdr:to>
      <xdr:col>76</xdr:col>
      <xdr:colOff>114300</xdr:colOff>
      <xdr:row>37</xdr:row>
      <xdr:rowOff>24314</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3703300" y="6362535"/>
          <a:ext cx="889000" cy="5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68936</xdr:rowOff>
    </xdr:from>
    <xdr:to>
      <xdr:col>76</xdr:col>
      <xdr:colOff>165100</xdr:colOff>
      <xdr:row>36</xdr:row>
      <xdr:rowOff>170536</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4541500" y="6241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15613</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4325111" y="6016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24314</xdr:rowOff>
    </xdr:from>
    <xdr:to>
      <xdr:col>71</xdr:col>
      <xdr:colOff>177800</xdr:colOff>
      <xdr:row>37</xdr:row>
      <xdr:rowOff>33458</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2814300" y="636796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32779</xdr:rowOff>
    </xdr:from>
    <xdr:to>
      <xdr:col>72</xdr:col>
      <xdr:colOff>38100</xdr:colOff>
      <xdr:row>36</xdr:row>
      <xdr:rowOff>134379</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3652500" y="6204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150906</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3436111" y="5980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70688</xdr:rowOff>
    </xdr:from>
    <xdr:to>
      <xdr:col>67</xdr:col>
      <xdr:colOff>101600</xdr:colOff>
      <xdr:row>37</xdr:row>
      <xdr:rowOff>838</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2763500" y="6242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17365</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2547111" y="6018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117246</xdr:rowOff>
    </xdr:from>
    <xdr:to>
      <xdr:col>85</xdr:col>
      <xdr:colOff>177800</xdr:colOff>
      <xdr:row>37</xdr:row>
      <xdr:rowOff>47396</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6268700" y="6289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95673</xdr:rowOff>
    </xdr:from>
    <xdr:ext cx="534377" cy="259045"/>
    <xdr:sp macro="" textlink="">
      <xdr:nvSpPr>
        <xdr:cNvPr id="535" name="消防費該当値テキスト">
          <a:extLst>
            <a:ext uri="{FF2B5EF4-FFF2-40B4-BE49-F238E27FC236}">
              <a16:creationId xmlns:a16="http://schemas.microsoft.com/office/drawing/2014/main" id="{00000000-0008-0000-0700-000017020000}"/>
            </a:ext>
          </a:extLst>
        </xdr:cNvPr>
        <xdr:cNvSpPr txBox="1"/>
      </xdr:nvSpPr>
      <xdr:spPr>
        <a:xfrm>
          <a:off x="16370300" y="6267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129229</xdr:rowOff>
    </xdr:from>
    <xdr:to>
      <xdr:col>81</xdr:col>
      <xdr:colOff>101600</xdr:colOff>
      <xdr:row>37</xdr:row>
      <xdr:rowOff>59379</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5430500" y="6301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50506</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14111" y="6394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139535</xdr:rowOff>
    </xdr:from>
    <xdr:to>
      <xdr:col>76</xdr:col>
      <xdr:colOff>165100</xdr:colOff>
      <xdr:row>37</xdr:row>
      <xdr:rowOff>69685</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4541500" y="6311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60812</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325111" y="6404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144964</xdr:rowOff>
    </xdr:from>
    <xdr:to>
      <xdr:col>72</xdr:col>
      <xdr:colOff>38100</xdr:colOff>
      <xdr:row>37</xdr:row>
      <xdr:rowOff>75114</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3652500" y="6317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66241</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436111" y="6409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154108</xdr:rowOff>
    </xdr:from>
    <xdr:to>
      <xdr:col>67</xdr:col>
      <xdr:colOff>101600</xdr:colOff>
      <xdr:row>37</xdr:row>
      <xdr:rowOff>84258</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2763500" y="6326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75385</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547111" y="6419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教育費グラフ枠">
          <a:extLst>
            <a:ext uri="{FF2B5EF4-FFF2-40B4-BE49-F238E27FC236}">
              <a16:creationId xmlns:a16="http://schemas.microsoft.com/office/drawing/2014/main" id="{00000000-0008-0000-07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84699</xdr:rowOff>
    </xdr:from>
    <xdr:to>
      <xdr:col>85</xdr:col>
      <xdr:colOff>126364</xdr:colOff>
      <xdr:row>57</xdr:row>
      <xdr:rowOff>150924</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flipV="1">
          <a:off x="16317595" y="8657199"/>
          <a:ext cx="1269" cy="1266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154751</xdr:rowOff>
    </xdr:from>
    <xdr:ext cx="534377" cy="259045"/>
    <xdr:sp macro="" textlink="">
      <xdr:nvSpPr>
        <xdr:cNvPr id="568" name="教育費最小値テキスト">
          <a:extLst>
            <a:ext uri="{FF2B5EF4-FFF2-40B4-BE49-F238E27FC236}">
              <a16:creationId xmlns:a16="http://schemas.microsoft.com/office/drawing/2014/main" id="{00000000-0008-0000-0700-000038020000}"/>
            </a:ext>
          </a:extLst>
        </xdr:cNvPr>
        <xdr:cNvSpPr txBox="1"/>
      </xdr:nvSpPr>
      <xdr:spPr>
        <a:xfrm>
          <a:off x="16370300" y="9927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150924</xdr:rowOff>
    </xdr:from>
    <xdr:to>
      <xdr:col>86</xdr:col>
      <xdr:colOff>25400</xdr:colOff>
      <xdr:row>57</xdr:row>
      <xdr:rowOff>150924</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6230600" y="9923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31376</xdr:rowOff>
    </xdr:from>
    <xdr:ext cx="599010" cy="259045"/>
    <xdr:sp macro="" textlink="">
      <xdr:nvSpPr>
        <xdr:cNvPr id="570" name="教育費最大値テキスト">
          <a:extLst>
            <a:ext uri="{FF2B5EF4-FFF2-40B4-BE49-F238E27FC236}">
              <a16:creationId xmlns:a16="http://schemas.microsoft.com/office/drawing/2014/main" id="{00000000-0008-0000-0700-00003A020000}"/>
            </a:ext>
          </a:extLst>
        </xdr:cNvPr>
        <xdr:cNvSpPr txBox="1"/>
      </xdr:nvSpPr>
      <xdr:spPr>
        <a:xfrm>
          <a:off x="16370300" y="8432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197,218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84699</xdr:rowOff>
    </xdr:from>
    <xdr:to>
      <xdr:col>86</xdr:col>
      <xdr:colOff>25400</xdr:colOff>
      <xdr:row>50</xdr:row>
      <xdr:rowOff>84699</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8657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27861</xdr:rowOff>
    </xdr:from>
    <xdr:to>
      <xdr:col>85</xdr:col>
      <xdr:colOff>127000</xdr:colOff>
      <xdr:row>57</xdr:row>
      <xdr:rowOff>44092</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5481300" y="9800511"/>
          <a:ext cx="838200" cy="16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59412</xdr:rowOff>
    </xdr:from>
    <xdr:ext cx="534377" cy="259045"/>
    <xdr:sp macro="" textlink="">
      <xdr:nvSpPr>
        <xdr:cNvPr id="573" name="教育費平均値テキスト">
          <a:extLst>
            <a:ext uri="{FF2B5EF4-FFF2-40B4-BE49-F238E27FC236}">
              <a16:creationId xmlns:a16="http://schemas.microsoft.com/office/drawing/2014/main" id="{00000000-0008-0000-0700-00003D020000}"/>
            </a:ext>
          </a:extLst>
        </xdr:cNvPr>
        <xdr:cNvSpPr txBox="1"/>
      </xdr:nvSpPr>
      <xdr:spPr>
        <a:xfrm>
          <a:off x="16370300" y="94891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36535</xdr:rowOff>
    </xdr:from>
    <xdr:to>
      <xdr:col>85</xdr:col>
      <xdr:colOff>177800</xdr:colOff>
      <xdr:row>56</xdr:row>
      <xdr:rowOff>138135</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6268700" y="963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44092</xdr:rowOff>
    </xdr:from>
    <xdr:to>
      <xdr:col>81</xdr:col>
      <xdr:colOff>50800</xdr:colOff>
      <xdr:row>57</xdr:row>
      <xdr:rowOff>46576</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4592300" y="9816742"/>
          <a:ext cx="889000" cy="2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3511</xdr:rowOff>
    </xdr:from>
    <xdr:to>
      <xdr:col>81</xdr:col>
      <xdr:colOff>101600</xdr:colOff>
      <xdr:row>56</xdr:row>
      <xdr:rowOff>105111</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5430500" y="9604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121638</xdr:rowOff>
    </xdr:from>
    <xdr:ext cx="534377"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5214111" y="9379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156784</xdr:rowOff>
    </xdr:from>
    <xdr:to>
      <xdr:col>76</xdr:col>
      <xdr:colOff>114300</xdr:colOff>
      <xdr:row>57</xdr:row>
      <xdr:rowOff>46576</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3703300" y="9757984"/>
          <a:ext cx="889000" cy="61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31285</xdr:rowOff>
    </xdr:from>
    <xdr:to>
      <xdr:col>76</xdr:col>
      <xdr:colOff>165100</xdr:colOff>
      <xdr:row>56</xdr:row>
      <xdr:rowOff>132885</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4541500" y="9632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149412</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4325111" y="9407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156784</xdr:rowOff>
    </xdr:from>
    <xdr:to>
      <xdr:col>71</xdr:col>
      <xdr:colOff>177800</xdr:colOff>
      <xdr:row>57</xdr:row>
      <xdr:rowOff>33051</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2814300" y="9757984"/>
          <a:ext cx="889000" cy="47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26416</xdr:rowOff>
    </xdr:from>
    <xdr:to>
      <xdr:col>72</xdr:col>
      <xdr:colOff>38100</xdr:colOff>
      <xdr:row>56</xdr:row>
      <xdr:rowOff>128016</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3652500" y="9627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144543</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3436111" y="9402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71221</xdr:rowOff>
    </xdr:from>
    <xdr:to>
      <xdr:col>67</xdr:col>
      <xdr:colOff>101600</xdr:colOff>
      <xdr:row>57</xdr:row>
      <xdr:rowOff>1371</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2763500" y="9672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17898</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2547111" y="9447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148511</xdr:rowOff>
    </xdr:from>
    <xdr:to>
      <xdr:col>85</xdr:col>
      <xdr:colOff>177800</xdr:colOff>
      <xdr:row>57</xdr:row>
      <xdr:rowOff>78661</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6268700" y="9749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63438</xdr:rowOff>
    </xdr:from>
    <xdr:ext cx="534377" cy="259045"/>
    <xdr:sp macro="" textlink="">
      <xdr:nvSpPr>
        <xdr:cNvPr id="592" name="教育費該当値テキスト">
          <a:extLst>
            <a:ext uri="{FF2B5EF4-FFF2-40B4-BE49-F238E27FC236}">
              <a16:creationId xmlns:a16="http://schemas.microsoft.com/office/drawing/2014/main" id="{00000000-0008-0000-0700-000050020000}"/>
            </a:ext>
          </a:extLst>
        </xdr:cNvPr>
        <xdr:cNvSpPr txBox="1"/>
      </xdr:nvSpPr>
      <xdr:spPr>
        <a:xfrm>
          <a:off x="16370300" y="9664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164742</xdr:rowOff>
    </xdr:from>
    <xdr:to>
      <xdr:col>81</xdr:col>
      <xdr:colOff>101600</xdr:colOff>
      <xdr:row>57</xdr:row>
      <xdr:rowOff>94892</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5430500" y="9765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86019</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214111" y="9858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167226</xdr:rowOff>
    </xdr:from>
    <xdr:to>
      <xdr:col>76</xdr:col>
      <xdr:colOff>165100</xdr:colOff>
      <xdr:row>57</xdr:row>
      <xdr:rowOff>97376</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4541500" y="9768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88503</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325111" y="9861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105984</xdr:rowOff>
    </xdr:from>
    <xdr:to>
      <xdr:col>72</xdr:col>
      <xdr:colOff>38100</xdr:colOff>
      <xdr:row>57</xdr:row>
      <xdr:rowOff>36134</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3652500" y="9707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27261</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436111" y="9799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153701</xdr:rowOff>
    </xdr:from>
    <xdr:to>
      <xdr:col>67</xdr:col>
      <xdr:colOff>101600</xdr:colOff>
      <xdr:row>57</xdr:row>
      <xdr:rowOff>83851</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2763500" y="9754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74978</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547111" y="9847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災害復旧費グラフ枠">
          <a:extLst>
            <a:ext uri="{FF2B5EF4-FFF2-40B4-BE49-F238E27FC236}">
              <a16:creationId xmlns:a16="http://schemas.microsoft.com/office/drawing/2014/main" id="{00000000-0008-0000-0700-00006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55652</xdr:rowOff>
    </xdr:from>
    <xdr:to>
      <xdr:col>85</xdr:col>
      <xdr:colOff>126364</xdr:colOff>
      <xdr:row>79</xdr:row>
      <xdr:rowOff>44450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flipV="1">
          <a:off x="16317595" y="12057152"/>
          <a:ext cx="1269" cy="15318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5" name="災害復旧費最小値テキスト">
          <a:extLst>
            <a:ext uri="{FF2B5EF4-FFF2-40B4-BE49-F238E27FC236}">
              <a16:creationId xmlns:a16="http://schemas.microsoft.com/office/drawing/2014/main" id="{00000000-0008-0000-0700-000071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2329</xdr:rowOff>
    </xdr:from>
    <xdr:ext cx="534377" cy="259045"/>
    <xdr:sp macro="" textlink="">
      <xdr:nvSpPr>
        <xdr:cNvPr id="627" name="災害復旧費最大値テキスト">
          <a:extLst>
            <a:ext uri="{FF2B5EF4-FFF2-40B4-BE49-F238E27FC236}">
              <a16:creationId xmlns:a16="http://schemas.microsoft.com/office/drawing/2014/main" id="{00000000-0008-0000-0700-000073020000}"/>
            </a:ext>
          </a:extLst>
        </xdr:cNvPr>
        <xdr:cNvSpPr txBox="1"/>
      </xdr:nvSpPr>
      <xdr:spPr>
        <a:xfrm>
          <a:off x="16370300" y="11832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40,206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55652</xdr:rowOff>
    </xdr:from>
    <xdr:to>
      <xdr:col>86</xdr:col>
      <xdr:colOff>25400</xdr:colOff>
      <xdr:row>70</xdr:row>
      <xdr:rowOff>55652</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2057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37667</xdr:rowOff>
    </xdr:from>
    <xdr:to>
      <xdr:col>85</xdr:col>
      <xdr:colOff>127000</xdr:colOff>
      <xdr:row>79</xdr:row>
      <xdr:rowOff>38964</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5481300" y="13582217"/>
          <a:ext cx="838200" cy="1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35349</xdr:rowOff>
    </xdr:from>
    <xdr:ext cx="469744" cy="259045"/>
    <xdr:sp macro="" textlink="">
      <xdr:nvSpPr>
        <xdr:cNvPr id="630" name="災害復旧費平均値テキスト">
          <a:extLst>
            <a:ext uri="{FF2B5EF4-FFF2-40B4-BE49-F238E27FC236}">
              <a16:creationId xmlns:a16="http://schemas.microsoft.com/office/drawing/2014/main" id="{00000000-0008-0000-0700-000076020000}"/>
            </a:ext>
          </a:extLst>
        </xdr:cNvPr>
        <xdr:cNvSpPr txBox="1"/>
      </xdr:nvSpPr>
      <xdr:spPr>
        <a:xfrm>
          <a:off x="16370300" y="132369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12472</xdr:rowOff>
    </xdr:from>
    <xdr:to>
      <xdr:col>85</xdr:col>
      <xdr:colOff>177800</xdr:colOff>
      <xdr:row>78</xdr:row>
      <xdr:rowOff>114072</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6268700" y="1338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37667</xdr:rowOff>
    </xdr:from>
    <xdr:to>
      <xdr:col>81</xdr:col>
      <xdr:colOff>50800</xdr:colOff>
      <xdr:row>79</xdr:row>
      <xdr:rowOff>38697</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flipV="1">
          <a:off x="14592300" y="13582217"/>
          <a:ext cx="889000" cy="1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113170</xdr:rowOff>
    </xdr:from>
    <xdr:to>
      <xdr:col>81</xdr:col>
      <xdr:colOff>101600</xdr:colOff>
      <xdr:row>78</xdr:row>
      <xdr:rowOff>43320</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5430500" y="1331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59847</xdr:rowOff>
    </xdr:from>
    <xdr:ext cx="469744"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5246428" y="1309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1245</xdr:rowOff>
    </xdr:from>
    <xdr:to>
      <xdr:col>76</xdr:col>
      <xdr:colOff>114300</xdr:colOff>
      <xdr:row>79</xdr:row>
      <xdr:rowOff>38697</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3703300" y="13374345"/>
          <a:ext cx="889000" cy="208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40132</xdr:rowOff>
    </xdr:from>
    <xdr:to>
      <xdr:col>76</xdr:col>
      <xdr:colOff>165100</xdr:colOff>
      <xdr:row>77</xdr:row>
      <xdr:rowOff>141732</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4541500" y="13241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75</xdr:row>
      <xdr:rowOff>158259</xdr:rowOff>
    </xdr:from>
    <xdr:ext cx="469744"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4357428" y="13017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1245</xdr:rowOff>
    </xdr:from>
    <xdr:to>
      <xdr:col>71</xdr:col>
      <xdr:colOff>177800</xdr:colOff>
      <xdr:row>78</xdr:row>
      <xdr:rowOff>38964</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2814300" y="13374345"/>
          <a:ext cx="889000" cy="37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151040</xdr:rowOff>
    </xdr:from>
    <xdr:to>
      <xdr:col>72</xdr:col>
      <xdr:colOff>38100</xdr:colOff>
      <xdr:row>76</xdr:row>
      <xdr:rowOff>81190</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3652500" y="13009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97718</xdr:rowOff>
    </xdr:from>
    <xdr:ext cx="534377"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3436111" y="12785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33046</xdr:rowOff>
    </xdr:from>
    <xdr:to>
      <xdr:col>67</xdr:col>
      <xdr:colOff>101600</xdr:colOff>
      <xdr:row>77</xdr:row>
      <xdr:rowOff>134646</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2763500" y="13234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75</xdr:row>
      <xdr:rowOff>151173</xdr:rowOff>
    </xdr:from>
    <xdr:ext cx="469744"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2579428" y="13009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159614</xdr:rowOff>
    </xdr:from>
    <xdr:to>
      <xdr:col>85</xdr:col>
      <xdr:colOff>177800</xdr:colOff>
      <xdr:row>79</xdr:row>
      <xdr:rowOff>89764</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6268700" y="13532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74541</xdr:rowOff>
    </xdr:from>
    <xdr:ext cx="378565" cy="259045"/>
    <xdr:sp macro="" textlink="">
      <xdr:nvSpPr>
        <xdr:cNvPr id="649" name="災害復旧費該当値テキスト">
          <a:extLst>
            <a:ext uri="{FF2B5EF4-FFF2-40B4-BE49-F238E27FC236}">
              <a16:creationId xmlns:a16="http://schemas.microsoft.com/office/drawing/2014/main" id="{00000000-0008-0000-0700-000089020000}"/>
            </a:ext>
          </a:extLst>
        </xdr:cNvPr>
        <xdr:cNvSpPr txBox="1"/>
      </xdr:nvSpPr>
      <xdr:spPr>
        <a:xfrm>
          <a:off x="16370300" y="134476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158317</xdr:rowOff>
    </xdr:from>
    <xdr:to>
      <xdr:col>81</xdr:col>
      <xdr:colOff>101600</xdr:colOff>
      <xdr:row>79</xdr:row>
      <xdr:rowOff>88467</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5430500" y="13531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79594</xdr:rowOff>
    </xdr:from>
    <xdr:ext cx="378565"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292017" y="136241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159347</xdr:rowOff>
    </xdr:from>
    <xdr:to>
      <xdr:col>76</xdr:col>
      <xdr:colOff>165100</xdr:colOff>
      <xdr:row>79</xdr:row>
      <xdr:rowOff>89497</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4541500" y="13532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80624</xdr:rowOff>
    </xdr:from>
    <xdr:ext cx="378565"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4403017" y="136251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121895</xdr:rowOff>
    </xdr:from>
    <xdr:to>
      <xdr:col>72</xdr:col>
      <xdr:colOff>38100</xdr:colOff>
      <xdr:row>78</xdr:row>
      <xdr:rowOff>52045</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3652500" y="13323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43172</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468428" y="13416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159614</xdr:rowOff>
    </xdr:from>
    <xdr:to>
      <xdr:col>67</xdr:col>
      <xdr:colOff>101600</xdr:colOff>
      <xdr:row>78</xdr:row>
      <xdr:rowOff>89764</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2763500" y="13361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80891</xdr:rowOff>
    </xdr:from>
    <xdr:ext cx="469744"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2579428" y="13453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44450</xdr:rowOff>
    </xdr:from>
    <xdr:to>
      <xdr:col>89</xdr:col>
      <xdr:colOff>177800</xdr:colOff>
      <xdr:row>99</xdr:row>
      <xdr:rowOff>44450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73677</xdr:rowOff>
    </xdr:from>
    <xdr:ext cx="53129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公債費グラフ枠">
          <a:extLst>
            <a:ext uri="{FF2B5EF4-FFF2-40B4-BE49-F238E27FC236}">
              <a16:creationId xmlns:a16="http://schemas.microsoft.com/office/drawing/2014/main" id="{00000000-0008-0000-0700-0000A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29998</xdr:rowOff>
    </xdr:from>
    <xdr:to>
      <xdr:col>85</xdr:col>
      <xdr:colOff>126364</xdr:colOff>
      <xdr:row>99</xdr:row>
      <xdr:rowOff>99237</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flipV="1">
          <a:off x="16317595" y="15460498"/>
          <a:ext cx="1269" cy="16122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103064</xdr:rowOff>
    </xdr:from>
    <xdr:ext cx="534377" cy="259045"/>
    <xdr:sp macro="" textlink="">
      <xdr:nvSpPr>
        <xdr:cNvPr id="683" name="公債費最小値テキスト">
          <a:extLst>
            <a:ext uri="{FF2B5EF4-FFF2-40B4-BE49-F238E27FC236}">
              <a16:creationId xmlns:a16="http://schemas.microsoft.com/office/drawing/2014/main" id="{00000000-0008-0000-0700-0000AB020000}"/>
            </a:ext>
          </a:extLst>
        </xdr:cNvPr>
        <xdr:cNvSpPr txBox="1"/>
      </xdr:nvSpPr>
      <xdr:spPr>
        <a:xfrm>
          <a:off x="16370300" y="17076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99237</xdr:rowOff>
    </xdr:from>
    <xdr:to>
      <xdr:col>86</xdr:col>
      <xdr:colOff>25400</xdr:colOff>
      <xdr:row>99</xdr:row>
      <xdr:rowOff>99237</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6230600" y="17072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148125</xdr:rowOff>
    </xdr:from>
    <xdr:ext cx="599010" cy="259045"/>
    <xdr:sp macro="" textlink="">
      <xdr:nvSpPr>
        <xdr:cNvPr id="685" name="公債費最大値テキスト">
          <a:extLst>
            <a:ext uri="{FF2B5EF4-FFF2-40B4-BE49-F238E27FC236}">
              <a16:creationId xmlns:a16="http://schemas.microsoft.com/office/drawing/2014/main" id="{00000000-0008-0000-0700-0000AD020000}"/>
            </a:ext>
          </a:extLst>
        </xdr:cNvPr>
        <xdr:cNvSpPr txBox="1"/>
      </xdr:nvSpPr>
      <xdr:spPr>
        <a:xfrm>
          <a:off x="16370300" y="15235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152,638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29998</xdr:rowOff>
    </xdr:from>
    <xdr:to>
      <xdr:col>86</xdr:col>
      <xdr:colOff>25400</xdr:colOff>
      <xdr:row>90</xdr:row>
      <xdr:rowOff>29998</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5460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156426</xdr:rowOff>
    </xdr:from>
    <xdr:to>
      <xdr:col>85</xdr:col>
      <xdr:colOff>127000</xdr:colOff>
      <xdr:row>98</xdr:row>
      <xdr:rowOff>24231</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5481300" y="16787076"/>
          <a:ext cx="838200" cy="39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124186</xdr:rowOff>
    </xdr:from>
    <xdr:ext cx="534377" cy="259045"/>
    <xdr:sp macro="" textlink="">
      <xdr:nvSpPr>
        <xdr:cNvPr id="688" name="公債費平均値テキスト">
          <a:extLst>
            <a:ext uri="{FF2B5EF4-FFF2-40B4-BE49-F238E27FC236}">
              <a16:creationId xmlns:a16="http://schemas.microsoft.com/office/drawing/2014/main" id="{00000000-0008-0000-0700-0000B0020000}"/>
            </a:ext>
          </a:extLst>
        </xdr:cNvPr>
        <xdr:cNvSpPr txBox="1"/>
      </xdr:nvSpPr>
      <xdr:spPr>
        <a:xfrm>
          <a:off x="16370300" y="164119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101309</xdr:rowOff>
    </xdr:from>
    <xdr:to>
      <xdr:col>85</xdr:col>
      <xdr:colOff>177800</xdr:colOff>
      <xdr:row>97</xdr:row>
      <xdr:rowOff>31459</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6268700" y="16560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24231</xdr:rowOff>
    </xdr:from>
    <xdr:to>
      <xdr:col>81</xdr:col>
      <xdr:colOff>50800</xdr:colOff>
      <xdr:row>98</xdr:row>
      <xdr:rowOff>62015</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4592300" y="16826331"/>
          <a:ext cx="889000" cy="37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138010</xdr:rowOff>
    </xdr:from>
    <xdr:to>
      <xdr:col>81</xdr:col>
      <xdr:colOff>101600</xdr:colOff>
      <xdr:row>97</xdr:row>
      <xdr:rowOff>68160</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5430500" y="16597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84687</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5214111" y="16372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62015</xdr:rowOff>
    </xdr:from>
    <xdr:to>
      <xdr:col>76</xdr:col>
      <xdr:colOff>114300</xdr:colOff>
      <xdr:row>98</xdr:row>
      <xdr:rowOff>80938</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3703300" y="16864115"/>
          <a:ext cx="889000" cy="18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149937</xdr:rowOff>
    </xdr:from>
    <xdr:to>
      <xdr:col>76</xdr:col>
      <xdr:colOff>165100</xdr:colOff>
      <xdr:row>97</xdr:row>
      <xdr:rowOff>80087</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4541500" y="16609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96614</xdr:rowOff>
    </xdr:from>
    <xdr:ext cx="534377"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4325111" y="16384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80938</xdr:rowOff>
    </xdr:from>
    <xdr:to>
      <xdr:col>71</xdr:col>
      <xdr:colOff>177800</xdr:colOff>
      <xdr:row>98</xdr:row>
      <xdr:rowOff>150025</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2814300" y="16883038"/>
          <a:ext cx="889000" cy="69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121958</xdr:rowOff>
    </xdr:from>
    <xdr:to>
      <xdr:col>72</xdr:col>
      <xdr:colOff>38100</xdr:colOff>
      <xdr:row>97</xdr:row>
      <xdr:rowOff>52108</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3652500" y="16581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68635</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3436111" y="16356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114275</xdr:rowOff>
    </xdr:from>
    <xdr:to>
      <xdr:col>67</xdr:col>
      <xdr:colOff>101600</xdr:colOff>
      <xdr:row>97</xdr:row>
      <xdr:rowOff>44425</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2763500" y="16573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60952</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2547111" y="16348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105626</xdr:rowOff>
    </xdr:from>
    <xdr:to>
      <xdr:col>85</xdr:col>
      <xdr:colOff>177800</xdr:colOff>
      <xdr:row>98</xdr:row>
      <xdr:rowOff>35776</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6268700" y="16736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84053</xdr:rowOff>
    </xdr:from>
    <xdr:ext cx="534377" cy="259045"/>
    <xdr:sp macro="" textlink="">
      <xdr:nvSpPr>
        <xdr:cNvPr id="707" name="公債費該当値テキスト">
          <a:extLst>
            <a:ext uri="{FF2B5EF4-FFF2-40B4-BE49-F238E27FC236}">
              <a16:creationId xmlns:a16="http://schemas.microsoft.com/office/drawing/2014/main" id="{00000000-0008-0000-0700-0000C3020000}"/>
            </a:ext>
          </a:extLst>
        </xdr:cNvPr>
        <xdr:cNvSpPr txBox="1"/>
      </xdr:nvSpPr>
      <xdr:spPr>
        <a:xfrm>
          <a:off x="16370300" y="16714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144881</xdr:rowOff>
    </xdr:from>
    <xdr:to>
      <xdr:col>81</xdr:col>
      <xdr:colOff>101600</xdr:colOff>
      <xdr:row>98</xdr:row>
      <xdr:rowOff>75031</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5430500" y="16775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66158</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5214111" y="16868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11215</xdr:rowOff>
    </xdr:from>
    <xdr:to>
      <xdr:col>76</xdr:col>
      <xdr:colOff>165100</xdr:colOff>
      <xdr:row>98</xdr:row>
      <xdr:rowOff>112815</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4541500" y="16813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103942</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4325111" y="16906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30138</xdr:rowOff>
    </xdr:from>
    <xdr:to>
      <xdr:col>72</xdr:col>
      <xdr:colOff>38100</xdr:colOff>
      <xdr:row>98</xdr:row>
      <xdr:rowOff>131738</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3652500" y="16832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122865</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3436111" y="16924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99225</xdr:rowOff>
    </xdr:from>
    <xdr:to>
      <xdr:col>67</xdr:col>
      <xdr:colOff>101600</xdr:colOff>
      <xdr:row>99</xdr:row>
      <xdr:rowOff>29375</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2763500" y="16901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20502</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547111" y="16994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諸支出金グラフ枠">
          <a:extLst>
            <a:ext uri="{FF2B5EF4-FFF2-40B4-BE49-F238E27FC236}">
              <a16:creationId xmlns:a16="http://schemas.microsoft.com/office/drawing/2014/main" id="{00000000-0008-0000-0700-0000E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88036</xdr:rowOff>
    </xdr:from>
    <xdr:to>
      <xdr:col>116</xdr:col>
      <xdr:colOff>62864</xdr:colOff>
      <xdr:row>38</xdr:row>
      <xdr:rowOff>139700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flipV="1">
          <a:off x="22159595" y="5574436"/>
          <a:ext cx="1269" cy="10803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9618</xdr:rowOff>
    </xdr:from>
    <xdr:ext cx="249299" cy="259045"/>
    <xdr:sp macro="" textlink="">
      <xdr:nvSpPr>
        <xdr:cNvPr id="738" name="諸支出金最小値テキスト">
          <a:extLst>
            <a:ext uri="{FF2B5EF4-FFF2-40B4-BE49-F238E27FC236}">
              <a16:creationId xmlns:a16="http://schemas.microsoft.com/office/drawing/2014/main" id="{00000000-0008-0000-0700-0000E2020000}"/>
            </a:ext>
          </a:extLst>
        </xdr:cNvPr>
        <xdr:cNvSpPr txBox="1"/>
      </xdr:nvSpPr>
      <xdr:spPr>
        <a:xfrm>
          <a:off x="22212300" y="669616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34713</xdr:rowOff>
    </xdr:from>
    <xdr:ext cx="469744" cy="259045"/>
    <xdr:sp macro="" textlink="">
      <xdr:nvSpPr>
        <xdr:cNvPr id="740" name="諸支出金最大値テキスト">
          <a:extLst>
            <a:ext uri="{FF2B5EF4-FFF2-40B4-BE49-F238E27FC236}">
              <a16:creationId xmlns:a16="http://schemas.microsoft.com/office/drawing/2014/main" id="{00000000-0008-0000-0700-0000E4020000}"/>
            </a:ext>
          </a:extLst>
        </xdr:cNvPr>
        <xdr:cNvSpPr txBox="1"/>
      </xdr:nvSpPr>
      <xdr:spPr>
        <a:xfrm>
          <a:off x="22212300" y="5349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2,363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88036</xdr:rowOff>
    </xdr:from>
    <xdr:to>
      <xdr:col>116</xdr:col>
      <xdr:colOff>152400</xdr:colOff>
      <xdr:row>32</xdr:row>
      <xdr:rowOff>88036</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2072600" y="5574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98518</xdr:rowOff>
    </xdr:from>
    <xdr:ext cx="313932" cy="259045"/>
    <xdr:sp macro="" textlink="">
      <xdr:nvSpPr>
        <xdr:cNvPr id="743" name="諸支出金平均値テキスト">
          <a:extLst>
            <a:ext uri="{FF2B5EF4-FFF2-40B4-BE49-F238E27FC236}">
              <a16:creationId xmlns:a16="http://schemas.microsoft.com/office/drawing/2014/main" id="{00000000-0008-0000-0700-0000E7020000}"/>
            </a:ext>
          </a:extLst>
        </xdr:cNvPr>
        <xdr:cNvSpPr txBox="1"/>
      </xdr:nvSpPr>
      <xdr:spPr>
        <a:xfrm>
          <a:off x="22212300" y="644216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75641</xdr:rowOff>
    </xdr:from>
    <xdr:to>
      <xdr:col>116</xdr:col>
      <xdr:colOff>114300</xdr:colOff>
      <xdr:row>39</xdr:row>
      <xdr:rowOff>5791</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22110700" y="6590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70155</xdr:rowOff>
    </xdr:from>
    <xdr:to>
      <xdr:col>112</xdr:col>
      <xdr:colOff>38100</xdr:colOff>
      <xdr:row>39</xdr:row>
      <xdr:rowOff>305</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1272500" y="658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16832</xdr:rowOff>
    </xdr:from>
    <xdr:ext cx="313932"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21166333" y="636048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64212</xdr:rowOff>
    </xdr:from>
    <xdr:to>
      <xdr:col>107</xdr:col>
      <xdr:colOff>101600</xdr:colOff>
      <xdr:row>38</xdr:row>
      <xdr:rowOff>165812</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20383500" y="6579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10888</xdr:rowOff>
    </xdr:from>
    <xdr:ext cx="313932"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0277333" y="63545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66040</xdr:rowOff>
    </xdr:from>
    <xdr:to>
      <xdr:col>102</xdr:col>
      <xdr:colOff>165100</xdr:colOff>
      <xdr:row>38</xdr:row>
      <xdr:rowOff>167640</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19494500" y="6581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12717</xdr:rowOff>
    </xdr:from>
    <xdr:ext cx="313932"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9388333" y="63563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57353</xdr:rowOff>
    </xdr:from>
    <xdr:to>
      <xdr:col>98</xdr:col>
      <xdr:colOff>38100</xdr:colOff>
      <xdr:row>38</xdr:row>
      <xdr:rowOff>158953</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18605500" y="6572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4030</xdr:rowOff>
    </xdr:from>
    <xdr:ext cx="313932"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8499333" y="63476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54068</xdr:rowOff>
    </xdr:from>
    <xdr:ext cx="249299" cy="259045"/>
    <xdr:sp macro="" textlink="">
      <xdr:nvSpPr>
        <xdr:cNvPr id="762" name="諸支出金該当値テキスト">
          <a:extLst>
            <a:ext uri="{FF2B5EF4-FFF2-40B4-BE49-F238E27FC236}">
              <a16:creationId xmlns:a16="http://schemas.microsoft.com/office/drawing/2014/main" id="{00000000-0008-0000-0700-0000FA020000}"/>
            </a:ext>
          </a:extLst>
        </xdr:cNvPr>
        <xdr:cNvSpPr txBox="1"/>
      </xdr:nvSpPr>
      <xdr:spPr>
        <a:xfrm>
          <a:off x="22212300" y="656916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前年度繰上充用金グラフ枠">
          <a:extLst>
            <a:ext uri="{FF2B5EF4-FFF2-40B4-BE49-F238E27FC236}">
              <a16:creationId xmlns:a16="http://schemas.microsoft.com/office/drawing/2014/main" id="{00000000-0008-0000-0700-00001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7" name="前年度繰上充用金最小値テキスト">
          <a:extLst>
            <a:ext uri="{FF2B5EF4-FFF2-40B4-BE49-F238E27FC236}">
              <a16:creationId xmlns:a16="http://schemas.microsoft.com/office/drawing/2014/main" id="{00000000-0008-0000-0700-000013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9" name="前年度繰上充用金最大値テキスト">
          <a:extLst>
            <a:ext uri="{FF2B5EF4-FFF2-40B4-BE49-F238E27FC236}">
              <a16:creationId xmlns:a16="http://schemas.microsoft.com/office/drawing/2014/main" id="{00000000-0008-0000-0700-000015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2" name="前年度繰上充用金平均値テキスト">
          <a:extLst>
            <a:ext uri="{FF2B5EF4-FFF2-40B4-BE49-F238E27FC236}">
              <a16:creationId xmlns:a16="http://schemas.microsoft.com/office/drawing/2014/main" id="{00000000-0008-0000-0700-000018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1" name="前年度繰上充用金該当値テキスト">
          <a:extLst>
            <a:ext uri="{FF2B5EF4-FFF2-40B4-BE49-F238E27FC236}">
              <a16:creationId xmlns:a16="http://schemas.microsoft.com/office/drawing/2014/main" id="{00000000-0008-0000-0700-00002B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0" name="正方形/長方形 819">
          <a:extLst>
            <a:ext uri="{FF2B5EF4-FFF2-40B4-BE49-F238E27FC236}">
              <a16:creationId xmlns:a16="http://schemas.microsoft.com/office/drawing/2014/main" id="{00000000-0008-0000-0700-00003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1" name="正方形/長方形 820">
          <a:extLst>
            <a:ext uri="{FF2B5EF4-FFF2-40B4-BE49-F238E27FC236}">
              <a16:creationId xmlns:a16="http://schemas.microsoft.com/office/drawing/2014/main" id="{00000000-0008-0000-0700-00003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・民生費は、認定こども園整備の実施により、住民１人当たり前年度と比較して</a:t>
          </a:r>
          <a:r>
            <a:rPr kumimoji="1" lang="en-US" altLang="ja-JP" sz="1300">
              <a:latin typeface="ＭＳ Ｐゴシック" panose="020B0600070205080204" pitchFamily="50" charset="-128"/>
              <a:ea typeface="ＭＳ Ｐゴシック" panose="020B0600070205080204" pitchFamily="50" charset="-128"/>
            </a:rPr>
            <a:t>16,921</a:t>
          </a:r>
          <a:r>
            <a:rPr kumimoji="1" lang="ja-JP" altLang="en-US" sz="1300">
              <a:latin typeface="ＭＳ Ｐゴシック" panose="020B0600070205080204" pitchFamily="50" charset="-128"/>
              <a:ea typeface="ＭＳ Ｐゴシック" panose="020B0600070205080204" pitchFamily="50" charset="-128"/>
            </a:rPr>
            <a:t>円の増加となっている。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・衛生費は、廃棄物処理施設整備の完了により、住民１人当たり前年度と比較して</a:t>
          </a:r>
          <a:r>
            <a:rPr kumimoji="1" lang="en-US" altLang="ja-JP" sz="1300">
              <a:latin typeface="ＭＳ Ｐゴシック" panose="020B0600070205080204" pitchFamily="50" charset="-128"/>
              <a:ea typeface="ＭＳ Ｐゴシック" panose="020B0600070205080204" pitchFamily="50" charset="-128"/>
            </a:rPr>
            <a:t>24,948</a:t>
          </a:r>
          <a:r>
            <a:rPr kumimoji="1" lang="ja-JP" altLang="en-US" sz="1300">
              <a:latin typeface="ＭＳ Ｐゴシック" panose="020B0600070205080204" pitchFamily="50" charset="-128"/>
              <a:ea typeface="ＭＳ Ｐゴシック" panose="020B0600070205080204" pitchFamily="50" charset="-128"/>
            </a:rPr>
            <a:t>円の減少となっている。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・農林水産業費は、有機農業事業を拡大したことなどにより、住民１人当たり前年度と比較して</a:t>
          </a:r>
          <a:r>
            <a:rPr kumimoji="1" lang="en-US" altLang="ja-JP" sz="1300">
              <a:latin typeface="ＭＳ Ｐゴシック" panose="020B0600070205080204" pitchFamily="50" charset="-128"/>
              <a:ea typeface="ＭＳ Ｐゴシック" panose="020B0600070205080204" pitchFamily="50" charset="-128"/>
            </a:rPr>
            <a:t>2,188</a:t>
          </a:r>
          <a:r>
            <a:rPr kumimoji="1" lang="ja-JP" altLang="en-US" sz="1300">
              <a:latin typeface="ＭＳ Ｐゴシック" panose="020B0600070205080204" pitchFamily="50" charset="-128"/>
              <a:ea typeface="ＭＳ Ｐゴシック" panose="020B0600070205080204" pitchFamily="50" charset="-128"/>
            </a:rPr>
            <a:t>円の増加となっている。当市は水産業がないため、類似団体平均を下回っている。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・商工費は、令和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年度に新型コロナウイルス感染症の影響を受けた事業者に対し大規模な緊急経済対策を実施したため、住民１人当たり前年度と比較して</a:t>
          </a:r>
          <a:r>
            <a:rPr kumimoji="1" lang="en-US" altLang="ja-JP" sz="1300">
              <a:latin typeface="ＭＳ Ｐゴシック" panose="020B0600070205080204" pitchFamily="50" charset="-128"/>
              <a:ea typeface="ＭＳ Ｐゴシック" panose="020B0600070205080204" pitchFamily="50" charset="-128"/>
            </a:rPr>
            <a:t>12,887</a:t>
          </a:r>
          <a:r>
            <a:rPr kumimoji="1" lang="ja-JP" altLang="en-US" sz="1300">
              <a:latin typeface="ＭＳ Ｐゴシック" panose="020B0600070205080204" pitchFamily="50" charset="-128"/>
              <a:ea typeface="ＭＳ Ｐゴシック" panose="020B0600070205080204" pitchFamily="50" charset="-128"/>
            </a:rPr>
            <a:t>円の減少となっている。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・教育費は、学校施設の改修工事を実施したため、住民１人当たり前年度と比較して</a:t>
          </a:r>
          <a:r>
            <a:rPr kumimoji="1" lang="en-US" altLang="ja-JP" sz="1300">
              <a:latin typeface="ＭＳ Ｐゴシック" panose="020B0600070205080204" pitchFamily="50" charset="-128"/>
              <a:ea typeface="ＭＳ Ｐゴシック" panose="020B0600070205080204" pitchFamily="50" charset="-128"/>
            </a:rPr>
            <a:t>2,130</a:t>
          </a:r>
          <a:r>
            <a:rPr kumimoji="1" lang="ja-JP" altLang="en-US" sz="1300">
              <a:latin typeface="ＭＳ Ｐゴシック" panose="020B0600070205080204" pitchFamily="50" charset="-128"/>
              <a:ea typeface="ＭＳ Ｐゴシック" panose="020B0600070205080204" pitchFamily="50" charset="-128"/>
            </a:rPr>
            <a:t>円の増加となっている。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静岡県伊豆の国市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財政調整基金については、残高は</a:t>
          </a:r>
          <a:r>
            <a:rPr kumimoji="1" lang="en-US" altLang="ja-JP" sz="1200">
              <a:latin typeface="ＭＳ ゴシック" pitchFamily="49" charset="-128"/>
              <a:ea typeface="ＭＳ ゴシック" pitchFamily="49" charset="-128"/>
            </a:rPr>
            <a:t>27</a:t>
          </a:r>
          <a:r>
            <a:rPr kumimoji="1" lang="ja-JP" altLang="en-US" sz="1200">
              <a:latin typeface="ＭＳ ゴシック" pitchFamily="49" charset="-128"/>
              <a:ea typeface="ＭＳ ゴシック" pitchFamily="49" charset="-128"/>
            </a:rPr>
            <a:t>百万円増加しているが、標準財政規模が普通交付税の追加交付などにより</a:t>
          </a:r>
          <a:r>
            <a:rPr kumimoji="1" lang="en-US" altLang="ja-JP" sz="1200">
              <a:latin typeface="ＭＳ ゴシック" pitchFamily="49" charset="-128"/>
              <a:ea typeface="ＭＳ ゴシック" pitchFamily="49" charset="-128"/>
            </a:rPr>
            <a:t>323</a:t>
          </a:r>
          <a:r>
            <a:rPr kumimoji="1" lang="ja-JP" altLang="en-US" sz="1200">
              <a:latin typeface="ＭＳ ゴシック" pitchFamily="49" charset="-128"/>
              <a:ea typeface="ＭＳ ゴシック" pitchFamily="49" charset="-128"/>
            </a:rPr>
            <a:t>百万円増加しているため、比率としては、</a:t>
          </a:r>
          <a:r>
            <a:rPr kumimoji="1" lang="en-US" altLang="ja-JP" sz="1200">
              <a:latin typeface="ＭＳ ゴシック" pitchFamily="49" charset="-128"/>
              <a:ea typeface="ＭＳ ゴシック" pitchFamily="49" charset="-128"/>
            </a:rPr>
            <a:t>0.48</a:t>
          </a:r>
          <a:r>
            <a:rPr kumimoji="1" lang="ja-JP" altLang="en-US" sz="1200">
              <a:latin typeface="ＭＳ ゴシック" pitchFamily="49" charset="-128"/>
              <a:ea typeface="ＭＳ ゴシック" pitchFamily="49" charset="-128"/>
            </a:rPr>
            <a:t>ポイント減少している。決算剰余金を中心に積み立てを行い、総額の水準を維持するように努めている。</a:t>
          </a:r>
        </a:p>
        <a:p>
          <a:r>
            <a:rPr kumimoji="1" lang="ja-JP" altLang="en-US" sz="1200">
              <a:latin typeface="ＭＳ ゴシック" pitchFamily="49" charset="-128"/>
              <a:ea typeface="ＭＳ ゴシック" pitchFamily="49" charset="-128"/>
            </a:rPr>
            <a:t>　実質収支額は、翌年度に繰り越すべき財源が増加したことにより、前年度比約</a:t>
          </a:r>
          <a:r>
            <a:rPr kumimoji="1" lang="en-US" altLang="ja-JP" sz="1200">
              <a:latin typeface="ＭＳ ゴシック" pitchFamily="49" charset="-128"/>
              <a:ea typeface="ＭＳ ゴシック" pitchFamily="49" charset="-128"/>
            </a:rPr>
            <a:t>9</a:t>
          </a:r>
          <a:r>
            <a:rPr kumimoji="1" lang="ja-JP" altLang="en-US" sz="1200">
              <a:latin typeface="ＭＳ ゴシック" pitchFamily="49" charset="-128"/>
              <a:ea typeface="ＭＳ ゴシック" pitchFamily="49" charset="-128"/>
            </a:rPr>
            <a:t>百万円の減、比率では</a:t>
          </a:r>
          <a:r>
            <a:rPr kumimoji="1" lang="en-US" altLang="ja-JP" sz="1200">
              <a:latin typeface="ＭＳ ゴシック" pitchFamily="49" charset="-128"/>
              <a:ea typeface="ＭＳ ゴシック" pitchFamily="49" charset="-128"/>
            </a:rPr>
            <a:t>0.25</a:t>
          </a:r>
          <a:r>
            <a:rPr kumimoji="1" lang="ja-JP" altLang="en-US" sz="1200">
              <a:latin typeface="ＭＳ ゴシック" pitchFamily="49" charset="-128"/>
              <a:ea typeface="ＭＳ ゴシック" pitchFamily="49" charset="-128"/>
            </a:rPr>
            <a:t>ポイントの減となっているが、実質単年度収支は、基金積立を行ったことにより、</a:t>
          </a:r>
          <a:r>
            <a:rPr kumimoji="1" lang="en-US" altLang="ja-JP" sz="1200">
              <a:latin typeface="ＭＳ ゴシック" pitchFamily="49" charset="-128"/>
              <a:ea typeface="ＭＳ ゴシック" pitchFamily="49" charset="-128"/>
            </a:rPr>
            <a:t>0.55</a:t>
          </a:r>
          <a:r>
            <a:rPr kumimoji="1" lang="ja-JP" altLang="en-US" sz="1200">
              <a:latin typeface="ＭＳ ゴシック" pitchFamily="49" charset="-128"/>
              <a:ea typeface="ＭＳ ゴシック" pitchFamily="49" charset="-128"/>
            </a:rPr>
            <a:t>ポイント増加している。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静岡県伊豆の国市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一般会計及び特別会計ともに赤字額は発生していない状況である。</a:t>
          </a:r>
        </a:p>
        <a:p>
          <a:r>
            <a:rPr kumimoji="1" lang="ja-JP" altLang="en-US" sz="1400">
              <a:latin typeface="ＭＳ ゴシック" pitchFamily="49" charset="-128"/>
              <a:ea typeface="ＭＳ ゴシック" pitchFamily="49" charset="-128"/>
            </a:rPr>
            <a:t>　一般会計については、翌年度に繰り越すべき財源が増加したことにより、黒字比率が減少した。</a:t>
          </a:r>
        </a:p>
        <a:p>
          <a:r>
            <a:rPr kumimoji="1" lang="ja-JP" altLang="en-US" sz="1400">
              <a:latin typeface="ＭＳ ゴシック" pitchFamily="49" charset="-128"/>
              <a:ea typeface="ＭＳ ゴシック" pitchFamily="49" charset="-128"/>
            </a:rPr>
            <a:t>　水道事業会計については、現金預金などの増加により、流動資産が増加したため、黒字比率が増加した。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下水道事業会計については、当年度純利益の増加により、黒字比率が増加した。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なお、その他の会計における黒字比率は、概ね同一水準を維持している。</a:t>
          </a:r>
        </a:p>
        <a:p>
          <a:r>
            <a:rPr kumimoji="1" lang="ja-JP" altLang="en-US" sz="1400">
              <a:latin typeface="ＭＳ ゴシック" pitchFamily="49" charset="-128"/>
              <a:ea typeface="ＭＳ ゴシック" pitchFamily="49" charset="-128"/>
            </a:rPr>
            <a:t>　今後も計画的に事業を実施し、健全な財政運営に努める。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55" zoomScaleNormal="55" workbookViewId="0"/>
  </sheetViews>
  <sheetFormatPr defaultColWidth="0" defaultRowHeight="10.8" zeroHeight="1" x14ac:dyDescent="0.2"/>
  <cols>
    <col min="1" max="11" width="2.109375" style="174" customWidth="1"/>
    <col min="12" max="12" width="2.21875" style="174" customWidth="1"/>
    <col min="13" max="17" width="2.33203125" style="174" customWidth="1"/>
    <col min="18" max="119" width="2.109375" style="174" customWidth="1"/>
    <col min="120" max="16384" width="0" style="174" hidden="1"/>
  </cols>
  <sheetData>
    <row r="1" spans="1:119" ht="33" customHeight="1" x14ac:dyDescent="0.2">
      <c r="B1" s="392" t="s">
        <v>76</v>
      </c>
      <c r="C1" s="392"/>
      <c r="D1" s="392"/>
      <c r="E1" s="392"/>
      <c r="F1" s="392"/>
      <c r="G1" s="392"/>
      <c r="H1" s="392"/>
      <c r="I1" s="392"/>
      <c r="J1" s="392"/>
      <c r="K1" s="392"/>
      <c r="L1" s="392"/>
      <c r="M1" s="392"/>
      <c r="N1" s="392"/>
      <c r="O1" s="392"/>
      <c r="P1" s="392"/>
      <c r="Q1" s="392"/>
      <c r="R1" s="392"/>
      <c r="S1" s="392"/>
      <c r="T1" s="392"/>
      <c r="U1" s="392"/>
      <c r="V1" s="392"/>
      <c r="W1" s="392"/>
      <c r="X1" s="392"/>
      <c r="Y1" s="392"/>
      <c r="Z1" s="392"/>
      <c r="AA1" s="392"/>
      <c r="AB1" s="392"/>
      <c r="AC1" s="392"/>
      <c r="AD1" s="392"/>
      <c r="AE1" s="392"/>
      <c r="AF1" s="392"/>
      <c r="AG1" s="392"/>
      <c r="AH1" s="392"/>
      <c r="AI1" s="392"/>
      <c r="AJ1" s="392"/>
      <c r="AK1" s="392"/>
      <c r="AL1" s="392"/>
      <c r="AM1" s="392"/>
      <c r="AN1" s="392"/>
      <c r="AO1" s="392"/>
      <c r="AP1" s="392"/>
      <c r="AQ1" s="392"/>
      <c r="AR1" s="392"/>
      <c r="AS1" s="392"/>
      <c r="AT1" s="392"/>
      <c r="AU1" s="392"/>
      <c r="AV1" s="392"/>
      <c r="AW1" s="392"/>
      <c r="AX1" s="392"/>
      <c r="AY1" s="392"/>
      <c r="AZ1" s="392"/>
      <c r="BA1" s="392"/>
      <c r="BB1" s="392"/>
      <c r="BC1" s="392"/>
      <c r="BD1" s="392"/>
      <c r="BE1" s="392"/>
      <c r="BF1" s="392"/>
      <c r="BG1" s="392"/>
      <c r="BH1" s="392"/>
      <c r="BI1" s="392"/>
      <c r="BJ1" s="392"/>
      <c r="BK1" s="392"/>
      <c r="BL1" s="392"/>
      <c r="BM1" s="392"/>
      <c r="BN1" s="392"/>
      <c r="BO1" s="392"/>
      <c r="BP1" s="392"/>
      <c r="BQ1" s="392"/>
      <c r="BR1" s="392"/>
      <c r="BS1" s="392"/>
      <c r="BT1" s="392"/>
      <c r="BU1" s="392"/>
      <c r="BV1" s="392"/>
      <c r="BW1" s="392"/>
      <c r="BX1" s="392"/>
      <c r="BY1" s="392"/>
      <c r="BZ1" s="392"/>
      <c r="CA1" s="392"/>
      <c r="CB1" s="392"/>
      <c r="CC1" s="392"/>
      <c r="CD1" s="392"/>
      <c r="CE1" s="392"/>
      <c r="CF1" s="392"/>
      <c r="CG1" s="392"/>
      <c r="CH1" s="392"/>
      <c r="CI1" s="392"/>
      <c r="CJ1" s="392"/>
      <c r="CK1" s="392"/>
      <c r="CL1" s="392"/>
      <c r="CM1" s="392"/>
      <c r="CN1" s="392"/>
      <c r="CO1" s="392"/>
      <c r="CP1" s="392"/>
      <c r="CQ1" s="392"/>
      <c r="CR1" s="392"/>
      <c r="CS1" s="392"/>
      <c r="CT1" s="392"/>
      <c r="CU1" s="392"/>
      <c r="CV1" s="392"/>
      <c r="CW1" s="392"/>
      <c r="CX1" s="392"/>
      <c r="CY1" s="392"/>
      <c r="CZ1" s="392"/>
      <c r="DA1" s="392"/>
      <c r="DB1" s="392"/>
      <c r="DC1" s="392"/>
      <c r="DD1" s="392"/>
      <c r="DE1" s="392"/>
      <c r="DF1" s="392"/>
      <c r="DG1" s="392"/>
      <c r="DH1" s="392"/>
      <c r="DI1" s="392"/>
      <c r="DJ1" s="175"/>
      <c r="DK1" s="175"/>
      <c r="DL1" s="175"/>
      <c r="DM1" s="175"/>
      <c r="DN1" s="175"/>
      <c r="DO1" s="175"/>
    </row>
    <row r="2" spans="1:119" ht="24" thickBot="1" x14ac:dyDescent="0.25">
      <c r="B2" s="176" t="s">
        <v>77</v>
      </c>
      <c r="C2" s="176"/>
      <c r="D2" s="177"/>
    </row>
    <row r="3" spans="1:119" ht="18.75" customHeight="1" thickBot="1" x14ac:dyDescent="0.25">
      <c r="A3" s="175"/>
      <c r="B3" s="393" t="s">
        <v>78</v>
      </c>
      <c r="C3" s="394"/>
      <c r="D3" s="394"/>
      <c r="E3" s="395"/>
      <c r="F3" s="395"/>
      <c r="G3" s="395"/>
      <c r="H3" s="395"/>
      <c r="I3" s="395"/>
      <c r="J3" s="395"/>
      <c r="K3" s="395"/>
      <c r="L3" s="395" t="s">
        <v>79</v>
      </c>
      <c r="M3" s="395"/>
      <c r="N3" s="395"/>
      <c r="O3" s="395"/>
      <c r="P3" s="395"/>
      <c r="Q3" s="395"/>
      <c r="R3" s="402"/>
      <c r="S3" s="402"/>
      <c r="T3" s="402"/>
      <c r="U3" s="402"/>
      <c r="V3" s="403"/>
      <c r="W3" s="377" t="s">
        <v>80</v>
      </c>
      <c r="X3" s="378"/>
      <c r="Y3" s="378"/>
      <c r="Z3" s="378"/>
      <c r="AA3" s="378"/>
      <c r="AB3" s="394"/>
      <c r="AC3" s="402" t="s">
        <v>81</v>
      </c>
      <c r="AD3" s="378"/>
      <c r="AE3" s="378"/>
      <c r="AF3" s="378"/>
      <c r="AG3" s="378"/>
      <c r="AH3" s="378"/>
      <c r="AI3" s="378"/>
      <c r="AJ3" s="378"/>
      <c r="AK3" s="378"/>
      <c r="AL3" s="379"/>
      <c r="AM3" s="377" t="s">
        <v>82</v>
      </c>
      <c r="AN3" s="378"/>
      <c r="AO3" s="378"/>
      <c r="AP3" s="378"/>
      <c r="AQ3" s="378"/>
      <c r="AR3" s="378"/>
      <c r="AS3" s="378"/>
      <c r="AT3" s="378"/>
      <c r="AU3" s="378"/>
      <c r="AV3" s="378"/>
      <c r="AW3" s="378"/>
      <c r="AX3" s="379"/>
      <c r="AY3" s="414" t="s">
        <v>1</v>
      </c>
      <c r="AZ3" s="415"/>
      <c r="BA3" s="415"/>
      <c r="BB3" s="415"/>
      <c r="BC3" s="415"/>
      <c r="BD3" s="415"/>
      <c r="BE3" s="415"/>
      <c r="BF3" s="415"/>
      <c r="BG3" s="415"/>
      <c r="BH3" s="415"/>
      <c r="BI3" s="415"/>
      <c r="BJ3" s="415"/>
      <c r="BK3" s="415"/>
      <c r="BL3" s="415"/>
      <c r="BM3" s="416"/>
      <c r="BN3" s="377" t="s">
        <v>83</v>
      </c>
      <c r="BO3" s="378"/>
      <c r="BP3" s="378"/>
      <c r="BQ3" s="378"/>
      <c r="BR3" s="378"/>
      <c r="BS3" s="378"/>
      <c r="BT3" s="378"/>
      <c r="BU3" s="379"/>
      <c r="BV3" s="377" t="s">
        <v>84</v>
      </c>
      <c r="BW3" s="378"/>
      <c r="BX3" s="378"/>
      <c r="BY3" s="378"/>
      <c r="BZ3" s="378"/>
      <c r="CA3" s="378"/>
      <c r="CB3" s="378"/>
      <c r="CC3" s="379"/>
      <c r="CD3" s="414" t="s">
        <v>1</v>
      </c>
      <c r="CE3" s="415"/>
      <c r="CF3" s="415"/>
      <c r="CG3" s="415"/>
      <c r="CH3" s="415"/>
      <c r="CI3" s="415"/>
      <c r="CJ3" s="415"/>
      <c r="CK3" s="415"/>
      <c r="CL3" s="415"/>
      <c r="CM3" s="415"/>
      <c r="CN3" s="415"/>
      <c r="CO3" s="415"/>
      <c r="CP3" s="415"/>
      <c r="CQ3" s="415"/>
      <c r="CR3" s="415"/>
      <c r="CS3" s="416"/>
      <c r="CT3" s="377" t="s">
        <v>85</v>
      </c>
      <c r="CU3" s="378"/>
      <c r="CV3" s="378"/>
      <c r="CW3" s="378"/>
      <c r="CX3" s="378"/>
      <c r="CY3" s="378"/>
      <c r="CZ3" s="378"/>
      <c r="DA3" s="379"/>
      <c r="DB3" s="377" t="s">
        <v>86</v>
      </c>
      <c r="DC3" s="378"/>
      <c r="DD3" s="378"/>
      <c r="DE3" s="378"/>
      <c r="DF3" s="378"/>
      <c r="DG3" s="378"/>
      <c r="DH3" s="378"/>
      <c r="DI3" s="379"/>
    </row>
    <row r="4" spans="1:119" ht="18.75" customHeight="1" x14ac:dyDescent="0.2">
      <c r="A4" s="175"/>
      <c r="B4" s="396"/>
      <c r="C4" s="397"/>
      <c r="D4" s="397"/>
      <c r="E4" s="398"/>
      <c r="F4" s="398"/>
      <c r="G4" s="398"/>
      <c r="H4" s="398"/>
      <c r="I4" s="398"/>
      <c r="J4" s="398"/>
      <c r="K4" s="398"/>
      <c r="L4" s="398"/>
      <c r="M4" s="398"/>
      <c r="N4" s="398"/>
      <c r="O4" s="398"/>
      <c r="P4" s="398"/>
      <c r="Q4" s="398"/>
      <c r="R4" s="404"/>
      <c r="S4" s="404"/>
      <c r="T4" s="404"/>
      <c r="U4" s="404"/>
      <c r="V4" s="405"/>
      <c r="W4" s="408"/>
      <c r="X4" s="409"/>
      <c r="Y4" s="409"/>
      <c r="Z4" s="409"/>
      <c r="AA4" s="409"/>
      <c r="AB4" s="397"/>
      <c r="AC4" s="404"/>
      <c r="AD4" s="409"/>
      <c r="AE4" s="409"/>
      <c r="AF4" s="409"/>
      <c r="AG4" s="409"/>
      <c r="AH4" s="409"/>
      <c r="AI4" s="409"/>
      <c r="AJ4" s="409"/>
      <c r="AK4" s="409"/>
      <c r="AL4" s="412"/>
      <c r="AM4" s="410"/>
      <c r="AN4" s="411"/>
      <c r="AO4" s="411"/>
      <c r="AP4" s="411"/>
      <c r="AQ4" s="411"/>
      <c r="AR4" s="411"/>
      <c r="AS4" s="411"/>
      <c r="AT4" s="411"/>
      <c r="AU4" s="411"/>
      <c r="AV4" s="411"/>
      <c r="AW4" s="411"/>
      <c r="AX4" s="413"/>
      <c r="AY4" s="380" t="s">
        <v>87</v>
      </c>
      <c r="AZ4" s="381"/>
      <c r="BA4" s="381"/>
      <c r="BB4" s="381"/>
      <c r="BC4" s="381"/>
      <c r="BD4" s="381"/>
      <c r="BE4" s="381"/>
      <c r="BF4" s="381"/>
      <c r="BG4" s="381"/>
      <c r="BH4" s="381"/>
      <c r="BI4" s="381"/>
      <c r="BJ4" s="381"/>
      <c r="BK4" s="381"/>
      <c r="BL4" s="381"/>
      <c r="BM4" s="382"/>
      <c r="BN4" s="383">
        <v>22684754</v>
      </c>
      <c r="BO4" s="384"/>
      <c r="BP4" s="384"/>
      <c r="BQ4" s="384"/>
      <c r="BR4" s="384"/>
      <c r="BS4" s="384"/>
      <c r="BT4" s="384"/>
      <c r="BU4" s="385"/>
      <c r="BV4" s="383">
        <v>23949249</v>
      </c>
      <c r="BW4" s="384"/>
      <c r="BX4" s="384"/>
      <c r="BY4" s="384"/>
      <c r="BZ4" s="384"/>
      <c r="CA4" s="384"/>
      <c r="CB4" s="384"/>
      <c r="CC4" s="385"/>
      <c r="CD4" s="386" t="s">
        <v>88</v>
      </c>
      <c r="CE4" s="387"/>
      <c r="CF4" s="387"/>
      <c r="CG4" s="387"/>
      <c r="CH4" s="387"/>
      <c r="CI4" s="387"/>
      <c r="CJ4" s="387"/>
      <c r="CK4" s="387"/>
      <c r="CL4" s="387"/>
      <c r="CM4" s="387"/>
      <c r="CN4" s="387"/>
      <c r="CO4" s="387"/>
      <c r="CP4" s="387"/>
      <c r="CQ4" s="387"/>
      <c r="CR4" s="387"/>
      <c r="CS4" s="388"/>
      <c r="CT4" s="389">
        <v>7</v>
      </c>
      <c r="CU4" s="390"/>
      <c r="CV4" s="390"/>
      <c r="CW4" s="390"/>
      <c r="CX4" s="390"/>
      <c r="CY4" s="390"/>
      <c r="CZ4" s="390"/>
      <c r="DA4" s="391"/>
      <c r="DB4" s="389">
        <v>7.3</v>
      </c>
      <c r="DC4" s="390"/>
      <c r="DD4" s="390"/>
      <c r="DE4" s="390"/>
      <c r="DF4" s="390"/>
      <c r="DG4" s="390"/>
      <c r="DH4" s="390"/>
      <c r="DI4" s="391"/>
    </row>
    <row r="5" spans="1:119" ht="18.75" customHeight="1" x14ac:dyDescent="0.2">
      <c r="A5" s="175"/>
      <c r="B5" s="399"/>
      <c r="C5" s="400"/>
      <c r="D5" s="400"/>
      <c r="E5" s="401"/>
      <c r="F5" s="401"/>
      <c r="G5" s="401"/>
      <c r="H5" s="401"/>
      <c r="I5" s="401"/>
      <c r="J5" s="401"/>
      <c r="K5" s="401"/>
      <c r="L5" s="401"/>
      <c r="M5" s="401"/>
      <c r="N5" s="401"/>
      <c r="O5" s="401"/>
      <c r="P5" s="401"/>
      <c r="Q5" s="401"/>
      <c r="R5" s="406"/>
      <c r="S5" s="406"/>
      <c r="T5" s="406"/>
      <c r="U5" s="406"/>
      <c r="V5" s="407"/>
      <c r="W5" s="410"/>
      <c r="X5" s="411"/>
      <c r="Y5" s="411"/>
      <c r="Z5" s="411"/>
      <c r="AA5" s="411"/>
      <c r="AB5" s="400"/>
      <c r="AC5" s="406"/>
      <c r="AD5" s="411"/>
      <c r="AE5" s="411"/>
      <c r="AF5" s="411"/>
      <c r="AG5" s="411"/>
      <c r="AH5" s="411"/>
      <c r="AI5" s="411"/>
      <c r="AJ5" s="411"/>
      <c r="AK5" s="411"/>
      <c r="AL5" s="413"/>
      <c r="AM5" s="449" t="s">
        <v>89</v>
      </c>
      <c r="AN5" s="450"/>
      <c r="AO5" s="450"/>
      <c r="AP5" s="450"/>
      <c r="AQ5" s="450"/>
      <c r="AR5" s="450"/>
      <c r="AS5" s="450"/>
      <c r="AT5" s="451"/>
      <c r="AU5" s="452" t="s">
        <v>90</v>
      </c>
      <c r="AV5" s="453"/>
      <c r="AW5" s="453"/>
      <c r="AX5" s="453"/>
      <c r="AY5" s="454" t="s">
        <v>91</v>
      </c>
      <c r="AZ5" s="455"/>
      <c r="BA5" s="455"/>
      <c r="BB5" s="455"/>
      <c r="BC5" s="455"/>
      <c r="BD5" s="455"/>
      <c r="BE5" s="455"/>
      <c r="BF5" s="455"/>
      <c r="BG5" s="455"/>
      <c r="BH5" s="455"/>
      <c r="BI5" s="455"/>
      <c r="BJ5" s="455"/>
      <c r="BK5" s="455"/>
      <c r="BL5" s="455"/>
      <c r="BM5" s="456"/>
      <c r="BN5" s="420">
        <v>21694246</v>
      </c>
      <c r="BO5" s="421"/>
      <c r="BP5" s="421"/>
      <c r="BQ5" s="421"/>
      <c r="BR5" s="421"/>
      <c r="BS5" s="421"/>
      <c r="BT5" s="421"/>
      <c r="BU5" s="422"/>
      <c r="BV5" s="420">
        <v>22970981</v>
      </c>
      <c r="BW5" s="421"/>
      <c r="BX5" s="421"/>
      <c r="BY5" s="421"/>
      <c r="BZ5" s="421"/>
      <c r="CA5" s="421"/>
      <c r="CB5" s="421"/>
      <c r="CC5" s="422"/>
      <c r="CD5" s="423" t="s">
        <v>92</v>
      </c>
      <c r="CE5" s="424"/>
      <c r="CF5" s="424"/>
      <c r="CG5" s="424"/>
      <c r="CH5" s="424"/>
      <c r="CI5" s="424"/>
      <c r="CJ5" s="424"/>
      <c r="CK5" s="424"/>
      <c r="CL5" s="424"/>
      <c r="CM5" s="424"/>
      <c r="CN5" s="424"/>
      <c r="CO5" s="424"/>
      <c r="CP5" s="424"/>
      <c r="CQ5" s="424"/>
      <c r="CR5" s="424"/>
      <c r="CS5" s="425"/>
      <c r="CT5" s="417">
        <v>90.7</v>
      </c>
      <c r="CU5" s="418"/>
      <c r="CV5" s="418"/>
      <c r="CW5" s="418"/>
      <c r="CX5" s="418"/>
      <c r="CY5" s="418"/>
      <c r="CZ5" s="418"/>
      <c r="DA5" s="419"/>
      <c r="DB5" s="417">
        <v>88.3</v>
      </c>
      <c r="DC5" s="418"/>
      <c r="DD5" s="418"/>
      <c r="DE5" s="418"/>
      <c r="DF5" s="418"/>
      <c r="DG5" s="418"/>
      <c r="DH5" s="418"/>
      <c r="DI5" s="419"/>
    </row>
    <row r="6" spans="1:119" ht="18.75" customHeight="1" x14ac:dyDescent="0.2">
      <c r="A6" s="175"/>
      <c r="B6" s="426" t="s">
        <v>93</v>
      </c>
      <c r="C6" s="427"/>
      <c r="D6" s="427"/>
      <c r="E6" s="428"/>
      <c r="F6" s="428"/>
      <c r="G6" s="428"/>
      <c r="H6" s="428"/>
      <c r="I6" s="428"/>
      <c r="J6" s="428"/>
      <c r="K6" s="428"/>
      <c r="L6" s="428" t="s">
        <v>94</v>
      </c>
      <c r="M6" s="428"/>
      <c r="N6" s="428"/>
      <c r="O6" s="428"/>
      <c r="P6" s="428"/>
      <c r="Q6" s="428"/>
      <c r="R6" s="432"/>
      <c r="S6" s="432"/>
      <c r="T6" s="432"/>
      <c r="U6" s="432"/>
      <c r="V6" s="433"/>
      <c r="W6" s="436" t="s">
        <v>95</v>
      </c>
      <c r="X6" s="437"/>
      <c r="Y6" s="437"/>
      <c r="Z6" s="437"/>
      <c r="AA6" s="437"/>
      <c r="AB6" s="427"/>
      <c r="AC6" s="440" t="s">
        <v>96</v>
      </c>
      <c r="AD6" s="441"/>
      <c r="AE6" s="441"/>
      <c r="AF6" s="441"/>
      <c r="AG6" s="441"/>
      <c r="AH6" s="441"/>
      <c r="AI6" s="441"/>
      <c r="AJ6" s="441"/>
      <c r="AK6" s="441"/>
      <c r="AL6" s="442"/>
      <c r="AM6" s="449" t="s">
        <v>97</v>
      </c>
      <c r="AN6" s="450"/>
      <c r="AO6" s="450"/>
      <c r="AP6" s="450"/>
      <c r="AQ6" s="450"/>
      <c r="AR6" s="450"/>
      <c r="AS6" s="450"/>
      <c r="AT6" s="451"/>
      <c r="AU6" s="452" t="s">
        <v>90</v>
      </c>
      <c r="AV6" s="453"/>
      <c r="AW6" s="453"/>
      <c r="AX6" s="453"/>
      <c r="AY6" s="454" t="s">
        <v>98</v>
      </c>
      <c r="AZ6" s="455"/>
      <c r="BA6" s="455"/>
      <c r="BB6" s="455"/>
      <c r="BC6" s="455"/>
      <c r="BD6" s="455"/>
      <c r="BE6" s="455"/>
      <c r="BF6" s="455"/>
      <c r="BG6" s="455"/>
      <c r="BH6" s="455"/>
      <c r="BI6" s="455"/>
      <c r="BJ6" s="455"/>
      <c r="BK6" s="455"/>
      <c r="BL6" s="455"/>
      <c r="BM6" s="456"/>
      <c r="BN6" s="420">
        <v>990508</v>
      </c>
      <c r="BO6" s="421"/>
      <c r="BP6" s="421"/>
      <c r="BQ6" s="421"/>
      <c r="BR6" s="421"/>
      <c r="BS6" s="421"/>
      <c r="BT6" s="421"/>
      <c r="BU6" s="422"/>
      <c r="BV6" s="420">
        <v>978268</v>
      </c>
      <c r="BW6" s="421"/>
      <c r="BX6" s="421"/>
      <c r="BY6" s="421"/>
      <c r="BZ6" s="421"/>
      <c r="CA6" s="421"/>
      <c r="CB6" s="421"/>
      <c r="CC6" s="422"/>
      <c r="CD6" s="423" t="s">
        <v>99</v>
      </c>
      <c r="CE6" s="424"/>
      <c r="CF6" s="424"/>
      <c r="CG6" s="424"/>
      <c r="CH6" s="424"/>
      <c r="CI6" s="424"/>
      <c r="CJ6" s="424"/>
      <c r="CK6" s="424"/>
      <c r="CL6" s="424"/>
      <c r="CM6" s="424"/>
      <c r="CN6" s="424"/>
      <c r="CO6" s="424"/>
      <c r="CP6" s="424"/>
      <c r="CQ6" s="424"/>
      <c r="CR6" s="424"/>
      <c r="CS6" s="425"/>
      <c r="CT6" s="457">
        <v>91.5</v>
      </c>
      <c r="CU6" s="458"/>
      <c r="CV6" s="458"/>
      <c r="CW6" s="458"/>
      <c r="CX6" s="458"/>
      <c r="CY6" s="458"/>
      <c r="CZ6" s="458"/>
      <c r="DA6" s="459"/>
      <c r="DB6" s="457">
        <v>90.3</v>
      </c>
      <c r="DC6" s="458"/>
      <c r="DD6" s="458"/>
      <c r="DE6" s="458"/>
      <c r="DF6" s="458"/>
      <c r="DG6" s="458"/>
      <c r="DH6" s="458"/>
      <c r="DI6" s="459"/>
    </row>
    <row r="7" spans="1:119" ht="18.75" customHeight="1" x14ac:dyDescent="0.2">
      <c r="A7" s="175"/>
      <c r="B7" s="396"/>
      <c r="C7" s="397"/>
      <c r="D7" s="397"/>
      <c r="E7" s="398"/>
      <c r="F7" s="398"/>
      <c r="G7" s="398"/>
      <c r="H7" s="398"/>
      <c r="I7" s="398"/>
      <c r="J7" s="398"/>
      <c r="K7" s="398"/>
      <c r="L7" s="398"/>
      <c r="M7" s="398"/>
      <c r="N7" s="398"/>
      <c r="O7" s="398"/>
      <c r="P7" s="398"/>
      <c r="Q7" s="398"/>
      <c r="R7" s="404"/>
      <c r="S7" s="404"/>
      <c r="T7" s="404"/>
      <c r="U7" s="404"/>
      <c r="V7" s="405"/>
      <c r="W7" s="408"/>
      <c r="X7" s="409"/>
      <c r="Y7" s="409"/>
      <c r="Z7" s="409"/>
      <c r="AA7" s="409"/>
      <c r="AB7" s="397"/>
      <c r="AC7" s="443"/>
      <c r="AD7" s="444"/>
      <c r="AE7" s="444"/>
      <c r="AF7" s="444"/>
      <c r="AG7" s="444"/>
      <c r="AH7" s="444"/>
      <c r="AI7" s="444"/>
      <c r="AJ7" s="444"/>
      <c r="AK7" s="444"/>
      <c r="AL7" s="445"/>
      <c r="AM7" s="449" t="s">
        <v>100</v>
      </c>
      <c r="AN7" s="450"/>
      <c r="AO7" s="450"/>
      <c r="AP7" s="450"/>
      <c r="AQ7" s="450"/>
      <c r="AR7" s="450"/>
      <c r="AS7" s="450"/>
      <c r="AT7" s="451"/>
      <c r="AU7" s="452" t="s">
        <v>90</v>
      </c>
      <c r="AV7" s="453"/>
      <c r="AW7" s="453"/>
      <c r="AX7" s="453"/>
      <c r="AY7" s="454" t="s">
        <v>101</v>
      </c>
      <c r="AZ7" s="455"/>
      <c r="BA7" s="455"/>
      <c r="BB7" s="455"/>
      <c r="BC7" s="455"/>
      <c r="BD7" s="455"/>
      <c r="BE7" s="455"/>
      <c r="BF7" s="455"/>
      <c r="BG7" s="455"/>
      <c r="BH7" s="455"/>
      <c r="BI7" s="455"/>
      <c r="BJ7" s="455"/>
      <c r="BK7" s="455"/>
      <c r="BL7" s="455"/>
      <c r="BM7" s="456"/>
      <c r="BN7" s="420">
        <v>98172</v>
      </c>
      <c r="BO7" s="421"/>
      <c r="BP7" s="421"/>
      <c r="BQ7" s="421"/>
      <c r="BR7" s="421"/>
      <c r="BS7" s="421"/>
      <c r="BT7" s="421"/>
      <c r="BU7" s="422"/>
      <c r="BV7" s="420">
        <v>77351</v>
      </c>
      <c r="BW7" s="421"/>
      <c r="BX7" s="421"/>
      <c r="BY7" s="421"/>
      <c r="BZ7" s="421"/>
      <c r="CA7" s="421"/>
      <c r="CB7" s="421"/>
      <c r="CC7" s="422"/>
      <c r="CD7" s="423" t="s">
        <v>102</v>
      </c>
      <c r="CE7" s="424"/>
      <c r="CF7" s="424"/>
      <c r="CG7" s="424"/>
      <c r="CH7" s="424"/>
      <c r="CI7" s="424"/>
      <c r="CJ7" s="424"/>
      <c r="CK7" s="424"/>
      <c r="CL7" s="424"/>
      <c r="CM7" s="424"/>
      <c r="CN7" s="424"/>
      <c r="CO7" s="424"/>
      <c r="CP7" s="424"/>
      <c r="CQ7" s="424"/>
      <c r="CR7" s="424"/>
      <c r="CS7" s="425"/>
      <c r="CT7" s="420">
        <v>12682893</v>
      </c>
      <c r="CU7" s="421"/>
      <c r="CV7" s="421"/>
      <c r="CW7" s="421"/>
      <c r="CX7" s="421"/>
      <c r="CY7" s="421"/>
      <c r="CZ7" s="421"/>
      <c r="DA7" s="422"/>
      <c r="DB7" s="420">
        <v>12359464</v>
      </c>
      <c r="DC7" s="421"/>
      <c r="DD7" s="421"/>
      <c r="DE7" s="421"/>
      <c r="DF7" s="421"/>
      <c r="DG7" s="421"/>
      <c r="DH7" s="421"/>
      <c r="DI7" s="422"/>
    </row>
    <row r="8" spans="1:119" ht="18.75" customHeight="1" thickBot="1" x14ac:dyDescent="0.25">
      <c r="A8" s="175"/>
      <c r="B8" s="429"/>
      <c r="C8" s="430"/>
      <c r="D8" s="430"/>
      <c r="E8" s="431"/>
      <c r="F8" s="431"/>
      <c r="G8" s="431"/>
      <c r="H8" s="431"/>
      <c r="I8" s="431"/>
      <c r="J8" s="431"/>
      <c r="K8" s="431"/>
      <c r="L8" s="431"/>
      <c r="M8" s="431"/>
      <c r="N8" s="431"/>
      <c r="O8" s="431"/>
      <c r="P8" s="431"/>
      <c r="Q8" s="431"/>
      <c r="R8" s="434"/>
      <c r="S8" s="434"/>
      <c r="T8" s="434"/>
      <c r="U8" s="434"/>
      <c r="V8" s="435"/>
      <c r="W8" s="438"/>
      <c r="X8" s="439"/>
      <c r="Y8" s="439"/>
      <c r="Z8" s="439"/>
      <c r="AA8" s="439"/>
      <c r="AB8" s="430"/>
      <c r="AC8" s="446"/>
      <c r="AD8" s="447"/>
      <c r="AE8" s="447"/>
      <c r="AF8" s="447"/>
      <c r="AG8" s="447"/>
      <c r="AH8" s="447"/>
      <c r="AI8" s="447"/>
      <c r="AJ8" s="447"/>
      <c r="AK8" s="447"/>
      <c r="AL8" s="448"/>
      <c r="AM8" s="449" t="s">
        <v>103</v>
      </c>
      <c r="AN8" s="450"/>
      <c r="AO8" s="450"/>
      <c r="AP8" s="450"/>
      <c r="AQ8" s="450"/>
      <c r="AR8" s="450"/>
      <c r="AS8" s="450"/>
      <c r="AT8" s="451"/>
      <c r="AU8" s="452" t="s">
        <v>90</v>
      </c>
      <c r="AV8" s="453"/>
      <c r="AW8" s="453"/>
      <c r="AX8" s="453"/>
      <c r="AY8" s="454" t="s">
        <v>104</v>
      </c>
      <c r="AZ8" s="455"/>
      <c r="BA8" s="455"/>
      <c r="BB8" s="455"/>
      <c r="BC8" s="455"/>
      <c r="BD8" s="455"/>
      <c r="BE8" s="455"/>
      <c r="BF8" s="455"/>
      <c r="BG8" s="455"/>
      <c r="BH8" s="455"/>
      <c r="BI8" s="455"/>
      <c r="BJ8" s="455"/>
      <c r="BK8" s="455"/>
      <c r="BL8" s="455"/>
      <c r="BM8" s="456"/>
      <c r="BN8" s="420">
        <v>892336</v>
      </c>
      <c r="BO8" s="421"/>
      <c r="BP8" s="421"/>
      <c r="BQ8" s="421"/>
      <c r="BR8" s="421"/>
      <c r="BS8" s="421"/>
      <c r="BT8" s="421"/>
      <c r="BU8" s="422"/>
      <c r="BV8" s="420">
        <v>900917</v>
      </c>
      <c r="BW8" s="421"/>
      <c r="BX8" s="421"/>
      <c r="BY8" s="421"/>
      <c r="BZ8" s="421"/>
      <c r="CA8" s="421"/>
      <c r="CB8" s="421"/>
      <c r="CC8" s="422"/>
      <c r="CD8" s="423" t="s">
        <v>105</v>
      </c>
      <c r="CE8" s="424"/>
      <c r="CF8" s="424"/>
      <c r="CG8" s="424"/>
      <c r="CH8" s="424"/>
      <c r="CI8" s="424"/>
      <c r="CJ8" s="424"/>
      <c r="CK8" s="424"/>
      <c r="CL8" s="424"/>
      <c r="CM8" s="424"/>
      <c r="CN8" s="424"/>
      <c r="CO8" s="424"/>
      <c r="CP8" s="424"/>
      <c r="CQ8" s="424"/>
      <c r="CR8" s="424"/>
      <c r="CS8" s="425"/>
      <c r="CT8" s="460">
        <v>0.63</v>
      </c>
      <c r="CU8" s="461"/>
      <c r="CV8" s="461"/>
      <c r="CW8" s="461"/>
      <c r="CX8" s="461"/>
      <c r="CY8" s="461"/>
      <c r="CZ8" s="461"/>
      <c r="DA8" s="462"/>
      <c r="DB8" s="460">
        <v>0.65</v>
      </c>
      <c r="DC8" s="461"/>
      <c r="DD8" s="461"/>
      <c r="DE8" s="461"/>
      <c r="DF8" s="461"/>
      <c r="DG8" s="461"/>
      <c r="DH8" s="461"/>
      <c r="DI8" s="462"/>
    </row>
    <row r="9" spans="1:119" ht="18.75" customHeight="1" thickBot="1" x14ac:dyDescent="0.25">
      <c r="A9" s="175"/>
      <c r="B9" s="414" t="s">
        <v>106</v>
      </c>
      <c r="C9" s="415"/>
      <c r="D9" s="415"/>
      <c r="E9" s="415"/>
      <c r="F9" s="415"/>
      <c r="G9" s="415"/>
      <c r="H9" s="415"/>
      <c r="I9" s="415"/>
      <c r="J9" s="415"/>
      <c r="K9" s="463"/>
      <c r="L9" s="464" t="s">
        <v>107</v>
      </c>
      <c r="M9" s="465"/>
      <c r="N9" s="465"/>
      <c r="O9" s="465"/>
      <c r="P9" s="465"/>
      <c r="Q9" s="466"/>
      <c r="R9" s="467">
        <v>46804</v>
      </c>
      <c r="S9" s="468"/>
      <c r="T9" s="468"/>
      <c r="U9" s="468"/>
      <c r="V9" s="469"/>
      <c r="W9" s="377" t="s">
        <v>108</v>
      </c>
      <c r="X9" s="378"/>
      <c r="Y9" s="378"/>
      <c r="Z9" s="378"/>
      <c r="AA9" s="378"/>
      <c r="AB9" s="378"/>
      <c r="AC9" s="378"/>
      <c r="AD9" s="378"/>
      <c r="AE9" s="378"/>
      <c r="AF9" s="378"/>
      <c r="AG9" s="378"/>
      <c r="AH9" s="378"/>
      <c r="AI9" s="378"/>
      <c r="AJ9" s="378"/>
      <c r="AK9" s="378"/>
      <c r="AL9" s="379"/>
      <c r="AM9" s="449" t="s">
        <v>109</v>
      </c>
      <c r="AN9" s="450"/>
      <c r="AO9" s="450"/>
      <c r="AP9" s="450"/>
      <c r="AQ9" s="450"/>
      <c r="AR9" s="450"/>
      <c r="AS9" s="450"/>
      <c r="AT9" s="451"/>
      <c r="AU9" s="452" t="s">
        <v>110</v>
      </c>
      <c r="AV9" s="453"/>
      <c r="AW9" s="453"/>
      <c r="AX9" s="453"/>
      <c r="AY9" s="454" t="s">
        <v>111</v>
      </c>
      <c r="AZ9" s="455"/>
      <c r="BA9" s="455"/>
      <c r="BB9" s="455"/>
      <c r="BC9" s="455"/>
      <c r="BD9" s="455"/>
      <c r="BE9" s="455"/>
      <c r="BF9" s="455"/>
      <c r="BG9" s="455"/>
      <c r="BH9" s="455"/>
      <c r="BI9" s="455"/>
      <c r="BJ9" s="455"/>
      <c r="BK9" s="455"/>
      <c r="BL9" s="455"/>
      <c r="BM9" s="456"/>
      <c r="BN9" s="420">
        <v>-8581</v>
      </c>
      <c r="BO9" s="421"/>
      <c r="BP9" s="421"/>
      <c r="BQ9" s="421"/>
      <c r="BR9" s="421"/>
      <c r="BS9" s="421"/>
      <c r="BT9" s="421"/>
      <c r="BU9" s="422"/>
      <c r="BV9" s="420">
        <v>-203769</v>
      </c>
      <c r="BW9" s="421"/>
      <c r="BX9" s="421"/>
      <c r="BY9" s="421"/>
      <c r="BZ9" s="421"/>
      <c r="CA9" s="421"/>
      <c r="CB9" s="421"/>
      <c r="CC9" s="422"/>
      <c r="CD9" s="423" t="s">
        <v>112</v>
      </c>
      <c r="CE9" s="424"/>
      <c r="CF9" s="424"/>
      <c r="CG9" s="424"/>
      <c r="CH9" s="424"/>
      <c r="CI9" s="424"/>
      <c r="CJ9" s="424"/>
      <c r="CK9" s="424"/>
      <c r="CL9" s="424"/>
      <c r="CM9" s="424"/>
      <c r="CN9" s="424"/>
      <c r="CO9" s="424"/>
      <c r="CP9" s="424"/>
      <c r="CQ9" s="424"/>
      <c r="CR9" s="424"/>
      <c r="CS9" s="425"/>
      <c r="CT9" s="417">
        <v>13.9</v>
      </c>
      <c r="CU9" s="418"/>
      <c r="CV9" s="418"/>
      <c r="CW9" s="418"/>
      <c r="CX9" s="418"/>
      <c r="CY9" s="418"/>
      <c r="CZ9" s="418"/>
      <c r="DA9" s="419"/>
      <c r="DB9" s="417">
        <v>13</v>
      </c>
      <c r="DC9" s="418"/>
      <c r="DD9" s="418"/>
      <c r="DE9" s="418"/>
      <c r="DF9" s="418"/>
      <c r="DG9" s="418"/>
      <c r="DH9" s="418"/>
      <c r="DI9" s="419"/>
    </row>
    <row r="10" spans="1:119" ht="18.75" customHeight="1" thickBot="1" x14ac:dyDescent="0.25">
      <c r="A10" s="175"/>
      <c r="B10" s="414"/>
      <c r="C10" s="415"/>
      <c r="D10" s="415"/>
      <c r="E10" s="415"/>
      <c r="F10" s="415"/>
      <c r="G10" s="415"/>
      <c r="H10" s="415"/>
      <c r="I10" s="415"/>
      <c r="J10" s="415"/>
      <c r="K10" s="463"/>
      <c r="L10" s="470" t="s">
        <v>113</v>
      </c>
      <c r="M10" s="450"/>
      <c r="N10" s="450"/>
      <c r="O10" s="450"/>
      <c r="P10" s="450"/>
      <c r="Q10" s="451"/>
      <c r="R10" s="471">
        <v>48152</v>
      </c>
      <c r="S10" s="472"/>
      <c r="T10" s="472"/>
      <c r="U10" s="472"/>
      <c r="V10" s="473"/>
      <c r="W10" s="408"/>
      <c r="X10" s="409"/>
      <c r="Y10" s="409"/>
      <c r="Z10" s="409"/>
      <c r="AA10" s="409"/>
      <c r="AB10" s="409"/>
      <c r="AC10" s="409"/>
      <c r="AD10" s="409"/>
      <c r="AE10" s="409"/>
      <c r="AF10" s="409"/>
      <c r="AG10" s="409"/>
      <c r="AH10" s="409"/>
      <c r="AI10" s="409"/>
      <c r="AJ10" s="409"/>
      <c r="AK10" s="409"/>
      <c r="AL10" s="412"/>
      <c r="AM10" s="449" t="s">
        <v>114</v>
      </c>
      <c r="AN10" s="450"/>
      <c r="AO10" s="450"/>
      <c r="AP10" s="450"/>
      <c r="AQ10" s="450"/>
      <c r="AR10" s="450"/>
      <c r="AS10" s="450"/>
      <c r="AT10" s="451"/>
      <c r="AU10" s="452" t="s">
        <v>90</v>
      </c>
      <c r="AV10" s="453"/>
      <c r="AW10" s="453"/>
      <c r="AX10" s="453"/>
      <c r="AY10" s="454" t="s">
        <v>115</v>
      </c>
      <c r="AZ10" s="455"/>
      <c r="BA10" s="455"/>
      <c r="BB10" s="455"/>
      <c r="BC10" s="455"/>
      <c r="BD10" s="455"/>
      <c r="BE10" s="455"/>
      <c r="BF10" s="455"/>
      <c r="BG10" s="455"/>
      <c r="BH10" s="455"/>
      <c r="BI10" s="455"/>
      <c r="BJ10" s="455"/>
      <c r="BK10" s="455"/>
      <c r="BL10" s="455"/>
      <c r="BM10" s="456"/>
      <c r="BN10" s="420">
        <v>456305</v>
      </c>
      <c r="BO10" s="421"/>
      <c r="BP10" s="421"/>
      <c r="BQ10" s="421"/>
      <c r="BR10" s="421"/>
      <c r="BS10" s="421"/>
      <c r="BT10" s="421"/>
      <c r="BU10" s="422"/>
      <c r="BV10" s="420">
        <v>556702</v>
      </c>
      <c r="BW10" s="421"/>
      <c r="BX10" s="421"/>
      <c r="BY10" s="421"/>
      <c r="BZ10" s="421"/>
      <c r="CA10" s="421"/>
      <c r="CB10" s="421"/>
      <c r="CC10" s="422"/>
      <c r="CD10" s="181" t="s">
        <v>116</v>
      </c>
      <c r="CE10" s="182"/>
      <c r="CF10" s="182"/>
      <c r="CG10" s="182"/>
      <c r="CH10" s="182"/>
      <c r="CI10" s="182"/>
      <c r="CJ10" s="182"/>
      <c r="CK10" s="182"/>
      <c r="CL10" s="182"/>
      <c r="CM10" s="182"/>
      <c r="CN10" s="182"/>
      <c r="CO10" s="182"/>
      <c r="CP10" s="182"/>
      <c r="CQ10" s="182"/>
      <c r="CR10" s="182"/>
      <c r="CS10" s="183"/>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75"/>
      <c r="B11" s="414"/>
      <c r="C11" s="415"/>
      <c r="D11" s="415"/>
      <c r="E11" s="415"/>
      <c r="F11" s="415"/>
      <c r="G11" s="415"/>
      <c r="H11" s="415"/>
      <c r="I11" s="415"/>
      <c r="J11" s="415"/>
      <c r="K11" s="463"/>
      <c r="L11" s="474" t="s">
        <v>117</v>
      </c>
      <c r="M11" s="475"/>
      <c r="N11" s="475"/>
      <c r="O11" s="475"/>
      <c r="P11" s="475"/>
      <c r="Q11" s="476"/>
      <c r="R11" s="477" t="s">
        <v>118</v>
      </c>
      <c r="S11" s="478"/>
      <c r="T11" s="478"/>
      <c r="U11" s="478"/>
      <c r="V11" s="479"/>
      <c r="W11" s="408"/>
      <c r="X11" s="409"/>
      <c r="Y11" s="409"/>
      <c r="Z11" s="409"/>
      <c r="AA11" s="409"/>
      <c r="AB11" s="409"/>
      <c r="AC11" s="409"/>
      <c r="AD11" s="409"/>
      <c r="AE11" s="409"/>
      <c r="AF11" s="409"/>
      <c r="AG11" s="409"/>
      <c r="AH11" s="409"/>
      <c r="AI11" s="409"/>
      <c r="AJ11" s="409"/>
      <c r="AK11" s="409"/>
      <c r="AL11" s="412"/>
      <c r="AM11" s="449" t="s">
        <v>119</v>
      </c>
      <c r="AN11" s="450"/>
      <c r="AO11" s="450"/>
      <c r="AP11" s="450"/>
      <c r="AQ11" s="450"/>
      <c r="AR11" s="450"/>
      <c r="AS11" s="450"/>
      <c r="AT11" s="451"/>
      <c r="AU11" s="452" t="s">
        <v>90</v>
      </c>
      <c r="AV11" s="453"/>
      <c r="AW11" s="453"/>
      <c r="AX11" s="453"/>
      <c r="AY11" s="454" t="s">
        <v>120</v>
      </c>
      <c r="AZ11" s="455"/>
      <c r="BA11" s="455"/>
      <c r="BB11" s="455"/>
      <c r="BC11" s="455"/>
      <c r="BD11" s="455"/>
      <c r="BE11" s="455"/>
      <c r="BF11" s="455"/>
      <c r="BG11" s="455"/>
      <c r="BH11" s="455"/>
      <c r="BI11" s="455"/>
      <c r="BJ11" s="455"/>
      <c r="BK11" s="455"/>
      <c r="BL11" s="455"/>
      <c r="BM11" s="456"/>
      <c r="BN11" s="420">
        <v>0</v>
      </c>
      <c r="BO11" s="421"/>
      <c r="BP11" s="421"/>
      <c r="BQ11" s="421"/>
      <c r="BR11" s="421"/>
      <c r="BS11" s="421"/>
      <c r="BT11" s="421"/>
      <c r="BU11" s="422"/>
      <c r="BV11" s="420">
        <v>0</v>
      </c>
      <c r="BW11" s="421"/>
      <c r="BX11" s="421"/>
      <c r="BY11" s="421"/>
      <c r="BZ11" s="421"/>
      <c r="CA11" s="421"/>
      <c r="CB11" s="421"/>
      <c r="CC11" s="422"/>
      <c r="CD11" s="423" t="s">
        <v>121</v>
      </c>
      <c r="CE11" s="424"/>
      <c r="CF11" s="424"/>
      <c r="CG11" s="424"/>
      <c r="CH11" s="424"/>
      <c r="CI11" s="424"/>
      <c r="CJ11" s="424"/>
      <c r="CK11" s="424"/>
      <c r="CL11" s="424"/>
      <c r="CM11" s="424"/>
      <c r="CN11" s="424"/>
      <c r="CO11" s="424"/>
      <c r="CP11" s="424"/>
      <c r="CQ11" s="424"/>
      <c r="CR11" s="424"/>
      <c r="CS11" s="425"/>
      <c r="CT11" s="460" t="s">
        <v>122</v>
      </c>
      <c r="CU11" s="461"/>
      <c r="CV11" s="461"/>
      <c r="CW11" s="461"/>
      <c r="CX11" s="461"/>
      <c r="CY11" s="461"/>
      <c r="CZ11" s="461"/>
      <c r="DA11" s="462"/>
      <c r="DB11" s="460" t="s">
        <v>122</v>
      </c>
      <c r="DC11" s="461"/>
      <c r="DD11" s="461"/>
      <c r="DE11" s="461"/>
      <c r="DF11" s="461"/>
      <c r="DG11" s="461"/>
      <c r="DH11" s="461"/>
      <c r="DI11" s="462"/>
    </row>
    <row r="12" spans="1:119" ht="18.75" customHeight="1" x14ac:dyDescent="0.2">
      <c r="A12" s="175"/>
      <c r="B12" s="480" t="s">
        <v>123</v>
      </c>
      <c r="C12" s="481"/>
      <c r="D12" s="481"/>
      <c r="E12" s="481"/>
      <c r="F12" s="481"/>
      <c r="G12" s="481"/>
      <c r="H12" s="481"/>
      <c r="I12" s="481"/>
      <c r="J12" s="481"/>
      <c r="K12" s="482"/>
      <c r="L12" s="489" t="s">
        <v>124</v>
      </c>
      <c r="M12" s="490"/>
      <c r="N12" s="490"/>
      <c r="O12" s="490"/>
      <c r="P12" s="490"/>
      <c r="Q12" s="491"/>
      <c r="R12" s="492">
        <v>46664</v>
      </c>
      <c r="S12" s="493"/>
      <c r="T12" s="493"/>
      <c r="U12" s="493"/>
      <c r="V12" s="494"/>
      <c r="W12" s="495" t="s">
        <v>1</v>
      </c>
      <c r="X12" s="453"/>
      <c r="Y12" s="453"/>
      <c r="Z12" s="453"/>
      <c r="AA12" s="453"/>
      <c r="AB12" s="496"/>
      <c r="AC12" s="497" t="s">
        <v>125</v>
      </c>
      <c r="AD12" s="498"/>
      <c r="AE12" s="498"/>
      <c r="AF12" s="498"/>
      <c r="AG12" s="499"/>
      <c r="AH12" s="497" t="s">
        <v>126</v>
      </c>
      <c r="AI12" s="498"/>
      <c r="AJ12" s="498"/>
      <c r="AK12" s="498"/>
      <c r="AL12" s="500"/>
      <c r="AM12" s="449" t="s">
        <v>127</v>
      </c>
      <c r="AN12" s="450"/>
      <c r="AO12" s="450"/>
      <c r="AP12" s="450"/>
      <c r="AQ12" s="450"/>
      <c r="AR12" s="450"/>
      <c r="AS12" s="450"/>
      <c r="AT12" s="451"/>
      <c r="AU12" s="452" t="s">
        <v>90</v>
      </c>
      <c r="AV12" s="453"/>
      <c r="AW12" s="453"/>
      <c r="AX12" s="453"/>
      <c r="AY12" s="454" t="s">
        <v>128</v>
      </c>
      <c r="AZ12" s="455"/>
      <c r="BA12" s="455"/>
      <c r="BB12" s="455"/>
      <c r="BC12" s="455"/>
      <c r="BD12" s="455"/>
      <c r="BE12" s="455"/>
      <c r="BF12" s="455"/>
      <c r="BG12" s="455"/>
      <c r="BH12" s="455"/>
      <c r="BI12" s="455"/>
      <c r="BJ12" s="455"/>
      <c r="BK12" s="455"/>
      <c r="BL12" s="455"/>
      <c r="BM12" s="456"/>
      <c r="BN12" s="420">
        <v>429107</v>
      </c>
      <c r="BO12" s="421"/>
      <c r="BP12" s="421"/>
      <c r="BQ12" s="421"/>
      <c r="BR12" s="421"/>
      <c r="BS12" s="421"/>
      <c r="BT12" s="421"/>
      <c r="BU12" s="422"/>
      <c r="BV12" s="420">
        <v>401920</v>
      </c>
      <c r="BW12" s="421"/>
      <c r="BX12" s="421"/>
      <c r="BY12" s="421"/>
      <c r="BZ12" s="421"/>
      <c r="CA12" s="421"/>
      <c r="CB12" s="421"/>
      <c r="CC12" s="422"/>
      <c r="CD12" s="423" t="s">
        <v>129</v>
      </c>
      <c r="CE12" s="424"/>
      <c r="CF12" s="424"/>
      <c r="CG12" s="424"/>
      <c r="CH12" s="424"/>
      <c r="CI12" s="424"/>
      <c r="CJ12" s="424"/>
      <c r="CK12" s="424"/>
      <c r="CL12" s="424"/>
      <c r="CM12" s="424"/>
      <c r="CN12" s="424"/>
      <c r="CO12" s="424"/>
      <c r="CP12" s="424"/>
      <c r="CQ12" s="424"/>
      <c r="CR12" s="424"/>
      <c r="CS12" s="425"/>
      <c r="CT12" s="460" t="s">
        <v>122</v>
      </c>
      <c r="CU12" s="461"/>
      <c r="CV12" s="461"/>
      <c r="CW12" s="461"/>
      <c r="CX12" s="461"/>
      <c r="CY12" s="461"/>
      <c r="CZ12" s="461"/>
      <c r="DA12" s="462"/>
      <c r="DB12" s="460" t="s">
        <v>122</v>
      </c>
      <c r="DC12" s="461"/>
      <c r="DD12" s="461"/>
      <c r="DE12" s="461"/>
      <c r="DF12" s="461"/>
      <c r="DG12" s="461"/>
      <c r="DH12" s="461"/>
      <c r="DI12" s="462"/>
    </row>
    <row r="13" spans="1:119" ht="18.75" customHeight="1" x14ac:dyDescent="0.2">
      <c r="A13" s="175"/>
      <c r="B13" s="483"/>
      <c r="C13" s="484"/>
      <c r="D13" s="484"/>
      <c r="E13" s="484"/>
      <c r="F13" s="484"/>
      <c r="G13" s="484"/>
      <c r="H13" s="484"/>
      <c r="I13" s="484"/>
      <c r="J13" s="484"/>
      <c r="K13" s="485"/>
      <c r="L13" s="190"/>
      <c r="M13" s="511" t="s">
        <v>130</v>
      </c>
      <c r="N13" s="512"/>
      <c r="O13" s="512"/>
      <c r="P13" s="512"/>
      <c r="Q13" s="513"/>
      <c r="R13" s="504">
        <v>45960</v>
      </c>
      <c r="S13" s="505"/>
      <c r="T13" s="505"/>
      <c r="U13" s="505"/>
      <c r="V13" s="506"/>
      <c r="W13" s="436" t="s">
        <v>131</v>
      </c>
      <c r="X13" s="437"/>
      <c r="Y13" s="437"/>
      <c r="Z13" s="437"/>
      <c r="AA13" s="437"/>
      <c r="AB13" s="427"/>
      <c r="AC13" s="471">
        <v>1364</v>
      </c>
      <c r="AD13" s="472"/>
      <c r="AE13" s="472"/>
      <c r="AF13" s="472"/>
      <c r="AG13" s="514"/>
      <c r="AH13" s="471">
        <v>1433</v>
      </c>
      <c r="AI13" s="472"/>
      <c r="AJ13" s="472"/>
      <c r="AK13" s="472"/>
      <c r="AL13" s="473"/>
      <c r="AM13" s="449" t="s">
        <v>132</v>
      </c>
      <c r="AN13" s="450"/>
      <c r="AO13" s="450"/>
      <c r="AP13" s="450"/>
      <c r="AQ13" s="450"/>
      <c r="AR13" s="450"/>
      <c r="AS13" s="450"/>
      <c r="AT13" s="451"/>
      <c r="AU13" s="452" t="s">
        <v>110</v>
      </c>
      <c r="AV13" s="453"/>
      <c r="AW13" s="453"/>
      <c r="AX13" s="453"/>
      <c r="AY13" s="454" t="s">
        <v>133</v>
      </c>
      <c r="AZ13" s="455"/>
      <c r="BA13" s="455"/>
      <c r="BB13" s="455"/>
      <c r="BC13" s="455"/>
      <c r="BD13" s="455"/>
      <c r="BE13" s="455"/>
      <c r="BF13" s="455"/>
      <c r="BG13" s="455"/>
      <c r="BH13" s="455"/>
      <c r="BI13" s="455"/>
      <c r="BJ13" s="455"/>
      <c r="BK13" s="455"/>
      <c r="BL13" s="455"/>
      <c r="BM13" s="456"/>
      <c r="BN13" s="420">
        <v>18617</v>
      </c>
      <c r="BO13" s="421"/>
      <c r="BP13" s="421"/>
      <c r="BQ13" s="421"/>
      <c r="BR13" s="421"/>
      <c r="BS13" s="421"/>
      <c r="BT13" s="421"/>
      <c r="BU13" s="422"/>
      <c r="BV13" s="420">
        <v>-48987</v>
      </c>
      <c r="BW13" s="421"/>
      <c r="BX13" s="421"/>
      <c r="BY13" s="421"/>
      <c r="BZ13" s="421"/>
      <c r="CA13" s="421"/>
      <c r="CB13" s="421"/>
      <c r="CC13" s="422"/>
      <c r="CD13" s="423" t="s">
        <v>134</v>
      </c>
      <c r="CE13" s="424"/>
      <c r="CF13" s="424"/>
      <c r="CG13" s="424"/>
      <c r="CH13" s="424"/>
      <c r="CI13" s="424"/>
      <c r="CJ13" s="424"/>
      <c r="CK13" s="424"/>
      <c r="CL13" s="424"/>
      <c r="CM13" s="424"/>
      <c r="CN13" s="424"/>
      <c r="CO13" s="424"/>
      <c r="CP13" s="424"/>
      <c r="CQ13" s="424"/>
      <c r="CR13" s="424"/>
      <c r="CS13" s="425"/>
      <c r="CT13" s="417">
        <v>7.2</v>
      </c>
      <c r="CU13" s="418"/>
      <c r="CV13" s="418"/>
      <c r="CW13" s="418"/>
      <c r="CX13" s="418"/>
      <c r="CY13" s="418"/>
      <c r="CZ13" s="418"/>
      <c r="DA13" s="419"/>
      <c r="DB13" s="417">
        <v>7.1</v>
      </c>
      <c r="DC13" s="418"/>
      <c r="DD13" s="418"/>
      <c r="DE13" s="418"/>
      <c r="DF13" s="418"/>
      <c r="DG13" s="418"/>
      <c r="DH13" s="418"/>
      <c r="DI13" s="419"/>
    </row>
    <row r="14" spans="1:119" ht="18.75" customHeight="1" thickBot="1" x14ac:dyDescent="0.25">
      <c r="A14" s="175"/>
      <c r="B14" s="483"/>
      <c r="C14" s="484"/>
      <c r="D14" s="484"/>
      <c r="E14" s="484"/>
      <c r="F14" s="484"/>
      <c r="G14" s="484"/>
      <c r="H14" s="484"/>
      <c r="I14" s="484"/>
      <c r="J14" s="484"/>
      <c r="K14" s="485"/>
      <c r="L14" s="501" t="s">
        <v>135</v>
      </c>
      <c r="M14" s="502"/>
      <c r="N14" s="502"/>
      <c r="O14" s="502"/>
      <c r="P14" s="502"/>
      <c r="Q14" s="503"/>
      <c r="R14" s="504">
        <v>47261</v>
      </c>
      <c r="S14" s="505"/>
      <c r="T14" s="505"/>
      <c r="U14" s="505"/>
      <c r="V14" s="506"/>
      <c r="W14" s="410"/>
      <c r="X14" s="411"/>
      <c r="Y14" s="411"/>
      <c r="Z14" s="411"/>
      <c r="AA14" s="411"/>
      <c r="AB14" s="400"/>
      <c r="AC14" s="507">
        <v>6.2</v>
      </c>
      <c r="AD14" s="508"/>
      <c r="AE14" s="508"/>
      <c r="AF14" s="508"/>
      <c r="AG14" s="509"/>
      <c r="AH14" s="507">
        <v>6.1</v>
      </c>
      <c r="AI14" s="508"/>
      <c r="AJ14" s="508"/>
      <c r="AK14" s="508"/>
      <c r="AL14" s="510"/>
      <c r="AM14" s="449"/>
      <c r="AN14" s="450"/>
      <c r="AO14" s="450"/>
      <c r="AP14" s="450"/>
      <c r="AQ14" s="450"/>
      <c r="AR14" s="450"/>
      <c r="AS14" s="450"/>
      <c r="AT14" s="451"/>
      <c r="AU14" s="452"/>
      <c r="AV14" s="453"/>
      <c r="AW14" s="453"/>
      <c r="AX14" s="453"/>
      <c r="AY14" s="454"/>
      <c r="AZ14" s="455"/>
      <c r="BA14" s="455"/>
      <c r="BB14" s="455"/>
      <c r="BC14" s="455"/>
      <c r="BD14" s="455"/>
      <c r="BE14" s="455"/>
      <c r="BF14" s="455"/>
      <c r="BG14" s="455"/>
      <c r="BH14" s="455"/>
      <c r="BI14" s="455"/>
      <c r="BJ14" s="455"/>
      <c r="BK14" s="455"/>
      <c r="BL14" s="455"/>
      <c r="BM14" s="456"/>
      <c r="BN14" s="420"/>
      <c r="BO14" s="421"/>
      <c r="BP14" s="421"/>
      <c r="BQ14" s="421"/>
      <c r="BR14" s="421"/>
      <c r="BS14" s="421"/>
      <c r="BT14" s="421"/>
      <c r="BU14" s="422"/>
      <c r="BV14" s="420"/>
      <c r="BW14" s="421"/>
      <c r="BX14" s="421"/>
      <c r="BY14" s="421"/>
      <c r="BZ14" s="421"/>
      <c r="CA14" s="421"/>
      <c r="CB14" s="421"/>
      <c r="CC14" s="422"/>
      <c r="CD14" s="515" t="s">
        <v>136</v>
      </c>
      <c r="CE14" s="516"/>
      <c r="CF14" s="516"/>
      <c r="CG14" s="516"/>
      <c r="CH14" s="516"/>
      <c r="CI14" s="516"/>
      <c r="CJ14" s="516"/>
      <c r="CK14" s="516"/>
      <c r="CL14" s="516"/>
      <c r="CM14" s="516"/>
      <c r="CN14" s="516"/>
      <c r="CO14" s="516"/>
      <c r="CP14" s="516"/>
      <c r="CQ14" s="516"/>
      <c r="CR14" s="516"/>
      <c r="CS14" s="517"/>
      <c r="CT14" s="518">
        <v>27.5</v>
      </c>
      <c r="CU14" s="519"/>
      <c r="CV14" s="519"/>
      <c r="CW14" s="519"/>
      <c r="CX14" s="519"/>
      <c r="CY14" s="519"/>
      <c r="CZ14" s="519"/>
      <c r="DA14" s="520"/>
      <c r="DB14" s="518">
        <v>36.700000000000003</v>
      </c>
      <c r="DC14" s="519"/>
      <c r="DD14" s="519"/>
      <c r="DE14" s="519"/>
      <c r="DF14" s="519"/>
      <c r="DG14" s="519"/>
      <c r="DH14" s="519"/>
      <c r="DI14" s="520"/>
    </row>
    <row r="15" spans="1:119" ht="18.75" customHeight="1" x14ac:dyDescent="0.2">
      <c r="A15" s="175"/>
      <c r="B15" s="483"/>
      <c r="C15" s="484"/>
      <c r="D15" s="484"/>
      <c r="E15" s="484"/>
      <c r="F15" s="484"/>
      <c r="G15" s="484"/>
      <c r="H15" s="484"/>
      <c r="I15" s="484"/>
      <c r="J15" s="484"/>
      <c r="K15" s="485"/>
      <c r="L15" s="190"/>
      <c r="M15" s="511" t="s">
        <v>130</v>
      </c>
      <c r="N15" s="512"/>
      <c r="O15" s="512"/>
      <c r="P15" s="512"/>
      <c r="Q15" s="513"/>
      <c r="R15" s="504">
        <v>46592</v>
      </c>
      <c r="S15" s="505"/>
      <c r="T15" s="505"/>
      <c r="U15" s="505"/>
      <c r="V15" s="506"/>
      <c r="W15" s="436" t="s">
        <v>137</v>
      </c>
      <c r="X15" s="437"/>
      <c r="Y15" s="437"/>
      <c r="Z15" s="437"/>
      <c r="AA15" s="437"/>
      <c r="AB15" s="427"/>
      <c r="AC15" s="471">
        <v>5614</v>
      </c>
      <c r="AD15" s="472"/>
      <c r="AE15" s="472"/>
      <c r="AF15" s="472"/>
      <c r="AG15" s="514"/>
      <c r="AH15" s="471">
        <v>6043</v>
      </c>
      <c r="AI15" s="472"/>
      <c r="AJ15" s="472"/>
      <c r="AK15" s="472"/>
      <c r="AL15" s="473"/>
      <c r="AM15" s="449"/>
      <c r="AN15" s="450"/>
      <c r="AO15" s="450"/>
      <c r="AP15" s="450"/>
      <c r="AQ15" s="450"/>
      <c r="AR15" s="450"/>
      <c r="AS15" s="450"/>
      <c r="AT15" s="451"/>
      <c r="AU15" s="452"/>
      <c r="AV15" s="453"/>
      <c r="AW15" s="453"/>
      <c r="AX15" s="453"/>
      <c r="AY15" s="380" t="s">
        <v>138</v>
      </c>
      <c r="AZ15" s="381"/>
      <c r="BA15" s="381"/>
      <c r="BB15" s="381"/>
      <c r="BC15" s="381"/>
      <c r="BD15" s="381"/>
      <c r="BE15" s="381"/>
      <c r="BF15" s="381"/>
      <c r="BG15" s="381"/>
      <c r="BH15" s="381"/>
      <c r="BI15" s="381"/>
      <c r="BJ15" s="381"/>
      <c r="BK15" s="381"/>
      <c r="BL15" s="381"/>
      <c r="BM15" s="382"/>
      <c r="BN15" s="383">
        <v>6779757</v>
      </c>
      <c r="BO15" s="384"/>
      <c r="BP15" s="384"/>
      <c r="BQ15" s="384"/>
      <c r="BR15" s="384"/>
      <c r="BS15" s="384"/>
      <c r="BT15" s="384"/>
      <c r="BU15" s="385"/>
      <c r="BV15" s="383">
        <v>6459159</v>
      </c>
      <c r="BW15" s="384"/>
      <c r="BX15" s="384"/>
      <c r="BY15" s="384"/>
      <c r="BZ15" s="384"/>
      <c r="CA15" s="384"/>
      <c r="CB15" s="384"/>
      <c r="CC15" s="385"/>
      <c r="CD15" s="521" t="s">
        <v>139</v>
      </c>
      <c r="CE15" s="522"/>
      <c r="CF15" s="522"/>
      <c r="CG15" s="522"/>
      <c r="CH15" s="522"/>
      <c r="CI15" s="522"/>
      <c r="CJ15" s="522"/>
      <c r="CK15" s="522"/>
      <c r="CL15" s="522"/>
      <c r="CM15" s="522"/>
      <c r="CN15" s="522"/>
      <c r="CO15" s="522"/>
      <c r="CP15" s="522"/>
      <c r="CQ15" s="522"/>
      <c r="CR15" s="522"/>
      <c r="CS15" s="523"/>
      <c r="CT15" s="191"/>
      <c r="CU15" s="192"/>
      <c r="CV15" s="192"/>
      <c r="CW15" s="192"/>
      <c r="CX15" s="192"/>
      <c r="CY15" s="192"/>
      <c r="CZ15" s="192"/>
      <c r="DA15" s="193"/>
      <c r="DB15" s="191"/>
      <c r="DC15" s="192"/>
      <c r="DD15" s="192"/>
      <c r="DE15" s="192"/>
      <c r="DF15" s="192"/>
      <c r="DG15" s="192"/>
      <c r="DH15" s="192"/>
      <c r="DI15" s="193"/>
    </row>
    <row r="16" spans="1:119" ht="18.75" customHeight="1" x14ac:dyDescent="0.2">
      <c r="A16" s="175"/>
      <c r="B16" s="483"/>
      <c r="C16" s="484"/>
      <c r="D16" s="484"/>
      <c r="E16" s="484"/>
      <c r="F16" s="484"/>
      <c r="G16" s="484"/>
      <c r="H16" s="484"/>
      <c r="I16" s="484"/>
      <c r="J16" s="484"/>
      <c r="K16" s="485"/>
      <c r="L16" s="501" t="s">
        <v>140</v>
      </c>
      <c r="M16" s="524"/>
      <c r="N16" s="524"/>
      <c r="O16" s="524"/>
      <c r="P16" s="524"/>
      <c r="Q16" s="525"/>
      <c r="R16" s="526" t="s">
        <v>141</v>
      </c>
      <c r="S16" s="527"/>
      <c r="T16" s="527"/>
      <c r="U16" s="527"/>
      <c r="V16" s="528"/>
      <c r="W16" s="410"/>
      <c r="X16" s="411"/>
      <c r="Y16" s="411"/>
      <c r="Z16" s="411"/>
      <c r="AA16" s="411"/>
      <c r="AB16" s="400"/>
      <c r="AC16" s="507">
        <v>25.3</v>
      </c>
      <c r="AD16" s="508"/>
      <c r="AE16" s="508"/>
      <c r="AF16" s="508"/>
      <c r="AG16" s="509"/>
      <c r="AH16" s="507">
        <v>25.8</v>
      </c>
      <c r="AI16" s="508"/>
      <c r="AJ16" s="508"/>
      <c r="AK16" s="508"/>
      <c r="AL16" s="510"/>
      <c r="AM16" s="449"/>
      <c r="AN16" s="450"/>
      <c r="AO16" s="450"/>
      <c r="AP16" s="450"/>
      <c r="AQ16" s="450"/>
      <c r="AR16" s="450"/>
      <c r="AS16" s="450"/>
      <c r="AT16" s="451"/>
      <c r="AU16" s="452"/>
      <c r="AV16" s="453"/>
      <c r="AW16" s="453"/>
      <c r="AX16" s="453"/>
      <c r="AY16" s="454" t="s">
        <v>142</v>
      </c>
      <c r="AZ16" s="455"/>
      <c r="BA16" s="455"/>
      <c r="BB16" s="455"/>
      <c r="BC16" s="455"/>
      <c r="BD16" s="455"/>
      <c r="BE16" s="455"/>
      <c r="BF16" s="455"/>
      <c r="BG16" s="455"/>
      <c r="BH16" s="455"/>
      <c r="BI16" s="455"/>
      <c r="BJ16" s="455"/>
      <c r="BK16" s="455"/>
      <c r="BL16" s="455"/>
      <c r="BM16" s="456"/>
      <c r="BN16" s="420">
        <v>10756781</v>
      </c>
      <c r="BO16" s="421"/>
      <c r="BP16" s="421"/>
      <c r="BQ16" s="421"/>
      <c r="BR16" s="421"/>
      <c r="BS16" s="421"/>
      <c r="BT16" s="421"/>
      <c r="BU16" s="422"/>
      <c r="BV16" s="420">
        <v>10355453</v>
      </c>
      <c r="BW16" s="421"/>
      <c r="BX16" s="421"/>
      <c r="BY16" s="421"/>
      <c r="BZ16" s="421"/>
      <c r="CA16" s="421"/>
      <c r="CB16" s="421"/>
      <c r="CC16" s="422"/>
      <c r="CD16" s="184"/>
      <c r="CE16" s="534"/>
      <c r="CF16" s="534"/>
      <c r="CG16" s="534"/>
      <c r="CH16" s="534"/>
      <c r="CI16" s="534"/>
      <c r="CJ16" s="534"/>
      <c r="CK16" s="534"/>
      <c r="CL16" s="534"/>
      <c r="CM16" s="534"/>
      <c r="CN16" s="534"/>
      <c r="CO16" s="534"/>
      <c r="CP16" s="534"/>
      <c r="CQ16" s="534"/>
      <c r="CR16" s="534"/>
      <c r="CS16" s="535"/>
      <c r="CT16" s="417"/>
      <c r="CU16" s="418"/>
      <c r="CV16" s="418"/>
      <c r="CW16" s="418"/>
      <c r="CX16" s="418"/>
      <c r="CY16" s="418"/>
      <c r="CZ16" s="418"/>
      <c r="DA16" s="419"/>
      <c r="DB16" s="417"/>
      <c r="DC16" s="418"/>
      <c r="DD16" s="418"/>
      <c r="DE16" s="418"/>
      <c r="DF16" s="418"/>
      <c r="DG16" s="418"/>
      <c r="DH16" s="418"/>
      <c r="DI16" s="419"/>
    </row>
    <row r="17" spans="1:113" ht="18.75" customHeight="1" thickBot="1" x14ac:dyDescent="0.25">
      <c r="A17" s="175"/>
      <c r="B17" s="486"/>
      <c r="C17" s="487"/>
      <c r="D17" s="487"/>
      <c r="E17" s="487"/>
      <c r="F17" s="487"/>
      <c r="G17" s="487"/>
      <c r="H17" s="487"/>
      <c r="I17" s="487"/>
      <c r="J17" s="487"/>
      <c r="K17" s="488"/>
      <c r="L17" s="194"/>
      <c r="M17" s="531" t="s">
        <v>143</v>
      </c>
      <c r="N17" s="532"/>
      <c r="O17" s="532"/>
      <c r="P17" s="532"/>
      <c r="Q17" s="533"/>
      <c r="R17" s="526" t="s">
        <v>144</v>
      </c>
      <c r="S17" s="527"/>
      <c r="T17" s="527"/>
      <c r="U17" s="527"/>
      <c r="V17" s="528"/>
      <c r="W17" s="436" t="s">
        <v>145</v>
      </c>
      <c r="X17" s="437"/>
      <c r="Y17" s="437"/>
      <c r="Z17" s="437"/>
      <c r="AA17" s="437"/>
      <c r="AB17" s="427"/>
      <c r="AC17" s="471">
        <v>15169</v>
      </c>
      <c r="AD17" s="472"/>
      <c r="AE17" s="472"/>
      <c r="AF17" s="472"/>
      <c r="AG17" s="514"/>
      <c r="AH17" s="471">
        <v>15925</v>
      </c>
      <c r="AI17" s="472"/>
      <c r="AJ17" s="472"/>
      <c r="AK17" s="472"/>
      <c r="AL17" s="473"/>
      <c r="AM17" s="449"/>
      <c r="AN17" s="450"/>
      <c r="AO17" s="450"/>
      <c r="AP17" s="450"/>
      <c r="AQ17" s="450"/>
      <c r="AR17" s="450"/>
      <c r="AS17" s="450"/>
      <c r="AT17" s="451"/>
      <c r="AU17" s="452"/>
      <c r="AV17" s="453"/>
      <c r="AW17" s="453"/>
      <c r="AX17" s="453"/>
      <c r="AY17" s="454" t="s">
        <v>146</v>
      </c>
      <c r="AZ17" s="455"/>
      <c r="BA17" s="455"/>
      <c r="BB17" s="455"/>
      <c r="BC17" s="455"/>
      <c r="BD17" s="455"/>
      <c r="BE17" s="455"/>
      <c r="BF17" s="455"/>
      <c r="BG17" s="455"/>
      <c r="BH17" s="455"/>
      <c r="BI17" s="455"/>
      <c r="BJ17" s="455"/>
      <c r="BK17" s="455"/>
      <c r="BL17" s="455"/>
      <c r="BM17" s="456"/>
      <c r="BN17" s="420">
        <v>8585354</v>
      </c>
      <c r="BO17" s="421"/>
      <c r="BP17" s="421"/>
      <c r="BQ17" s="421"/>
      <c r="BR17" s="421"/>
      <c r="BS17" s="421"/>
      <c r="BT17" s="421"/>
      <c r="BU17" s="422"/>
      <c r="BV17" s="420">
        <v>8175673</v>
      </c>
      <c r="BW17" s="421"/>
      <c r="BX17" s="421"/>
      <c r="BY17" s="421"/>
      <c r="BZ17" s="421"/>
      <c r="CA17" s="421"/>
      <c r="CB17" s="421"/>
      <c r="CC17" s="422"/>
      <c r="CD17" s="184"/>
      <c r="CE17" s="534"/>
      <c r="CF17" s="534"/>
      <c r="CG17" s="534"/>
      <c r="CH17" s="534"/>
      <c r="CI17" s="534"/>
      <c r="CJ17" s="534"/>
      <c r="CK17" s="534"/>
      <c r="CL17" s="534"/>
      <c r="CM17" s="534"/>
      <c r="CN17" s="534"/>
      <c r="CO17" s="534"/>
      <c r="CP17" s="534"/>
      <c r="CQ17" s="534"/>
      <c r="CR17" s="534"/>
      <c r="CS17" s="535"/>
      <c r="CT17" s="417"/>
      <c r="CU17" s="418"/>
      <c r="CV17" s="418"/>
      <c r="CW17" s="418"/>
      <c r="CX17" s="418"/>
      <c r="CY17" s="418"/>
      <c r="CZ17" s="418"/>
      <c r="DA17" s="419"/>
      <c r="DB17" s="417"/>
      <c r="DC17" s="418"/>
      <c r="DD17" s="418"/>
      <c r="DE17" s="418"/>
      <c r="DF17" s="418"/>
      <c r="DG17" s="418"/>
      <c r="DH17" s="418"/>
      <c r="DI17" s="419"/>
    </row>
    <row r="18" spans="1:113" ht="18.75" customHeight="1" thickBot="1" x14ac:dyDescent="0.25">
      <c r="A18" s="175"/>
      <c r="B18" s="542" t="s">
        <v>147</v>
      </c>
      <c r="C18" s="463"/>
      <c r="D18" s="463"/>
      <c r="E18" s="543"/>
      <c r="F18" s="543"/>
      <c r="G18" s="543"/>
      <c r="H18" s="543"/>
      <c r="I18" s="543"/>
      <c r="J18" s="543"/>
      <c r="K18" s="543"/>
      <c r="L18" s="544">
        <v>94.62</v>
      </c>
      <c r="M18" s="544"/>
      <c r="N18" s="544"/>
      <c r="O18" s="544"/>
      <c r="P18" s="544"/>
      <c r="Q18" s="544"/>
      <c r="R18" s="545"/>
      <c r="S18" s="545"/>
      <c r="T18" s="545"/>
      <c r="U18" s="545"/>
      <c r="V18" s="546"/>
      <c r="W18" s="438"/>
      <c r="X18" s="439"/>
      <c r="Y18" s="439"/>
      <c r="Z18" s="439"/>
      <c r="AA18" s="439"/>
      <c r="AB18" s="430"/>
      <c r="AC18" s="547">
        <v>68.5</v>
      </c>
      <c r="AD18" s="548"/>
      <c r="AE18" s="548"/>
      <c r="AF18" s="548"/>
      <c r="AG18" s="549"/>
      <c r="AH18" s="547">
        <v>68.099999999999994</v>
      </c>
      <c r="AI18" s="548"/>
      <c r="AJ18" s="548"/>
      <c r="AK18" s="548"/>
      <c r="AL18" s="550"/>
      <c r="AM18" s="449"/>
      <c r="AN18" s="450"/>
      <c r="AO18" s="450"/>
      <c r="AP18" s="450"/>
      <c r="AQ18" s="450"/>
      <c r="AR18" s="450"/>
      <c r="AS18" s="450"/>
      <c r="AT18" s="451"/>
      <c r="AU18" s="452"/>
      <c r="AV18" s="453"/>
      <c r="AW18" s="453"/>
      <c r="AX18" s="453"/>
      <c r="AY18" s="454" t="s">
        <v>148</v>
      </c>
      <c r="AZ18" s="455"/>
      <c r="BA18" s="455"/>
      <c r="BB18" s="455"/>
      <c r="BC18" s="455"/>
      <c r="BD18" s="455"/>
      <c r="BE18" s="455"/>
      <c r="BF18" s="455"/>
      <c r="BG18" s="455"/>
      <c r="BH18" s="455"/>
      <c r="BI18" s="455"/>
      <c r="BJ18" s="455"/>
      <c r="BK18" s="455"/>
      <c r="BL18" s="455"/>
      <c r="BM18" s="456"/>
      <c r="BN18" s="420">
        <v>11537311</v>
      </c>
      <c r="BO18" s="421"/>
      <c r="BP18" s="421"/>
      <c r="BQ18" s="421"/>
      <c r="BR18" s="421"/>
      <c r="BS18" s="421"/>
      <c r="BT18" s="421"/>
      <c r="BU18" s="422"/>
      <c r="BV18" s="420">
        <v>11325697</v>
      </c>
      <c r="BW18" s="421"/>
      <c r="BX18" s="421"/>
      <c r="BY18" s="421"/>
      <c r="BZ18" s="421"/>
      <c r="CA18" s="421"/>
      <c r="CB18" s="421"/>
      <c r="CC18" s="422"/>
      <c r="CD18" s="184"/>
      <c r="CE18" s="534"/>
      <c r="CF18" s="534"/>
      <c r="CG18" s="534"/>
      <c r="CH18" s="534"/>
      <c r="CI18" s="534"/>
      <c r="CJ18" s="534"/>
      <c r="CK18" s="534"/>
      <c r="CL18" s="534"/>
      <c r="CM18" s="534"/>
      <c r="CN18" s="534"/>
      <c r="CO18" s="534"/>
      <c r="CP18" s="534"/>
      <c r="CQ18" s="534"/>
      <c r="CR18" s="534"/>
      <c r="CS18" s="535"/>
      <c r="CT18" s="417"/>
      <c r="CU18" s="418"/>
      <c r="CV18" s="418"/>
      <c r="CW18" s="418"/>
      <c r="CX18" s="418"/>
      <c r="CY18" s="418"/>
      <c r="CZ18" s="418"/>
      <c r="DA18" s="419"/>
      <c r="DB18" s="417"/>
      <c r="DC18" s="418"/>
      <c r="DD18" s="418"/>
      <c r="DE18" s="418"/>
      <c r="DF18" s="418"/>
      <c r="DG18" s="418"/>
      <c r="DH18" s="418"/>
      <c r="DI18" s="419"/>
    </row>
    <row r="19" spans="1:113" ht="18.75" customHeight="1" thickBot="1" x14ac:dyDescent="0.25">
      <c r="A19" s="175"/>
      <c r="B19" s="542" t="s">
        <v>149</v>
      </c>
      <c r="C19" s="463"/>
      <c r="D19" s="463"/>
      <c r="E19" s="543"/>
      <c r="F19" s="543"/>
      <c r="G19" s="543"/>
      <c r="H19" s="543"/>
      <c r="I19" s="543"/>
      <c r="J19" s="543"/>
      <c r="K19" s="543"/>
      <c r="L19" s="551">
        <v>495</v>
      </c>
      <c r="M19" s="551"/>
      <c r="N19" s="551"/>
      <c r="O19" s="551"/>
      <c r="P19" s="551"/>
      <c r="Q19" s="551"/>
      <c r="R19" s="552"/>
      <c r="S19" s="552"/>
      <c r="T19" s="552"/>
      <c r="U19" s="552"/>
      <c r="V19" s="553"/>
      <c r="W19" s="377"/>
      <c r="X19" s="378"/>
      <c r="Y19" s="378"/>
      <c r="Z19" s="378"/>
      <c r="AA19" s="378"/>
      <c r="AB19" s="378"/>
      <c r="AC19" s="529"/>
      <c r="AD19" s="529"/>
      <c r="AE19" s="529"/>
      <c r="AF19" s="529"/>
      <c r="AG19" s="529"/>
      <c r="AH19" s="529"/>
      <c r="AI19" s="529"/>
      <c r="AJ19" s="529"/>
      <c r="AK19" s="529"/>
      <c r="AL19" s="530"/>
      <c r="AM19" s="449"/>
      <c r="AN19" s="450"/>
      <c r="AO19" s="450"/>
      <c r="AP19" s="450"/>
      <c r="AQ19" s="450"/>
      <c r="AR19" s="450"/>
      <c r="AS19" s="450"/>
      <c r="AT19" s="451"/>
      <c r="AU19" s="452"/>
      <c r="AV19" s="453"/>
      <c r="AW19" s="453"/>
      <c r="AX19" s="453"/>
      <c r="AY19" s="454" t="s">
        <v>150</v>
      </c>
      <c r="AZ19" s="455"/>
      <c r="BA19" s="455"/>
      <c r="BB19" s="455"/>
      <c r="BC19" s="455"/>
      <c r="BD19" s="455"/>
      <c r="BE19" s="455"/>
      <c r="BF19" s="455"/>
      <c r="BG19" s="455"/>
      <c r="BH19" s="455"/>
      <c r="BI19" s="455"/>
      <c r="BJ19" s="455"/>
      <c r="BK19" s="455"/>
      <c r="BL19" s="455"/>
      <c r="BM19" s="456"/>
      <c r="BN19" s="420">
        <v>15845094</v>
      </c>
      <c r="BO19" s="421"/>
      <c r="BP19" s="421"/>
      <c r="BQ19" s="421"/>
      <c r="BR19" s="421"/>
      <c r="BS19" s="421"/>
      <c r="BT19" s="421"/>
      <c r="BU19" s="422"/>
      <c r="BV19" s="420">
        <v>15950290</v>
      </c>
      <c r="BW19" s="421"/>
      <c r="BX19" s="421"/>
      <c r="BY19" s="421"/>
      <c r="BZ19" s="421"/>
      <c r="CA19" s="421"/>
      <c r="CB19" s="421"/>
      <c r="CC19" s="422"/>
      <c r="CD19" s="184"/>
      <c r="CE19" s="534"/>
      <c r="CF19" s="534"/>
      <c r="CG19" s="534"/>
      <c r="CH19" s="534"/>
      <c r="CI19" s="534"/>
      <c r="CJ19" s="534"/>
      <c r="CK19" s="534"/>
      <c r="CL19" s="534"/>
      <c r="CM19" s="534"/>
      <c r="CN19" s="534"/>
      <c r="CO19" s="534"/>
      <c r="CP19" s="534"/>
      <c r="CQ19" s="534"/>
      <c r="CR19" s="534"/>
      <c r="CS19" s="535"/>
      <c r="CT19" s="417"/>
      <c r="CU19" s="418"/>
      <c r="CV19" s="418"/>
      <c r="CW19" s="418"/>
      <c r="CX19" s="418"/>
      <c r="CY19" s="418"/>
      <c r="CZ19" s="418"/>
      <c r="DA19" s="419"/>
      <c r="DB19" s="417"/>
      <c r="DC19" s="418"/>
      <c r="DD19" s="418"/>
      <c r="DE19" s="418"/>
      <c r="DF19" s="418"/>
      <c r="DG19" s="418"/>
      <c r="DH19" s="418"/>
      <c r="DI19" s="419"/>
    </row>
    <row r="20" spans="1:113" ht="18.75" customHeight="1" thickBot="1" x14ac:dyDescent="0.25">
      <c r="A20" s="175"/>
      <c r="B20" s="542" t="s">
        <v>151</v>
      </c>
      <c r="C20" s="463"/>
      <c r="D20" s="463"/>
      <c r="E20" s="543"/>
      <c r="F20" s="543"/>
      <c r="G20" s="543"/>
      <c r="H20" s="543"/>
      <c r="I20" s="543"/>
      <c r="J20" s="543"/>
      <c r="K20" s="543"/>
      <c r="L20" s="551">
        <v>19085</v>
      </c>
      <c r="M20" s="551"/>
      <c r="N20" s="551"/>
      <c r="O20" s="551"/>
      <c r="P20" s="551"/>
      <c r="Q20" s="551"/>
      <c r="R20" s="552"/>
      <c r="S20" s="552"/>
      <c r="T20" s="552"/>
      <c r="U20" s="552"/>
      <c r="V20" s="553"/>
      <c r="W20" s="438"/>
      <c r="X20" s="439"/>
      <c r="Y20" s="439"/>
      <c r="Z20" s="439"/>
      <c r="AA20" s="439"/>
      <c r="AB20" s="439"/>
      <c r="AC20" s="554"/>
      <c r="AD20" s="554"/>
      <c r="AE20" s="554"/>
      <c r="AF20" s="554"/>
      <c r="AG20" s="554"/>
      <c r="AH20" s="554"/>
      <c r="AI20" s="554"/>
      <c r="AJ20" s="554"/>
      <c r="AK20" s="554"/>
      <c r="AL20" s="555"/>
      <c r="AM20" s="556"/>
      <c r="AN20" s="475"/>
      <c r="AO20" s="475"/>
      <c r="AP20" s="475"/>
      <c r="AQ20" s="475"/>
      <c r="AR20" s="475"/>
      <c r="AS20" s="475"/>
      <c r="AT20" s="476"/>
      <c r="AU20" s="557"/>
      <c r="AV20" s="558"/>
      <c r="AW20" s="558"/>
      <c r="AX20" s="559"/>
      <c r="AY20" s="454"/>
      <c r="AZ20" s="455"/>
      <c r="BA20" s="455"/>
      <c r="BB20" s="455"/>
      <c r="BC20" s="455"/>
      <c r="BD20" s="455"/>
      <c r="BE20" s="455"/>
      <c r="BF20" s="455"/>
      <c r="BG20" s="455"/>
      <c r="BH20" s="455"/>
      <c r="BI20" s="455"/>
      <c r="BJ20" s="455"/>
      <c r="BK20" s="455"/>
      <c r="BL20" s="455"/>
      <c r="BM20" s="456"/>
      <c r="BN20" s="420"/>
      <c r="BO20" s="421"/>
      <c r="BP20" s="421"/>
      <c r="BQ20" s="421"/>
      <c r="BR20" s="421"/>
      <c r="BS20" s="421"/>
      <c r="BT20" s="421"/>
      <c r="BU20" s="422"/>
      <c r="BV20" s="420"/>
      <c r="BW20" s="421"/>
      <c r="BX20" s="421"/>
      <c r="BY20" s="421"/>
      <c r="BZ20" s="421"/>
      <c r="CA20" s="421"/>
      <c r="CB20" s="421"/>
      <c r="CC20" s="422"/>
      <c r="CD20" s="184"/>
      <c r="CE20" s="534"/>
      <c r="CF20" s="534"/>
      <c r="CG20" s="534"/>
      <c r="CH20" s="534"/>
      <c r="CI20" s="534"/>
      <c r="CJ20" s="534"/>
      <c r="CK20" s="534"/>
      <c r="CL20" s="534"/>
      <c r="CM20" s="534"/>
      <c r="CN20" s="534"/>
      <c r="CO20" s="534"/>
      <c r="CP20" s="534"/>
      <c r="CQ20" s="534"/>
      <c r="CR20" s="534"/>
      <c r="CS20" s="535"/>
      <c r="CT20" s="417"/>
      <c r="CU20" s="418"/>
      <c r="CV20" s="418"/>
      <c r="CW20" s="418"/>
      <c r="CX20" s="418"/>
      <c r="CY20" s="418"/>
      <c r="CZ20" s="418"/>
      <c r="DA20" s="419"/>
      <c r="DB20" s="417"/>
      <c r="DC20" s="418"/>
      <c r="DD20" s="418"/>
      <c r="DE20" s="418"/>
      <c r="DF20" s="418"/>
      <c r="DG20" s="418"/>
      <c r="DH20" s="418"/>
      <c r="DI20" s="419"/>
    </row>
    <row r="21" spans="1:113" ht="18.75" customHeight="1" thickBot="1" x14ac:dyDescent="0.25">
      <c r="A21" s="175"/>
      <c r="B21" s="560" t="s">
        <v>152</v>
      </c>
      <c r="C21" s="561"/>
      <c r="D21" s="561"/>
      <c r="E21" s="561"/>
      <c r="F21" s="561"/>
      <c r="G21" s="561"/>
      <c r="H21" s="561"/>
      <c r="I21" s="561"/>
      <c r="J21" s="561"/>
      <c r="K21" s="561"/>
      <c r="L21" s="561"/>
      <c r="M21" s="561"/>
      <c r="N21" s="561"/>
      <c r="O21" s="561"/>
      <c r="P21" s="561"/>
      <c r="Q21" s="561"/>
      <c r="R21" s="561"/>
      <c r="S21" s="561"/>
      <c r="T21" s="561"/>
      <c r="U21" s="561"/>
      <c r="V21" s="561"/>
      <c r="W21" s="561"/>
      <c r="X21" s="561"/>
      <c r="Y21" s="561"/>
      <c r="Z21" s="561"/>
      <c r="AA21" s="561"/>
      <c r="AB21" s="561"/>
      <c r="AC21" s="561"/>
      <c r="AD21" s="561"/>
      <c r="AE21" s="561"/>
      <c r="AF21" s="561"/>
      <c r="AG21" s="561"/>
      <c r="AH21" s="561"/>
      <c r="AI21" s="561"/>
      <c r="AJ21" s="561"/>
      <c r="AK21" s="561"/>
      <c r="AL21" s="561"/>
      <c r="AM21" s="561"/>
      <c r="AN21" s="561"/>
      <c r="AO21" s="561"/>
      <c r="AP21" s="561"/>
      <c r="AQ21" s="561"/>
      <c r="AR21" s="561"/>
      <c r="AS21" s="561"/>
      <c r="AT21" s="561"/>
      <c r="AU21" s="561"/>
      <c r="AV21" s="561"/>
      <c r="AW21" s="561"/>
      <c r="AX21" s="562"/>
      <c r="AY21" s="536"/>
      <c r="AZ21" s="537"/>
      <c r="BA21" s="537"/>
      <c r="BB21" s="537"/>
      <c r="BC21" s="537"/>
      <c r="BD21" s="537"/>
      <c r="BE21" s="537"/>
      <c r="BF21" s="537"/>
      <c r="BG21" s="537"/>
      <c r="BH21" s="537"/>
      <c r="BI21" s="537"/>
      <c r="BJ21" s="537"/>
      <c r="BK21" s="537"/>
      <c r="BL21" s="537"/>
      <c r="BM21" s="538"/>
      <c r="BN21" s="539"/>
      <c r="BO21" s="540"/>
      <c r="BP21" s="540"/>
      <c r="BQ21" s="540"/>
      <c r="BR21" s="540"/>
      <c r="BS21" s="540"/>
      <c r="BT21" s="540"/>
      <c r="BU21" s="541"/>
      <c r="BV21" s="539"/>
      <c r="BW21" s="540"/>
      <c r="BX21" s="540"/>
      <c r="BY21" s="540"/>
      <c r="BZ21" s="540"/>
      <c r="CA21" s="540"/>
      <c r="CB21" s="540"/>
      <c r="CC21" s="541"/>
      <c r="CD21" s="184"/>
      <c r="CE21" s="534"/>
      <c r="CF21" s="534"/>
      <c r="CG21" s="534"/>
      <c r="CH21" s="534"/>
      <c r="CI21" s="534"/>
      <c r="CJ21" s="534"/>
      <c r="CK21" s="534"/>
      <c r="CL21" s="534"/>
      <c r="CM21" s="534"/>
      <c r="CN21" s="534"/>
      <c r="CO21" s="534"/>
      <c r="CP21" s="534"/>
      <c r="CQ21" s="534"/>
      <c r="CR21" s="534"/>
      <c r="CS21" s="535"/>
      <c r="CT21" s="417"/>
      <c r="CU21" s="418"/>
      <c r="CV21" s="418"/>
      <c r="CW21" s="418"/>
      <c r="CX21" s="418"/>
      <c r="CY21" s="418"/>
      <c r="CZ21" s="418"/>
      <c r="DA21" s="419"/>
      <c r="DB21" s="417"/>
      <c r="DC21" s="418"/>
      <c r="DD21" s="418"/>
      <c r="DE21" s="418"/>
      <c r="DF21" s="418"/>
      <c r="DG21" s="418"/>
      <c r="DH21" s="418"/>
      <c r="DI21" s="419"/>
    </row>
    <row r="22" spans="1:113" ht="18.75" customHeight="1" x14ac:dyDescent="0.2">
      <c r="A22" s="175"/>
      <c r="B22" s="590" t="s">
        <v>153</v>
      </c>
      <c r="C22" s="564"/>
      <c r="D22" s="565"/>
      <c r="E22" s="432" t="s">
        <v>1</v>
      </c>
      <c r="F22" s="437"/>
      <c r="G22" s="437"/>
      <c r="H22" s="437"/>
      <c r="I22" s="437"/>
      <c r="J22" s="437"/>
      <c r="K22" s="427"/>
      <c r="L22" s="432" t="s">
        <v>154</v>
      </c>
      <c r="M22" s="437"/>
      <c r="N22" s="437"/>
      <c r="O22" s="437"/>
      <c r="P22" s="427"/>
      <c r="Q22" s="595" t="s">
        <v>155</v>
      </c>
      <c r="R22" s="596"/>
      <c r="S22" s="596"/>
      <c r="T22" s="596"/>
      <c r="U22" s="596"/>
      <c r="V22" s="597"/>
      <c r="W22" s="563" t="s">
        <v>156</v>
      </c>
      <c r="X22" s="564"/>
      <c r="Y22" s="565"/>
      <c r="Z22" s="432" t="s">
        <v>1</v>
      </c>
      <c r="AA22" s="437"/>
      <c r="AB22" s="437"/>
      <c r="AC22" s="437"/>
      <c r="AD22" s="437"/>
      <c r="AE22" s="437"/>
      <c r="AF22" s="437"/>
      <c r="AG22" s="427"/>
      <c r="AH22" s="601" t="s">
        <v>157</v>
      </c>
      <c r="AI22" s="437"/>
      <c r="AJ22" s="437"/>
      <c r="AK22" s="437"/>
      <c r="AL22" s="427"/>
      <c r="AM22" s="601" t="s">
        <v>158</v>
      </c>
      <c r="AN22" s="602"/>
      <c r="AO22" s="602"/>
      <c r="AP22" s="602"/>
      <c r="AQ22" s="602"/>
      <c r="AR22" s="603"/>
      <c r="AS22" s="595" t="s">
        <v>155</v>
      </c>
      <c r="AT22" s="596"/>
      <c r="AU22" s="596"/>
      <c r="AV22" s="596"/>
      <c r="AW22" s="596"/>
      <c r="AX22" s="607"/>
      <c r="AY22" s="380" t="s">
        <v>159</v>
      </c>
      <c r="AZ22" s="381"/>
      <c r="BA22" s="381"/>
      <c r="BB22" s="381"/>
      <c r="BC22" s="381"/>
      <c r="BD22" s="381"/>
      <c r="BE22" s="381"/>
      <c r="BF22" s="381"/>
      <c r="BG22" s="381"/>
      <c r="BH22" s="381"/>
      <c r="BI22" s="381"/>
      <c r="BJ22" s="381"/>
      <c r="BK22" s="381"/>
      <c r="BL22" s="381"/>
      <c r="BM22" s="382"/>
      <c r="BN22" s="383">
        <v>26723530</v>
      </c>
      <c r="BO22" s="384"/>
      <c r="BP22" s="384"/>
      <c r="BQ22" s="384"/>
      <c r="BR22" s="384"/>
      <c r="BS22" s="384"/>
      <c r="BT22" s="384"/>
      <c r="BU22" s="385"/>
      <c r="BV22" s="383">
        <v>27306522</v>
      </c>
      <c r="BW22" s="384"/>
      <c r="BX22" s="384"/>
      <c r="BY22" s="384"/>
      <c r="BZ22" s="384"/>
      <c r="CA22" s="384"/>
      <c r="CB22" s="384"/>
      <c r="CC22" s="385"/>
      <c r="CD22" s="184"/>
      <c r="CE22" s="534"/>
      <c r="CF22" s="534"/>
      <c r="CG22" s="534"/>
      <c r="CH22" s="534"/>
      <c r="CI22" s="534"/>
      <c r="CJ22" s="534"/>
      <c r="CK22" s="534"/>
      <c r="CL22" s="534"/>
      <c r="CM22" s="534"/>
      <c r="CN22" s="534"/>
      <c r="CO22" s="534"/>
      <c r="CP22" s="534"/>
      <c r="CQ22" s="534"/>
      <c r="CR22" s="534"/>
      <c r="CS22" s="535"/>
      <c r="CT22" s="417"/>
      <c r="CU22" s="418"/>
      <c r="CV22" s="418"/>
      <c r="CW22" s="418"/>
      <c r="CX22" s="418"/>
      <c r="CY22" s="418"/>
      <c r="CZ22" s="418"/>
      <c r="DA22" s="419"/>
      <c r="DB22" s="417"/>
      <c r="DC22" s="418"/>
      <c r="DD22" s="418"/>
      <c r="DE22" s="418"/>
      <c r="DF22" s="418"/>
      <c r="DG22" s="418"/>
      <c r="DH22" s="418"/>
      <c r="DI22" s="419"/>
    </row>
    <row r="23" spans="1:113" ht="18.75" customHeight="1" x14ac:dyDescent="0.2">
      <c r="A23" s="175"/>
      <c r="B23" s="591"/>
      <c r="C23" s="567"/>
      <c r="D23" s="568"/>
      <c r="E23" s="406"/>
      <c r="F23" s="411"/>
      <c r="G23" s="411"/>
      <c r="H23" s="411"/>
      <c r="I23" s="411"/>
      <c r="J23" s="411"/>
      <c r="K23" s="400"/>
      <c r="L23" s="406"/>
      <c r="M23" s="411"/>
      <c r="N23" s="411"/>
      <c r="O23" s="411"/>
      <c r="P23" s="400"/>
      <c r="Q23" s="598"/>
      <c r="R23" s="599"/>
      <c r="S23" s="599"/>
      <c r="T23" s="599"/>
      <c r="U23" s="599"/>
      <c r="V23" s="600"/>
      <c r="W23" s="566"/>
      <c r="X23" s="567"/>
      <c r="Y23" s="568"/>
      <c r="Z23" s="406"/>
      <c r="AA23" s="411"/>
      <c r="AB23" s="411"/>
      <c r="AC23" s="411"/>
      <c r="AD23" s="411"/>
      <c r="AE23" s="411"/>
      <c r="AF23" s="411"/>
      <c r="AG23" s="400"/>
      <c r="AH23" s="406"/>
      <c r="AI23" s="411"/>
      <c r="AJ23" s="411"/>
      <c r="AK23" s="411"/>
      <c r="AL23" s="400"/>
      <c r="AM23" s="604"/>
      <c r="AN23" s="605"/>
      <c r="AO23" s="605"/>
      <c r="AP23" s="605"/>
      <c r="AQ23" s="605"/>
      <c r="AR23" s="606"/>
      <c r="AS23" s="598"/>
      <c r="AT23" s="599"/>
      <c r="AU23" s="599"/>
      <c r="AV23" s="599"/>
      <c r="AW23" s="599"/>
      <c r="AX23" s="608"/>
      <c r="AY23" s="454" t="s">
        <v>160</v>
      </c>
      <c r="AZ23" s="455"/>
      <c r="BA23" s="455"/>
      <c r="BB23" s="455"/>
      <c r="BC23" s="455"/>
      <c r="BD23" s="455"/>
      <c r="BE23" s="455"/>
      <c r="BF23" s="455"/>
      <c r="BG23" s="455"/>
      <c r="BH23" s="455"/>
      <c r="BI23" s="455"/>
      <c r="BJ23" s="455"/>
      <c r="BK23" s="455"/>
      <c r="BL23" s="455"/>
      <c r="BM23" s="456"/>
      <c r="BN23" s="420">
        <v>20843418</v>
      </c>
      <c r="BO23" s="421"/>
      <c r="BP23" s="421"/>
      <c r="BQ23" s="421"/>
      <c r="BR23" s="421"/>
      <c r="BS23" s="421"/>
      <c r="BT23" s="421"/>
      <c r="BU23" s="422"/>
      <c r="BV23" s="420">
        <v>21525612</v>
      </c>
      <c r="BW23" s="421"/>
      <c r="BX23" s="421"/>
      <c r="BY23" s="421"/>
      <c r="BZ23" s="421"/>
      <c r="CA23" s="421"/>
      <c r="CB23" s="421"/>
      <c r="CC23" s="422"/>
      <c r="CD23" s="184"/>
      <c r="CE23" s="534"/>
      <c r="CF23" s="534"/>
      <c r="CG23" s="534"/>
      <c r="CH23" s="534"/>
      <c r="CI23" s="534"/>
      <c r="CJ23" s="534"/>
      <c r="CK23" s="534"/>
      <c r="CL23" s="534"/>
      <c r="CM23" s="534"/>
      <c r="CN23" s="534"/>
      <c r="CO23" s="534"/>
      <c r="CP23" s="534"/>
      <c r="CQ23" s="534"/>
      <c r="CR23" s="534"/>
      <c r="CS23" s="535"/>
      <c r="CT23" s="417"/>
      <c r="CU23" s="418"/>
      <c r="CV23" s="418"/>
      <c r="CW23" s="418"/>
      <c r="CX23" s="418"/>
      <c r="CY23" s="418"/>
      <c r="CZ23" s="418"/>
      <c r="DA23" s="419"/>
      <c r="DB23" s="417"/>
      <c r="DC23" s="418"/>
      <c r="DD23" s="418"/>
      <c r="DE23" s="418"/>
      <c r="DF23" s="418"/>
      <c r="DG23" s="418"/>
      <c r="DH23" s="418"/>
      <c r="DI23" s="419"/>
    </row>
    <row r="24" spans="1:113" ht="18.75" customHeight="1" thickBot="1" x14ac:dyDescent="0.25">
      <c r="A24" s="175"/>
      <c r="B24" s="591"/>
      <c r="C24" s="567"/>
      <c r="D24" s="568"/>
      <c r="E24" s="470" t="s">
        <v>161</v>
      </c>
      <c r="F24" s="450"/>
      <c r="G24" s="450"/>
      <c r="H24" s="450"/>
      <c r="I24" s="450"/>
      <c r="J24" s="450"/>
      <c r="K24" s="451"/>
      <c r="L24" s="471">
        <v>1</v>
      </c>
      <c r="M24" s="472"/>
      <c r="N24" s="472"/>
      <c r="O24" s="472"/>
      <c r="P24" s="514"/>
      <c r="Q24" s="471">
        <v>8000</v>
      </c>
      <c r="R24" s="472"/>
      <c r="S24" s="472"/>
      <c r="T24" s="472"/>
      <c r="U24" s="472"/>
      <c r="V24" s="514"/>
      <c r="W24" s="566"/>
      <c r="X24" s="567"/>
      <c r="Y24" s="568"/>
      <c r="Z24" s="470" t="s">
        <v>162</v>
      </c>
      <c r="AA24" s="450"/>
      <c r="AB24" s="450"/>
      <c r="AC24" s="450"/>
      <c r="AD24" s="450"/>
      <c r="AE24" s="450"/>
      <c r="AF24" s="450"/>
      <c r="AG24" s="451"/>
      <c r="AH24" s="471">
        <v>338</v>
      </c>
      <c r="AI24" s="472"/>
      <c r="AJ24" s="472"/>
      <c r="AK24" s="472"/>
      <c r="AL24" s="514"/>
      <c r="AM24" s="471">
        <v>1037322</v>
      </c>
      <c r="AN24" s="472"/>
      <c r="AO24" s="472"/>
      <c r="AP24" s="472"/>
      <c r="AQ24" s="472"/>
      <c r="AR24" s="514"/>
      <c r="AS24" s="471">
        <v>3069</v>
      </c>
      <c r="AT24" s="472"/>
      <c r="AU24" s="472"/>
      <c r="AV24" s="472"/>
      <c r="AW24" s="472"/>
      <c r="AX24" s="473"/>
      <c r="AY24" s="536" t="s">
        <v>163</v>
      </c>
      <c r="AZ24" s="537"/>
      <c r="BA24" s="537"/>
      <c r="BB24" s="537"/>
      <c r="BC24" s="537"/>
      <c r="BD24" s="537"/>
      <c r="BE24" s="537"/>
      <c r="BF24" s="537"/>
      <c r="BG24" s="537"/>
      <c r="BH24" s="537"/>
      <c r="BI24" s="537"/>
      <c r="BJ24" s="537"/>
      <c r="BK24" s="537"/>
      <c r="BL24" s="537"/>
      <c r="BM24" s="538"/>
      <c r="BN24" s="420">
        <v>17794148</v>
      </c>
      <c r="BO24" s="421"/>
      <c r="BP24" s="421"/>
      <c r="BQ24" s="421"/>
      <c r="BR24" s="421"/>
      <c r="BS24" s="421"/>
      <c r="BT24" s="421"/>
      <c r="BU24" s="422"/>
      <c r="BV24" s="420">
        <v>17578787</v>
      </c>
      <c r="BW24" s="421"/>
      <c r="BX24" s="421"/>
      <c r="BY24" s="421"/>
      <c r="BZ24" s="421"/>
      <c r="CA24" s="421"/>
      <c r="CB24" s="421"/>
      <c r="CC24" s="422"/>
      <c r="CD24" s="184"/>
      <c r="CE24" s="534"/>
      <c r="CF24" s="534"/>
      <c r="CG24" s="534"/>
      <c r="CH24" s="534"/>
      <c r="CI24" s="534"/>
      <c r="CJ24" s="534"/>
      <c r="CK24" s="534"/>
      <c r="CL24" s="534"/>
      <c r="CM24" s="534"/>
      <c r="CN24" s="534"/>
      <c r="CO24" s="534"/>
      <c r="CP24" s="534"/>
      <c r="CQ24" s="534"/>
      <c r="CR24" s="534"/>
      <c r="CS24" s="535"/>
      <c r="CT24" s="417"/>
      <c r="CU24" s="418"/>
      <c r="CV24" s="418"/>
      <c r="CW24" s="418"/>
      <c r="CX24" s="418"/>
      <c r="CY24" s="418"/>
      <c r="CZ24" s="418"/>
      <c r="DA24" s="419"/>
      <c r="DB24" s="417"/>
      <c r="DC24" s="418"/>
      <c r="DD24" s="418"/>
      <c r="DE24" s="418"/>
      <c r="DF24" s="418"/>
      <c r="DG24" s="418"/>
      <c r="DH24" s="418"/>
      <c r="DI24" s="419"/>
    </row>
    <row r="25" spans="1:113" ht="18.75" customHeight="1" x14ac:dyDescent="0.2">
      <c r="A25" s="175"/>
      <c r="B25" s="591"/>
      <c r="C25" s="567"/>
      <c r="D25" s="568"/>
      <c r="E25" s="470" t="s">
        <v>164</v>
      </c>
      <c r="F25" s="450"/>
      <c r="G25" s="450"/>
      <c r="H25" s="450"/>
      <c r="I25" s="450"/>
      <c r="J25" s="450"/>
      <c r="K25" s="451"/>
      <c r="L25" s="471">
        <v>1</v>
      </c>
      <c r="M25" s="472"/>
      <c r="N25" s="472"/>
      <c r="O25" s="472"/>
      <c r="P25" s="514"/>
      <c r="Q25" s="471">
        <v>6600</v>
      </c>
      <c r="R25" s="472"/>
      <c r="S25" s="472"/>
      <c r="T25" s="472"/>
      <c r="U25" s="472"/>
      <c r="V25" s="514"/>
      <c r="W25" s="566"/>
      <c r="X25" s="567"/>
      <c r="Y25" s="568"/>
      <c r="Z25" s="470" t="s">
        <v>165</v>
      </c>
      <c r="AA25" s="450"/>
      <c r="AB25" s="450"/>
      <c r="AC25" s="450"/>
      <c r="AD25" s="450"/>
      <c r="AE25" s="450"/>
      <c r="AF25" s="450"/>
      <c r="AG25" s="451"/>
      <c r="AH25" s="471" t="s">
        <v>122</v>
      </c>
      <c r="AI25" s="472"/>
      <c r="AJ25" s="472"/>
      <c r="AK25" s="472"/>
      <c r="AL25" s="514"/>
      <c r="AM25" s="471" t="s">
        <v>122</v>
      </c>
      <c r="AN25" s="472"/>
      <c r="AO25" s="472"/>
      <c r="AP25" s="472"/>
      <c r="AQ25" s="472"/>
      <c r="AR25" s="514"/>
      <c r="AS25" s="471" t="s">
        <v>122</v>
      </c>
      <c r="AT25" s="472"/>
      <c r="AU25" s="472"/>
      <c r="AV25" s="472"/>
      <c r="AW25" s="472"/>
      <c r="AX25" s="473"/>
      <c r="AY25" s="380" t="s">
        <v>166</v>
      </c>
      <c r="AZ25" s="381"/>
      <c r="BA25" s="381"/>
      <c r="BB25" s="381"/>
      <c r="BC25" s="381"/>
      <c r="BD25" s="381"/>
      <c r="BE25" s="381"/>
      <c r="BF25" s="381"/>
      <c r="BG25" s="381"/>
      <c r="BH25" s="381"/>
      <c r="BI25" s="381"/>
      <c r="BJ25" s="381"/>
      <c r="BK25" s="381"/>
      <c r="BL25" s="381"/>
      <c r="BM25" s="382"/>
      <c r="BN25" s="383">
        <v>806724</v>
      </c>
      <c r="BO25" s="384"/>
      <c r="BP25" s="384"/>
      <c r="BQ25" s="384"/>
      <c r="BR25" s="384"/>
      <c r="BS25" s="384"/>
      <c r="BT25" s="384"/>
      <c r="BU25" s="385"/>
      <c r="BV25" s="383">
        <v>823623</v>
      </c>
      <c r="BW25" s="384"/>
      <c r="BX25" s="384"/>
      <c r="BY25" s="384"/>
      <c r="BZ25" s="384"/>
      <c r="CA25" s="384"/>
      <c r="CB25" s="384"/>
      <c r="CC25" s="385"/>
      <c r="CD25" s="184"/>
      <c r="CE25" s="534"/>
      <c r="CF25" s="534"/>
      <c r="CG25" s="534"/>
      <c r="CH25" s="534"/>
      <c r="CI25" s="534"/>
      <c r="CJ25" s="534"/>
      <c r="CK25" s="534"/>
      <c r="CL25" s="534"/>
      <c r="CM25" s="534"/>
      <c r="CN25" s="534"/>
      <c r="CO25" s="534"/>
      <c r="CP25" s="534"/>
      <c r="CQ25" s="534"/>
      <c r="CR25" s="534"/>
      <c r="CS25" s="535"/>
      <c r="CT25" s="417"/>
      <c r="CU25" s="418"/>
      <c r="CV25" s="418"/>
      <c r="CW25" s="418"/>
      <c r="CX25" s="418"/>
      <c r="CY25" s="418"/>
      <c r="CZ25" s="418"/>
      <c r="DA25" s="419"/>
      <c r="DB25" s="417"/>
      <c r="DC25" s="418"/>
      <c r="DD25" s="418"/>
      <c r="DE25" s="418"/>
      <c r="DF25" s="418"/>
      <c r="DG25" s="418"/>
      <c r="DH25" s="418"/>
      <c r="DI25" s="419"/>
    </row>
    <row r="26" spans="1:113" ht="18.75" customHeight="1" x14ac:dyDescent="0.2">
      <c r="A26" s="175"/>
      <c r="B26" s="591"/>
      <c r="C26" s="567"/>
      <c r="D26" s="568"/>
      <c r="E26" s="470" t="s">
        <v>167</v>
      </c>
      <c r="F26" s="450"/>
      <c r="G26" s="450"/>
      <c r="H26" s="450"/>
      <c r="I26" s="450"/>
      <c r="J26" s="450"/>
      <c r="K26" s="451"/>
      <c r="L26" s="471">
        <v>1</v>
      </c>
      <c r="M26" s="472"/>
      <c r="N26" s="472"/>
      <c r="O26" s="472"/>
      <c r="P26" s="514"/>
      <c r="Q26" s="471">
        <v>6000</v>
      </c>
      <c r="R26" s="472"/>
      <c r="S26" s="472"/>
      <c r="T26" s="472"/>
      <c r="U26" s="472"/>
      <c r="V26" s="514"/>
      <c r="W26" s="566"/>
      <c r="X26" s="567"/>
      <c r="Y26" s="568"/>
      <c r="Z26" s="470" t="s">
        <v>168</v>
      </c>
      <c r="AA26" s="572"/>
      <c r="AB26" s="572"/>
      <c r="AC26" s="572"/>
      <c r="AD26" s="572"/>
      <c r="AE26" s="572"/>
      <c r="AF26" s="572"/>
      <c r="AG26" s="573"/>
      <c r="AH26" s="471">
        <v>1</v>
      </c>
      <c r="AI26" s="472"/>
      <c r="AJ26" s="472"/>
      <c r="AK26" s="472"/>
      <c r="AL26" s="514"/>
      <c r="AM26" s="471" t="s">
        <v>169</v>
      </c>
      <c r="AN26" s="472"/>
      <c r="AO26" s="472"/>
      <c r="AP26" s="472"/>
      <c r="AQ26" s="472"/>
      <c r="AR26" s="514"/>
      <c r="AS26" s="471" t="s">
        <v>169</v>
      </c>
      <c r="AT26" s="472"/>
      <c r="AU26" s="472"/>
      <c r="AV26" s="472"/>
      <c r="AW26" s="472"/>
      <c r="AX26" s="473"/>
      <c r="AY26" s="423" t="s">
        <v>170</v>
      </c>
      <c r="AZ26" s="424"/>
      <c r="BA26" s="424"/>
      <c r="BB26" s="424"/>
      <c r="BC26" s="424"/>
      <c r="BD26" s="424"/>
      <c r="BE26" s="424"/>
      <c r="BF26" s="424"/>
      <c r="BG26" s="424"/>
      <c r="BH26" s="424"/>
      <c r="BI26" s="424"/>
      <c r="BJ26" s="424"/>
      <c r="BK26" s="424"/>
      <c r="BL26" s="424"/>
      <c r="BM26" s="425"/>
      <c r="BN26" s="420" t="s">
        <v>122</v>
      </c>
      <c r="BO26" s="421"/>
      <c r="BP26" s="421"/>
      <c r="BQ26" s="421"/>
      <c r="BR26" s="421"/>
      <c r="BS26" s="421"/>
      <c r="BT26" s="421"/>
      <c r="BU26" s="422"/>
      <c r="BV26" s="420" t="s">
        <v>122</v>
      </c>
      <c r="BW26" s="421"/>
      <c r="BX26" s="421"/>
      <c r="BY26" s="421"/>
      <c r="BZ26" s="421"/>
      <c r="CA26" s="421"/>
      <c r="CB26" s="421"/>
      <c r="CC26" s="422"/>
      <c r="CD26" s="184"/>
      <c r="CE26" s="534"/>
      <c r="CF26" s="534"/>
      <c r="CG26" s="534"/>
      <c r="CH26" s="534"/>
      <c r="CI26" s="534"/>
      <c r="CJ26" s="534"/>
      <c r="CK26" s="534"/>
      <c r="CL26" s="534"/>
      <c r="CM26" s="534"/>
      <c r="CN26" s="534"/>
      <c r="CO26" s="534"/>
      <c r="CP26" s="534"/>
      <c r="CQ26" s="534"/>
      <c r="CR26" s="534"/>
      <c r="CS26" s="535"/>
      <c r="CT26" s="417"/>
      <c r="CU26" s="418"/>
      <c r="CV26" s="418"/>
      <c r="CW26" s="418"/>
      <c r="CX26" s="418"/>
      <c r="CY26" s="418"/>
      <c r="CZ26" s="418"/>
      <c r="DA26" s="419"/>
      <c r="DB26" s="417"/>
      <c r="DC26" s="418"/>
      <c r="DD26" s="418"/>
      <c r="DE26" s="418"/>
      <c r="DF26" s="418"/>
      <c r="DG26" s="418"/>
      <c r="DH26" s="418"/>
      <c r="DI26" s="419"/>
    </row>
    <row r="27" spans="1:113" ht="18.75" customHeight="1" thickBot="1" x14ac:dyDescent="0.25">
      <c r="A27" s="175"/>
      <c r="B27" s="591"/>
      <c r="C27" s="567"/>
      <c r="D27" s="568"/>
      <c r="E27" s="470" t="s">
        <v>171</v>
      </c>
      <c r="F27" s="450"/>
      <c r="G27" s="450"/>
      <c r="H27" s="450"/>
      <c r="I27" s="450"/>
      <c r="J27" s="450"/>
      <c r="K27" s="451"/>
      <c r="L27" s="471">
        <v>1</v>
      </c>
      <c r="M27" s="472"/>
      <c r="N27" s="472"/>
      <c r="O27" s="472"/>
      <c r="P27" s="514"/>
      <c r="Q27" s="471">
        <v>3630</v>
      </c>
      <c r="R27" s="472"/>
      <c r="S27" s="472"/>
      <c r="T27" s="472"/>
      <c r="U27" s="472"/>
      <c r="V27" s="514"/>
      <c r="W27" s="566"/>
      <c r="X27" s="567"/>
      <c r="Y27" s="568"/>
      <c r="Z27" s="470" t="s">
        <v>172</v>
      </c>
      <c r="AA27" s="450"/>
      <c r="AB27" s="450"/>
      <c r="AC27" s="450"/>
      <c r="AD27" s="450"/>
      <c r="AE27" s="450"/>
      <c r="AF27" s="450"/>
      <c r="AG27" s="451"/>
      <c r="AH27" s="471">
        <v>29</v>
      </c>
      <c r="AI27" s="472"/>
      <c r="AJ27" s="472"/>
      <c r="AK27" s="472"/>
      <c r="AL27" s="514"/>
      <c r="AM27" s="471">
        <v>86130</v>
      </c>
      <c r="AN27" s="472"/>
      <c r="AO27" s="472"/>
      <c r="AP27" s="472"/>
      <c r="AQ27" s="472"/>
      <c r="AR27" s="514"/>
      <c r="AS27" s="471">
        <v>2970</v>
      </c>
      <c r="AT27" s="472"/>
      <c r="AU27" s="472"/>
      <c r="AV27" s="472"/>
      <c r="AW27" s="472"/>
      <c r="AX27" s="473"/>
      <c r="AY27" s="515" t="s">
        <v>173</v>
      </c>
      <c r="AZ27" s="516"/>
      <c r="BA27" s="516"/>
      <c r="BB27" s="516"/>
      <c r="BC27" s="516"/>
      <c r="BD27" s="516"/>
      <c r="BE27" s="516"/>
      <c r="BF27" s="516"/>
      <c r="BG27" s="516"/>
      <c r="BH27" s="516"/>
      <c r="BI27" s="516"/>
      <c r="BJ27" s="516"/>
      <c r="BK27" s="516"/>
      <c r="BL27" s="516"/>
      <c r="BM27" s="517"/>
      <c r="BN27" s="539">
        <v>101392</v>
      </c>
      <c r="BO27" s="540"/>
      <c r="BP27" s="540"/>
      <c r="BQ27" s="540"/>
      <c r="BR27" s="540"/>
      <c r="BS27" s="540"/>
      <c r="BT27" s="540"/>
      <c r="BU27" s="541"/>
      <c r="BV27" s="539">
        <v>101372</v>
      </c>
      <c r="BW27" s="540"/>
      <c r="BX27" s="540"/>
      <c r="BY27" s="540"/>
      <c r="BZ27" s="540"/>
      <c r="CA27" s="540"/>
      <c r="CB27" s="540"/>
      <c r="CC27" s="541"/>
      <c r="CD27" s="178"/>
      <c r="CE27" s="534"/>
      <c r="CF27" s="534"/>
      <c r="CG27" s="534"/>
      <c r="CH27" s="534"/>
      <c r="CI27" s="534"/>
      <c r="CJ27" s="534"/>
      <c r="CK27" s="534"/>
      <c r="CL27" s="534"/>
      <c r="CM27" s="534"/>
      <c r="CN27" s="534"/>
      <c r="CO27" s="534"/>
      <c r="CP27" s="534"/>
      <c r="CQ27" s="534"/>
      <c r="CR27" s="534"/>
      <c r="CS27" s="535"/>
      <c r="CT27" s="417"/>
      <c r="CU27" s="418"/>
      <c r="CV27" s="418"/>
      <c r="CW27" s="418"/>
      <c r="CX27" s="418"/>
      <c r="CY27" s="418"/>
      <c r="CZ27" s="418"/>
      <c r="DA27" s="419"/>
      <c r="DB27" s="417"/>
      <c r="DC27" s="418"/>
      <c r="DD27" s="418"/>
      <c r="DE27" s="418"/>
      <c r="DF27" s="418"/>
      <c r="DG27" s="418"/>
      <c r="DH27" s="418"/>
      <c r="DI27" s="419"/>
    </row>
    <row r="28" spans="1:113" ht="18.75" customHeight="1" x14ac:dyDescent="0.2">
      <c r="A28" s="175"/>
      <c r="B28" s="591"/>
      <c r="C28" s="567"/>
      <c r="D28" s="568"/>
      <c r="E28" s="470" t="s">
        <v>174</v>
      </c>
      <c r="F28" s="450"/>
      <c r="G28" s="450"/>
      <c r="H28" s="450"/>
      <c r="I28" s="450"/>
      <c r="J28" s="450"/>
      <c r="K28" s="451"/>
      <c r="L28" s="471">
        <v>1</v>
      </c>
      <c r="M28" s="472"/>
      <c r="N28" s="472"/>
      <c r="O28" s="472"/>
      <c r="P28" s="514"/>
      <c r="Q28" s="471">
        <v>3240</v>
      </c>
      <c r="R28" s="472"/>
      <c r="S28" s="472"/>
      <c r="T28" s="472"/>
      <c r="U28" s="472"/>
      <c r="V28" s="514"/>
      <c r="W28" s="566"/>
      <c r="X28" s="567"/>
      <c r="Y28" s="568"/>
      <c r="Z28" s="470" t="s">
        <v>175</v>
      </c>
      <c r="AA28" s="450"/>
      <c r="AB28" s="450"/>
      <c r="AC28" s="450"/>
      <c r="AD28" s="450"/>
      <c r="AE28" s="450"/>
      <c r="AF28" s="450"/>
      <c r="AG28" s="451"/>
      <c r="AH28" s="471" t="s">
        <v>122</v>
      </c>
      <c r="AI28" s="472"/>
      <c r="AJ28" s="472"/>
      <c r="AK28" s="472"/>
      <c r="AL28" s="514"/>
      <c r="AM28" s="471" t="s">
        <v>122</v>
      </c>
      <c r="AN28" s="472"/>
      <c r="AO28" s="472"/>
      <c r="AP28" s="472"/>
      <c r="AQ28" s="472"/>
      <c r="AR28" s="514"/>
      <c r="AS28" s="471" t="s">
        <v>122</v>
      </c>
      <c r="AT28" s="472"/>
      <c r="AU28" s="472"/>
      <c r="AV28" s="472"/>
      <c r="AW28" s="472"/>
      <c r="AX28" s="473"/>
      <c r="AY28" s="574" t="s">
        <v>176</v>
      </c>
      <c r="AZ28" s="575"/>
      <c r="BA28" s="575"/>
      <c r="BB28" s="576"/>
      <c r="BC28" s="380" t="s">
        <v>46</v>
      </c>
      <c r="BD28" s="381"/>
      <c r="BE28" s="381"/>
      <c r="BF28" s="381"/>
      <c r="BG28" s="381"/>
      <c r="BH28" s="381"/>
      <c r="BI28" s="381"/>
      <c r="BJ28" s="381"/>
      <c r="BK28" s="381"/>
      <c r="BL28" s="381"/>
      <c r="BM28" s="382"/>
      <c r="BN28" s="383">
        <v>3381153</v>
      </c>
      <c r="BO28" s="384"/>
      <c r="BP28" s="384"/>
      <c r="BQ28" s="384"/>
      <c r="BR28" s="384"/>
      <c r="BS28" s="384"/>
      <c r="BT28" s="384"/>
      <c r="BU28" s="385"/>
      <c r="BV28" s="383">
        <v>3353955</v>
      </c>
      <c r="BW28" s="384"/>
      <c r="BX28" s="384"/>
      <c r="BY28" s="384"/>
      <c r="BZ28" s="384"/>
      <c r="CA28" s="384"/>
      <c r="CB28" s="384"/>
      <c r="CC28" s="385"/>
      <c r="CD28" s="184"/>
      <c r="CE28" s="534"/>
      <c r="CF28" s="534"/>
      <c r="CG28" s="534"/>
      <c r="CH28" s="534"/>
      <c r="CI28" s="534"/>
      <c r="CJ28" s="534"/>
      <c r="CK28" s="534"/>
      <c r="CL28" s="534"/>
      <c r="CM28" s="534"/>
      <c r="CN28" s="534"/>
      <c r="CO28" s="534"/>
      <c r="CP28" s="534"/>
      <c r="CQ28" s="534"/>
      <c r="CR28" s="534"/>
      <c r="CS28" s="535"/>
      <c r="CT28" s="417"/>
      <c r="CU28" s="418"/>
      <c r="CV28" s="418"/>
      <c r="CW28" s="418"/>
      <c r="CX28" s="418"/>
      <c r="CY28" s="418"/>
      <c r="CZ28" s="418"/>
      <c r="DA28" s="419"/>
      <c r="DB28" s="417"/>
      <c r="DC28" s="418"/>
      <c r="DD28" s="418"/>
      <c r="DE28" s="418"/>
      <c r="DF28" s="418"/>
      <c r="DG28" s="418"/>
      <c r="DH28" s="418"/>
      <c r="DI28" s="419"/>
    </row>
    <row r="29" spans="1:113" ht="18.75" customHeight="1" x14ac:dyDescent="0.2">
      <c r="A29" s="175"/>
      <c r="B29" s="591"/>
      <c r="C29" s="567"/>
      <c r="D29" s="568"/>
      <c r="E29" s="470" t="s">
        <v>177</v>
      </c>
      <c r="F29" s="450"/>
      <c r="G29" s="450"/>
      <c r="H29" s="450"/>
      <c r="I29" s="450"/>
      <c r="J29" s="450"/>
      <c r="K29" s="451"/>
      <c r="L29" s="471">
        <v>15</v>
      </c>
      <c r="M29" s="472"/>
      <c r="N29" s="472"/>
      <c r="O29" s="472"/>
      <c r="P29" s="514"/>
      <c r="Q29" s="471">
        <v>3000</v>
      </c>
      <c r="R29" s="472"/>
      <c r="S29" s="472"/>
      <c r="T29" s="472"/>
      <c r="U29" s="472"/>
      <c r="V29" s="514"/>
      <c r="W29" s="569"/>
      <c r="X29" s="570"/>
      <c r="Y29" s="571"/>
      <c r="Z29" s="470" t="s">
        <v>178</v>
      </c>
      <c r="AA29" s="450"/>
      <c r="AB29" s="450"/>
      <c r="AC29" s="450"/>
      <c r="AD29" s="450"/>
      <c r="AE29" s="450"/>
      <c r="AF29" s="450"/>
      <c r="AG29" s="451"/>
      <c r="AH29" s="471">
        <v>367</v>
      </c>
      <c r="AI29" s="472"/>
      <c r="AJ29" s="472"/>
      <c r="AK29" s="472"/>
      <c r="AL29" s="514"/>
      <c r="AM29" s="471">
        <v>1123452</v>
      </c>
      <c r="AN29" s="472"/>
      <c r="AO29" s="472"/>
      <c r="AP29" s="472"/>
      <c r="AQ29" s="472"/>
      <c r="AR29" s="514"/>
      <c r="AS29" s="471">
        <v>3061</v>
      </c>
      <c r="AT29" s="472"/>
      <c r="AU29" s="472"/>
      <c r="AV29" s="472"/>
      <c r="AW29" s="472"/>
      <c r="AX29" s="473"/>
      <c r="AY29" s="577"/>
      <c r="AZ29" s="578"/>
      <c r="BA29" s="578"/>
      <c r="BB29" s="579"/>
      <c r="BC29" s="454" t="s">
        <v>179</v>
      </c>
      <c r="BD29" s="455"/>
      <c r="BE29" s="455"/>
      <c r="BF29" s="455"/>
      <c r="BG29" s="455"/>
      <c r="BH29" s="455"/>
      <c r="BI29" s="455"/>
      <c r="BJ29" s="455"/>
      <c r="BK29" s="455"/>
      <c r="BL29" s="455"/>
      <c r="BM29" s="456"/>
      <c r="BN29" s="420">
        <v>705298</v>
      </c>
      <c r="BO29" s="421"/>
      <c r="BP29" s="421"/>
      <c r="BQ29" s="421"/>
      <c r="BR29" s="421"/>
      <c r="BS29" s="421"/>
      <c r="BT29" s="421"/>
      <c r="BU29" s="422"/>
      <c r="BV29" s="420">
        <v>636178</v>
      </c>
      <c r="BW29" s="421"/>
      <c r="BX29" s="421"/>
      <c r="BY29" s="421"/>
      <c r="BZ29" s="421"/>
      <c r="CA29" s="421"/>
      <c r="CB29" s="421"/>
      <c r="CC29" s="422"/>
      <c r="CD29" s="178"/>
      <c r="CE29" s="534"/>
      <c r="CF29" s="534"/>
      <c r="CG29" s="534"/>
      <c r="CH29" s="534"/>
      <c r="CI29" s="534"/>
      <c r="CJ29" s="534"/>
      <c r="CK29" s="534"/>
      <c r="CL29" s="534"/>
      <c r="CM29" s="534"/>
      <c r="CN29" s="534"/>
      <c r="CO29" s="534"/>
      <c r="CP29" s="534"/>
      <c r="CQ29" s="534"/>
      <c r="CR29" s="534"/>
      <c r="CS29" s="535"/>
      <c r="CT29" s="417"/>
      <c r="CU29" s="418"/>
      <c r="CV29" s="418"/>
      <c r="CW29" s="418"/>
      <c r="CX29" s="418"/>
      <c r="CY29" s="418"/>
      <c r="CZ29" s="418"/>
      <c r="DA29" s="419"/>
      <c r="DB29" s="417"/>
      <c r="DC29" s="418"/>
      <c r="DD29" s="418"/>
      <c r="DE29" s="418"/>
      <c r="DF29" s="418"/>
      <c r="DG29" s="418"/>
      <c r="DH29" s="418"/>
      <c r="DI29" s="419"/>
    </row>
    <row r="30" spans="1:113" ht="18.75" customHeight="1" thickBot="1" x14ac:dyDescent="0.25">
      <c r="A30" s="175"/>
      <c r="B30" s="592"/>
      <c r="C30" s="593"/>
      <c r="D30" s="594"/>
      <c r="E30" s="474"/>
      <c r="F30" s="475"/>
      <c r="G30" s="475"/>
      <c r="H30" s="475"/>
      <c r="I30" s="475"/>
      <c r="J30" s="475"/>
      <c r="K30" s="476"/>
      <c r="L30" s="584"/>
      <c r="M30" s="585"/>
      <c r="N30" s="585"/>
      <c r="O30" s="585"/>
      <c r="P30" s="586"/>
      <c r="Q30" s="584"/>
      <c r="R30" s="585"/>
      <c r="S30" s="585"/>
      <c r="T30" s="585"/>
      <c r="U30" s="585"/>
      <c r="V30" s="586"/>
      <c r="W30" s="587" t="s">
        <v>180</v>
      </c>
      <c r="X30" s="588"/>
      <c r="Y30" s="588"/>
      <c r="Z30" s="588"/>
      <c r="AA30" s="588"/>
      <c r="AB30" s="588"/>
      <c r="AC30" s="588"/>
      <c r="AD30" s="588"/>
      <c r="AE30" s="588"/>
      <c r="AF30" s="588"/>
      <c r="AG30" s="589"/>
      <c r="AH30" s="547">
        <v>97.7</v>
      </c>
      <c r="AI30" s="548"/>
      <c r="AJ30" s="548"/>
      <c r="AK30" s="548"/>
      <c r="AL30" s="548"/>
      <c r="AM30" s="548"/>
      <c r="AN30" s="548"/>
      <c r="AO30" s="548"/>
      <c r="AP30" s="548"/>
      <c r="AQ30" s="548"/>
      <c r="AR30" s="548"/>
      <c r="AS30" s="548"/>
      <c r="AT30" s="548"/>
      <c r="AU30" s="548"/>
      <c r="AV30" s="548"/>
      <c r="AW30" s="548"/>
      <c r="AX30" s="550"/>
      <c r="AY30" s="580"/>
      <c r="AZ30" s="581"/>
      <c r="BA30" s="581"/>
      <c r="BB30" s="582"/>
      <c r="BC30" s="536" t="s">
        <v>48</v>
      </c>
      <c r="BD30" s="537"/>
      <c r="BE30" s="537"/>
      <c r="BF30" s="537"/>
      <c r="BG30" s="537"/>
      <c r="BH30" s="537"/>
      <c r="BI30" s="537"/>
      <c r="BJ30" s="537"/>
      <c r="BK30" s="537"/>
      <c r="BL30" s="537"/>
      <c r="BM30" s="538"/>
      <c r="BN30" s="539">
        <v>4376435</v>
      </c>
      <c r="BO30" s="540"/>
      <c r="BP30" s="540"/>
      <c r="BQ30" s="540"/>
      <c r="BR30" s="540"/>
      <c r="BS30" s="540"/>
      <c r="BT30" s="540"/>
      <c r="BU30" s="541"/>
      <c r="BV30" s="539">
        <v>4183305</v>
      </c>
      <c r="BW30" s="540"/>
      <c r="BX30" s="540"/>
      <c r="BY30" s="540"/>
      <c r="BZ30" s="540"/>
      <c r="CA30" s="540"/>
      <c r="CB30" s="540"/>
      <c r="CC30" s="541"/>
      <c r="CD30" s="186"/>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2">
      <c r="A31" s="175"/>
      <c r="B31" s="200"/>
      <c r="DI31" s="201"/>
    </row>
    <row r="32" spans="1:113" ht="13.5" customHeight="1" x14ac:dyDescent="0.2">
      <c r="A32" s="175"/>
      <c r="B32" s="202"/>
      <c r="C32" s="583" t="s">
        <v>181</v>
      </c>
      <c r="D32" s="583"/>
      <c r="E32" s="583"/>
      <c r="F32" s="583"/>
      <c r="G32" s="583"/>
      <c r="H32" s="583"/>
      <c r="I32" s="583"/>
      <c r="J32" s="583"/>
      <c r="K32" s="583"/>
      <c r="L32" s="583"/>
      <c r="M32" s="583"/>
      <c r="N32" s="583"/>
      <c r="O32" s="583"/>
      <c r="P32" s="583"/>
      <c r="Q32" s="583"/>
      <c r="R32" s="583"/>
      <c r="S32" s="583"/>
      <c r="U32" s="424" t="s">
        <v>182</v>
      </c>
      <c r="V32" s="424"/>
      <c r="W32" s="424"/>
      <c r="X32" s="424"/>
      <c r="Y32" s="424"/>
      <c r="Z32" s="424"/>
      <c r="AA32" s="424"/>
      <c r="AB32" s="424"/>
      <c r="AC32" s="424"/>
      <c r="AD32" s="424"/>
      <c r="AE32" s="424"/>
      <c r="AF32" s="424"/>
      <c r="AG32" s="424"/>
      <c r="AH32" s="424"/>
      <c r="AI32" s="424"/>
      <c r="AJ32" s="424"/>
      <c r="AK32" s="424"/>
      <c r="AM32" s="424" t="s">
        <v>183</v>
      </c>
      <c r="AN32" s="424"/>
      <c r="AO32" s="424"/>
      <c r="AP32" s="424"/>
      <c r="AQ32" s="424"/>
      <c r="AR32" s="424"/>
      <c r="AS32" s="424"/>
      <c r="AT32" s="424"/>
      <c r="AU32" s="424"/>
      <c r="AV32" s="424"/>
      <c r="AW32" s="424"/>
      <c r="AX32" s="424"/>
      <c r="AY32" s="424"/>
      <c r="AZ32" s="424"/>
      <c r="BA32" s="424"/>
      <c r="BB32" s="424"/>
      <c r="BC32" s="424"/>
      <c r="BE32" s="424" t="s">
        <v>184</v>
      </c>
      <c r="BF32" s="424"/>
      <c r="BG32" s="424"/>
      <c r="BH32" s="424"/>
      <c r="BI32" s="424"/>
      <c r="BJ32" s="424"/>
      <c r="BK32" s="424"/>
      <c r="BL32" s="424"/>
      <c r="BM32" s="424"/>
      <c r="BN32" s="424"/>
      <c r="BO32" s="424"/>
      <c r="BP32" s="424"/>
      <c r="BQ32" s="424"/>
      <c r="BR32" s="424"/>
      <c r="BS32" s="424"/>
      <c r="BT32" s="424"/>
      <c r="BU32" s="424"/>
      <c r="BW32" s="424" t="s">
        <v>185</v>
      </c>
      <c r="BX32" s="424"/>
      <c r="BY32" s="424"/>
      <c r="BZ32" s="424"/>
      <c r="CA32" s="424"/>
      <c r="CB32" s="424"/>
      <c r="CC32" s="424"/>
      <c r="CD32" s="424"/>
      <c r="CE32" s="424"/>
      <c r="CF32" s="424"/>
      <c r="CG32" s="424"/>
      <c r="CH32" s="424"/>
      <c r="CI32" s="424"/>
      <c r="CJ32" s="424"/>
      <c r="CK32" s="424"/>
      <c r="CL32" s="424"/>
      <c r="CM32" s="424"/>
      <c r="CO32" s="424" t="s">
        <v>186</v>
      </c>
      <c r="CP32" s="424"/>
      <c r="CQ32" s="424"/>
      <c r="CR32" s="424"/>
      <c r="CS32" s="424"/>
      <c r="CT32" s="424"/>
      <c r="CU32" s="424"/>
      <c r="CV32" s="424"/>
      <c r="CW32" s="424"/>
      <c r="CX32" s="424"/>
      <c r="CY32" s="424"/>
      <c r="CZ32" s="424"/>
      <c r="DA32" s="424"/>
      <c r="DB32" s="424"/>
      <c r="DC32" s="424"/>
      <c r="DD32" s="424"/>
      <c r="DE32" s="424"/>
      <c r="DI32" s="201"/>
    </row>
    <row r="33" spans="1:113" ht="13.5" customHeight="1" x14ac:dyDescent="0.2">
      <c r="A33" s="175"/>
      <c r="B33" s="202"/>
      <c r="C33" s="444" t="s">
        <v>187</v>
      </c>
      <c r="D33" s="444"/>
      <c r="E33" s="409" t="s">
        <v>188</v>
      </c>
      <c r="F33" s="409"/>
      <c r="G33" s="409"/>
      <c r="H33" s="409"/>
      <c r="I33" s="409"/>
      <c r="J33" s="409"/>
      <c r="K33" s="409"/>
      <c r="L33" s="409"/>
      <c r="M33" s="409"/>
      <c r="N33" s="409"/>
      <c r="O33" s="409"/>
      <c r="P33" s="409"/>
      <c r="Q33" s="409"/>
      <c r="R33" s="409"/>
      <c r="S33" s="409"/>
      <c r="T33" s="179"/>
      <c r="U33" s="444" t="s">
        <v>187</v>
      </c>
      <c r="V33" s="444"/>
      <c r="W33" s="409" t="s">
        <v>188</v>
      </c>
      <c r="X33" s="409"/>
      <c r="Y33" s="409"/>
      <c r="Z33" s="409"/>
      <c r="AA33" s="409"/>
      <c r="AB33" s="409"/>
      <c r="AC33" s="409"/>
      <c r="AD33" s="409"/>
      <c r="AE33" s="409"/>
      <c r="AF33" s="409"/>
      <c r="AG33" s="409"/>
      <c r="AH33" s="409"/>
      <c r="AI33" s="409"/>
      <c r="AJ33" s="409"/>
      <c r="AK33" s="409"/>
      <c r="AL33" s="179"/>
      <c r="AM33" s="444" t="s">
        <v>187</v>
      </c>
      <c r="AN33" s="444"/>
      <c r="AO33" s="409" t="s">
        <v>188</v>
      </c>
      <c r="AP33" s="409"/>
      <c r="AQ33" s="409"/>
      <c r="AR33" s="409"/>
      <c r="AS33" s="409"/>
      <c r="AT33" s="409"/>
      <c r="AU33" s="409"/>
      <c r="AV33" s="409"/>
      <c r="AW33" s="409"/>
      <c r="AX33" s="409"/>
      <c r="AY33" s="409"/>
      <c r="AZ33" s="409"/>
      <c r="BA33" s="409"/>
      <c r="BB33" s="409"/>
      <c r="BC33" s="409"/>
      <c r="BD33" s="185"/>
      <c r="BE33" s="409" t="s">
        <v>189</v>
      </c>
      <c r="BF33" s="409"/>
      <c r="BG33" s="409" t="s">
        <v>190</v>
      </c>
      <c r="BH33" s="409"/>
      <c r="BI33" s="409"/>
      <c r="BJ33" s="409"/>
      <c r="BK33" s="409"/>
      <c r="BL33" s="409"/>
      <c r="BM33" s="409"/>
      <c r="BN33" s="409"/>
      <c r="BO33" s="409"/>
      <c r="BP33" s="409"/>
      <c r="BQ33" s="409"/>
      <c r="BR33" s="409"/>
      <c r="BS33" s="409"/>
      <c r="BT33" s="409"/>
      <c r="BU33" s="409"/>
      <c r="BV33" s="185"/>
      <c r="BW33" s="444" t="s">
        <v>189</v>
      </c>
      <c r="BX33" s="444"/>
      <c r="BY33" s="409" t="s">
        <v>191</v>
      </c>
      <c r="BZ33" s="409"/>
      <c r="CA33" s="409"/>
      <c r="CB33" s="409"/>
      <c r="CC33" s="409"/>
      <c r="CD33" s="409"/>
      <c r="CE33" s="409"/>
      <c r="CF33" s="409"/>
      <c r="CG33" s="409"/>
      <c r="CH33" s="409"/>
      <c r="CI33" s="409"/>
      <c r="CJ33" s="409"/>
      <c r="CK33" s="409"/>
      <c r="CL33" s="409"/>
      <c r="CM33" s="409"/>
      <c r="CN33" s="179"/>
      <c r="CO33" s="444" t="s">
        <v>187</v>
      </c>
      <c r="CP33" s="444"/>
      <c r="CQ33" s="409" t="s">
        <v>192</v>
      </c>
      <c r="CR33" s="409"/>
      <c r="CS33" s="409"/>
      <c r="CT33" s="409"/>
      <c r="CU33" s="409"/>
      <c r="CV33" s="409"/>
      <c r="CW33" s="409"/>
      <c r="CX33" s="409"/>
      <c r="CY33" s="409"/>
      <c r="CZ33" s="409"/>
      <c r="DA33" s="409"/>
      <c r="DB33" s="409"/>
      <c r="DC33" s="409"/>
      <c r="DD33" s="409"/>
      <c r="DE33" s="409"/>
      <c r="DF33" s="179"/>
      <c r="DG33" s="609" t="s">
        <v>193</v>
      </c>
      <c r="DH33" s="609"/>
      <c r="DI33" s="180"/>
    </row>
    <row r="34" spans="1:113" ht="32.25" customHeight="1" x14ac:dyDescent="0.2">
      <c r="A34" s="175"/>
      <c r="B34" s="202"/>
      <c r="C34" s="610">
        <f>IF(E34="","",1)</f>
        <v>1</v>
      </c>
      <c r="D34" s="610"/>
      <c r="E34" s="611" t="str">
        <f>IF('各会計、関係団体の財政状況及び健全化判断比率'!B7="","",'各会計、関係団体の財政状況及び健全化判断比率'!B7)</f>
        <v>一般会計</v>
      </c>
      <c r="F34" s="611"/>
      <c r="G34" s="611"/>
      <c r="H34" s="611"/>
      <c r="I34" s="611"/>
      <c r="J34" s="611"/>
      <c r="K34" s="611"/>
      <c r="L34" s="611"/>
      <c r="M34" s="611"/>
      <c r="N34" s="611"/>
      <c r="O34" s="611"/>
      <c r="P34" s="611"/>
      <c r="Q34" s="611"/>
      <c r="R34" s="611"/>
      <c r="S34" s="611"/>
      <c r="T34" s="175"/>
      <c r="U34" s="610">
        <f>IF(W34="","",MAX(C34:D43)+1)</f>
        <v>3</v>
      </c>
      <c r="V34" s="610"/>
      <c r="W34" s="611" t="str">
        <f>IF('各会計、関係団体の財政状況及び健全化判断比率'!B28="","",'各会計、関係団体の財政状況及び健全化判断比率'!B28)</f>
        <v>国民健康保険特別会計</v>
      </c>
      <c r="X34" s="611"/>
      <c r="Y34" s="611"/>
      <c r="Z34" s="611"/>
      <c r="AA34" s="611"/>
      <c r="AB34" s="611"/>
      <c r="AC34" s="611"/>
      <c r="AD34" s="611"/>
      <c r="AE34" s="611"/>
      <c r="AF34" s="611"/>
      <c r="AG34" s="611"/>
      <c r="AH34" s="611"/>
      <c r="AI34" s="611"/>
      <c r="AJ34" s="611"/>
      <c r="AK34" s="611"/>
      <c r="AL34" s="175"/>
      <c r="AM34" s="610">
        <f>IF(AO34="","",MAX(C34:D43,U34:V43)+1)</f>
        <v>6</v>
      </c>
      <c r="AN34" s="610"/>
      <c r="AO34" s="611" t="str">
        <f>IF('各会計、関係団体の財政状況及び健全化判断比率'!B31="","",'各会計、関係団体の財政状況及び健全化判断比率'!B31)</f>
        <v>水道事業会計</v>
      </c>
      <c r="AP34" s="611"/>
      <c r="AQ34" s="611"/>
      <c r="AR34" s="611"/>
      <c r="AS34" s="611"/>
      <c r="AT34" s="611"/>
      <c r="AU34" s="611"/>
      <c r="AV34" s="611"/>
      <c r="AW34" s="611"/>
      <c r="AX34" s="611"/>
      <c r="AY34" s="611"/>
      <c r="AZ34" s="611"/>
      <c r="BA34" s="611"/>
      <c r="BB34" s="611"/>
      <c r="BC34" s="611"/>
      <c r="BD34" s="175"/>
      <c r="BE34" s="610" t="str">
        <f>IF(BG34="","",MAX(C34:D43,U34:V43,AM34:AN43)+1)</f>
        <v/>
      </c>
      <c r="BF34" s="610"/>
      <c r="BG34" s="611"/>
      <c r="BH34" s="611"/>
      <c r="BI34" s="611"/>
      <c r="BJ34" s="611"/>
      <c r="BK34" s="611"/>
      <c r="BL34" s="611"/>
      <c r="BM34" s="611"/>
      <c r="BN34" s="611"/>
      <c r="BO34" s="611"/>
      <c r="BP34" s="611"/>
      <c r="BQ34" s="611"/>
      <c r="BR34" s="611"/>
      <c r="BS34" s="611"/>
      <c r="BT34" s="611"/>
      <c r="BU34" s="611"/>
      <c r="BV34" s="175"/>
      <c r="BW34" s="610">
        <f>IF(BY34="","",MAX(C34:D43,U34:V43,AM34:AN43,BE34:BF43)+1)</f>
        <v>9</v>
      </c>
      <c r="BX34" s="610"/>
      <c r="BY34" s="611" t="str">
        <f>IF('各会計、関係団体の財政状況及び健全化判断比率'!B68="","",'各会計、関係団体の財政状況及び健全化判断比率'!B68)</f>
        <v>静岡県市町総合事務組合</v>
      </c>
      <c r="BZ34" s="611"/>
      <c r="CA34" s="611"/>
      <c r="CB34" s="611"/>
      <c r="CC34" s="611"/>
      <c r="CD34" s="611"/>
      <c r="CE34" s="611"/>
      <c r="CF34" s="611"/>
      <c r="CG34" s="611"/>
      <c r="CH34" s="611"/>
      <c r="CI34" s="611"/>
      <c r="CJ34" s="611"/>
      <c r="CK34" s="611"/>
      <c r="CL34" s="611"/>
      <c r="CM34" s="611"/>
      <c r="CN34" s="175"/>
      <c r="CO34" s="610">
        <f>IF(CQ34="","",MAX(C34:D43,U34:V43,AM34:AN43,BE34:BF43,BW34:BX43)+1)</f>
        <v>17</v>
      </c>
      <c r="CP34" s="610"/>
      <c r="CQ34" s="611" t="str">
        <f>IF('各会計、関係団体の財政状況及び健全化判断比率'!BS7="","",'各会計、関係団体の財政状況及び健全化判断比率'!BS7)</f>
        <v>伊豆の国市土地開発公社</v>
      </c>
      <c r="CR34" s="611"/>
      <c r="CS34" s="611"/>
      <c r="CT34" s="611"/>
      <c r="CU34" s="611"/>
      <c r="CV34" s="611"/>
      <c r="CW34" s="611"/>
      <c r="CX34" s="611"/>
      <c r="CY34" s="611"/>
      <c r="CZ34" s="611"/>
      <c r="DA34" s="611"/>
      <c r="DB34" s="611"/>
      <c r="DC34" s="611"/>
      <c r="DD34" s="611"/>
      <c r="DE34" s="611"/>
      <c r="DG34" s="612" t="str">
        <f>IF('各会計、関係団体の財政状況及び健全化判断比率'!BR7="","",'各会計、関係団体の財政状況及び健全化判断比率'!BR7)</f>
        <v/>
      </c>
      <c r="DH34" s="612"/>
      <c r="DI34" s="180"/>
    </row>
    <row r="35" spans="1:113" ht="32.25" customHeight="1" x14ac:dyDescent="0.2">
      <c r="A35" s="175"/>
      <c r="B35" s="202"/>
      <c r="C35" s="610">
        <f>IF(E35="","",C34+1)</f>
        <v>2</v>
      </c>
      <c r="D35" s="610"/>
      <c r="E35" s="611" t="str">
        <f>IF('各会計、関係団体の財政状況及び健全化判断比率'!B8="","",'各会計、関係団体の財政状況及び健全化判断比率'!B8)</f>
        <v>楠木及び天野揚水場管理特別会計</v>
      </c>
      <c r="F35" s="611"/>
      <c r="G35" s="611"/>
      <c r="H35" s="611"/>
      <c r="I35" s="611"/>
      <c r="J35" s="611"/>
      <c r="K35" s="611"/>
      <c r="L35" s="611"/>
      <c r="M35" s="611"/>
      <c r="N35" s="611"/>
      <c r="O35" s="611"/>
      <c r="P35" s="611"/>
      <c r="Q35" s="611"/>
      <c r="R35" s="611"/>
      <c r="S35" s="611"/>
      <c r="T35" s="175"/>
      <c r="U35" s="610">
        <f>IF(W35="","",U34+1)</f>
        <v>4</v>
      </c>
      <c r="V35" s="610"/>
      <c r="W35" s="611" t="str">
        <f>IF('各会計、関係団体の財政状況及び健全化判断比率'!B29="","",'各会計、関係団体の財政状況及び健全化判断比率'!B29)</f>
        <v>介護保険特別会計</v>
      </c>
      <c r="X35" s="611"/>
      <c r="Y35" s="611"/>
      <c r="Z35" s="611"/>
      <c r="AA35" s="611"/>
      <c r="AB35" s="611"/>
      <c r="AC35" s="611"/>
      <c r="AD35" s="611"/>
      <c r="AE35" s="611"/>
      <c r="AF35" s="611"/>
      <c r="AG35" s="611"/>
      <c r="AH35" s="611"/>
      <c r="AI35" s="611"/>
      <c r="AJ35" s="611"/>
      <c r="AK35" s="611"/>
      <c r="AL35" s="175"/>
      <c r="AM35" s="610">
        <f t="shared" ref="AM35:AM43" si="0">IF(AO35="","",AM34+1)</f>
        <v>7</v>
      </c>
      <c r="AN35" s="610"/>
      <c r="AO35" s="611" t="str">
        <f>IF('各会計、関係団体の財政状況及び健全化判断比率'!B32="","",'各会計、関係団体の財政状況及び健全化判断比率'!B32)</f>
        <v>簡易水道事業会計</v>
      </c>
      <c r="AP35" s="611"/>
      <c r="AQ35" s="611"/>
      <c r="AR35" s="611"/>
      <c r="AS35" s="611"/>
      <c r="AT35" s="611"/>
      <c r="AU35" s="611"/>
      <c r="AV35" s="611"/>
      <c r="AW35" s="611"/>
      <c r="AX35" s="611"/>
      <c r="AY35" s="611"/>
      <c r="AZ35" s="611"/>
      <c r="BA35" s="611"/>
      <c r="BB35" s="611"/>
      <c r="BC35" s="611"/>
      <c r="BD35" s="175"/>
      <c r="BE35" s="610" t="str">
        <f t="shared" ref="BE35:BE43" si="1">IF(BG35="","",BE34+1)</f>
        <v/>
      </c>
      <c r="BF35" s="610"/>
      <c r="BG35" s="611"/>
      <c r="BH35" s="611"/>
      <c r="BI35" s="611"/>
      <c r="BJ35" s="611"/>
      <c r="BK35" s="611"/>
      <c r="BL35" s="611"/>
      <c r="BM35" s="611"/>
      <c r="BN35" s="611"/>
      <c r="BO35" s="611"/>
      <c r="BP35" s="611"/>
      <c r="BQ35" s="611"/>
      <c r="BR35" s="611"/>
      <c r="BS35" s="611"/>
      <c r="BT35" s="611"/>
      <c r="BU35" s="611"/>
      <c r="BV35" s="175"/>
      <c r="BW35" s="610">
        <f t="shared" ref="BW35:BW43" si="2">IF(BY35="","",BW34+1)</f>
        <v>10</v>
      </c>
      <c r="BX35" s="610"/>
      <c r="BY35" s="611" t="str">
        <f>IF('各会計、関係団体の財政状況及び健全化判断比率'!B69="","",'各会計、関係団体の財政状況及び健全化判断比率'!B69)</f>
        <v>駿豆学園管理組合</v>
      </c>
      <c r="BZ35" s="611"/>
      <c r="CA35" s="611"/>
      <c r="CB35" s="611"/>
      <c r="CC35" s="611"/>
      <c r="CD35" s="611"/>
      <c r="CE35" s="611"/>
      <c r="CF35" s="611"/>
      <c r="CG35" s="611"/>
      <c r="CH35" s="611"/>
      <c r="CI35" s="611"/>
      <c r="CJ35" s="611"/>
      <c r="CK35" s="611"/>
      <c r="CL35" s="611"/>
      <c r="CM35" s="611"/>
      <c r="CN35" s="175"/>
      <c r="CO35" s="610">
        <f t="shared" ref="CO35:CO43" si="3">IF(CQ35="","",CO34+1)</f>
        <v>18</v>
      </c>
      <c r="CP35" s="610"/>
      <c r="CQ35" s="611" t="str">
        <f>IF('各会計、関係団体の財政状況及び健全化判断比率'!BS8="","",'各会計、関係団体の財政状況及び健全化判断比率'!BS8)</f>
        <v>大仁まごころ市場</v>
      </c>
      <c r="CR35" s="611"/>
      <c r="CS35" s="611"/>
      <c r="CT35" s="611"/>
      <c r="CU35" s="611"/>
      <c r="CV35" s="611"/>
      <c r="CW35" s="611"/>
      <c r="CX35" s="611"/>
      <c r="CY35" s="611"/>
      <c r="CZ35" s="611"/>
      <c r="DA35" s="611"/>
      <c r="DB35" s="611"/>
      <c r="DC35" s="611"/>
      <c r="DD35" s="611"/>
      <c r="DE35" s="611"/>
      <c r="DG35" s="612" t="str">
        <f>IF('各会計、関係団体の財政状況及び健全化判断比率'!BR8="","",'各会計、関係団体の財政状況及び健全化判断比率'!BR8)</f>
        <v/>
      </c>
      <c r="DH35" s="612"/>
      <c r="DI35" s="180"/>
    </row>
    <row r="36" spans="1:113" ht="32.25" customHeight="1" x14ac:dyDescent="0.2">
      <c r="A36" s="175"/>
      <c r="B36" s="202"/>
      <c r="C36" s="610" t="str">
        <f>IF(E36="","",C35+1)</f>
        <v/>
      </c>
      <c r="D36" s="610"/>
      <c r="E36" s="611" t="str">
        <f>IF('各会計、関係団体の財政状況及び健全化判断比率'!B9="","",'各会計、関係団体の財政状況及び健全化判断比率'!B9)</f>
        <v/>
      </c>
      <c r="F36" s="611"/>
      <c r="G36" s="611"/>
      <c r="H36" s="611"/>
      <c r="I36" s="611"/>
      <c r="J36" s="611"/>
      <c r="K36" s="611"/>
      <c r="L36" s="611"/>
      <c r="M36" s="611"/>
      <c r="N36" s="611"/>
      <c r="O36" s="611"/>
      <c r="P36" s="611"/>
      <c r="Q36" s="611"/>
      <c r="R36" s="611"/>
      <c r="S36" s="611"/>
      <c r="T36" s="175"/>
      <c r="U36" s="610">
        <f t="shared" ref="U36:U43" si="4">IF(W36="","",U35+1)</f>
        <v>5</v>
      </c>
      <c r="V36" s="610"/>
      <c r="W36" s="611" t="str">
        <f>IF('各会計、関係団体の財政状況及び健全化判断比率'!B30="","",'各会計、関係団体の財政状況及び健全化判断比率'!B30)</f>
        <v>後期高齢者医療特別会計</v>
      </c>
      <c r="X36" s="611"/>
      <c r="Y36" s="611"/>
      <c r="Z36" s="611"/>
      <c r="AA36" s="611"/>
      <c r="AB36" s="611"/>
      <c r="AC36" s="611"/>
      <c r="AD36" s="611"/>
      <c r="AE36" s="611"/>
      <c r="AF36" s="611"/>
      <c r="AG36" s="611"/>
      <c r="AH36" s="611"/>
      <c r="AI36" s="611"/>
      <c r="AJ36" s="611"/>
      <c r="AK36" s="611"/>
      <c r="AL36" s="175"/>
      <c r="AM36" s="610">
        <f t="shared" si="0"/>
        <v>8</v>
      </c>
      <c r="AN36" s="610"/>
      <c r="AO36" s="611" t="str">
        <f>IF('各会計、関係団体の財政状況及び健全化判断比率'!B33="","",'各会計、関係団体の財政状況及び健全化判断比率'!B33)</f>
        <v>下水道事業会計</v>
      </c>
      <c r="AP36" s="611"/>
      <c r="AQ36" s="611"/>
      <c r="AR36" s="611"/>
      <c r="AS36" s="611"/>
      <c r="AT36" s="611"/>
      <c r="AU36" s="611"/>
      <c r="AV36" s="611"/>
      <c r="AW36" s="611"/>
      <c r="AX36" s="611"/>
      <c r="AY36" s="611"/>
      <c r="AZ36" s="611"/>
      <c r="BA36" s="611"/>
      <c r="BB36" s="611"/>
      <c r="BC36" s="611"/>
      <c r="BD36" s="175"/>
      <c r="BE36" s="610" t="str">
        <f t="shared" si="1"/>
        <v/>
      </c>
      <c r="BF36" s="610"/>
      <c r="BG36" s="611"/>
      <c r="BH36" s="611"/>
      <c r="BI36" s="611"/>
      <c r="BJ36" s="611"/>
      <c r="BK36" s="611"/>
      <c r="BL36" s="611"/>
      <c r="BM36" s="611"/>
      <c r="BN36" s="611"/>
      <c r="BO36" s="611"/>
      <c r="BP36" s="611"/>
      <c r="BQ36" s="611"/>
      <c r="BR36" s="611"/>
      <c r="BS36" s="611"/>
      <c r="BT36" s="611"/>
      <c r="BU36" s="611"/>
      <c r="BV36" s="175"/>
      <c r="BW36" s="610">
        <f t="shared" si="2"/>
        <v>11</v>
      </c>
      <c r="BX36" s="610"/>
      <c r="BY36" s="611" t="str">
        <f>IF('各会計、関係団体の財政状況及び健全化判断比率'!B70="","",'各会計、関係団体の財政状況及び健全化判断比率'!B70)</f>
        <v>駿東伊豆消防組合</v>
      </c>
      <c r="BZ36" s="611"/>
      <c r="CA36" s="611"/>
      <c r="CB36" s="611"/>
      <c r="CC36" s="611"/>
      <c r="CD36" s="611"/>
      <c r="CE36" s="611"/>
      <c r="CF36" s="611"/>
      <c r="CG36" s="611"/>
      <c r="CH36" s="611"/>
      <c r="CI36" s="611"/>
      <c r="CJ36" s="611"/>
      <c r="CK36" s="611"/>
      <c r="CL36" s="611"/>
      <c r="CM36" s="611"/>
      <c r="CN36" s="175"/>
      <c r="CO36" s="610">
        <f t="shared" si="3"/>
        <v>19</v>
      </c>
      <c r="CP36" s="610"/>
      <c r="CQ36" s="611" t="str">
        <f>IF('各会計、関係団体の財政状況及び健全化判断比率'!BS9="","",'各会計、関係団体の財政状況及び健全化判断比率'!BS9)</f>
        <v>伊豆保健医療センター</v>
      </c>
      <c r="CR36" s="611"/>
      <c r="CS36" s="611"/>
      <c r="CT36" s="611"/>
      <c r="CU36" s="611"/>
      <c r="CV36" s="611"/>
      <c r="CW36" s="611"/>
      <c r="CX36" s="611"/>
      <c r="CY36" s="611"/>
      <c r="CZ36" s="611"/>
      <c r="DA36" s="611"/>
      <c r="DB36" s="611"/>
      <c r="DC36" s="611"/>
      <c r="DD36" s="611"/>
      <c r="DE36" s="611"/>
      <c r="DG36" s="612" t="str">
        <f>IF('各会計、関係団体の財政状況及び健全化判断比率'!BR9="","",'各会計、関係団体の財政状況及び健全化判断比率'!BR9)</f>
        <v/>
      </c>
      <c r="DH36" s="612"/>
      <c r="DI36" s="180"/>
    </row>
    <row r="37" spans="1:113" ht="32.25" customHeight="1" x14ac:dyDescent="0.2">
      <c r="A37" s="175"/>
      <c r="B37" s="202"/>
      <c r="C37" s="610" t="str">
        <f>IF(E37="","",C36+1)</f>
        <v/>
      </c>
      <c r="D37" s="610"/>
      <c r="E37" s="611" t="str">
        <f>IF('各会計、関係団体の財政状況及び健全化判断比率'!B10="","",'各会計、関係団体の財政状況及び健全化判断比率'!B10)</f>
        <v/>
      </c>
      <c r="F37" s="611"/>
      <c r="G37" s="611"/>
      <c r="H37" s="611"/>
      <c r="I37" s="611"/>
      <c r="J37" s="611"/>
      <c r="K37" s="611"/>
      <c r="L37" s="611"/>
      <c r="M37" s="611"/>
      <c r="N37" s="611"/>
      <c r="O37" s="611"/>
      <c r="P37" s="611"/>
      <c r="Q37" s="611"/>
      <c r="R37" s="611"/>
      <c r="S37" s="611"/>
      <c r="T37" s="175"/>
      <c r="U37" s="610" t="str">
        <f t="shared" si="4"/>
        <v/>
      </c>
      <c r="V37" s="610"/>
      <c r="W37" s="611"/>
      <c r="X37" s="611"/>
      <c r="Y37" s="611"/>
      <c r="Z37" s="611"/>
      <c r="AA37" s="611"/>
      <c r="AB37" s="611"/>
      <c r="AC37" s="611"/>
      <c r="AD37" s="611"/>
      <c r="AE37" s="611"/>
      <c r="AF37" s="611"/>
      <c r="AG37" s="611"/>
      <c r="AH37" s="611"/>
      <c r="AI37" s="611"/>
      <c r="AJ37" s="611"/>
      <c r="AK37" s="611"/>
      <c r="AL37" s="175"/>
      <c r="AM37" s="610" t="str">
        <f t="shared" si="0"/>
        <v/>
      </c>
      <c r="AN37" s="610"/>
      <c r="AO37" s="611"/>
      <c r="AP37" s="611"/>
      <c r="AQ37" s="611"/>
      <c r="AR37" s="611"/>
      <c r="AS37" s="611"/>
      <c r="AT37" s="611"/>
      <c r="AU37" s="611"/>
      <c r="AV37" s="611"/>
      <c r="AW37" s="611"/>
      <c r="AX37" s="611"/>
      <c r="AY37" s="611"/>
      <c r="AZ37" s="611"/>
      <c r="BA37" s="611"/>
      <c r="BB37" s="611"/>
      <c r="BC37" s="611"/>
      <c r="BD37" s="175"/>
      <c r="BE37" s="610" t="str">
        <f t="shared" si="1"/>
        <v/>
      </c>
      <c r="BF37" s="610"/>
      <c r="BG37" s="611"/>
      <c r="BH37" s="611"/>
      <c r="BI37" s="611"/>
      <c r="BJ37" s="611"/>
      <c r="BK37" s="611"/>
      <c r="BL37" s="611"/>
      <c r="BM37" s="611"/>
      <c r="BN37" s="611"/>
      <c r="BO37" s="611"/>
      <c r="BP37" s="611"/>
      <c r="BQ37" s="611"/>
      <c r="BR37" s="611"/>
      <c r="BS37" s="611"/>
      <c r="BT37" s="611"/>
      <c r="BU37" s="611"/>
      <c r="BV37" s="175"/>
      <c r="BW37" s="610">
        <f t="shared" si="2"/>
        <v>12</v>
      </c>
      <c r="BX37" s="610"/>
      <c r="BY37" s="611" t="str">
        <f>IF('各会計、関係団体の財政状況及び健全化判断比率'!B71="","",'各会計、関係団体の財政状況及び健全化判断比率'!B71)</f>
        <v>静岡県後期高齢者医療広域連合</v>
      </c>
      <c r="BZ37" s="611"/>
      <c r="CA37" s="611"/>
      <c r="CB37" s="611"/>
      <c r="CC37" s="611"/>
      <c r="CD37" s="611"/>
      <c r="CE37" s="611"/>
      <c r="CF37" s="611"/>
      <c r="CG37" s="611"/>
      <c r="CH37" s="611"/>
      <c r="CI37" s="611"/>
      <c r="CJ37" s="611"/>
      <c r="CK37" s="611"/>
      <c r="CL37" s="611"/>
      <c r="CM37" s="611"/>
      <c r="CN37" s="175"/>
      <c r="CO37" s="610">
        <f t="shared" si="3"/>
        <v>20</v>
      </c>
      <c r="CP37" s="610"/>
      <c r="CQ37" s="611" t="str">
        <f>IF('各会計、関係団体の財政状況及び健全化判断比率'!BS10="","",'各会計、関係団体の財政状況及び健全化判断比率'!BS10)</f>
        <v>FM伊豆の国</v>
      </c>
      <c r="CR37" s="611"/>
      <c r="CS37" s="611"/>
      <c r="CT37" s="611"/>
      <c r="CU37" s="611"/>
      <c r="CV37" s="611"/>
      <c r="CW37" s="611"/>
      <c r="CX37" s="611"/>
      <c r="CY37" s="611"/>
      <c r="CZ37" s="611"/>
      <c r="DA37" s="611"/>
      <c r="DB37" s="611"/>
      <c r="DC37" s="611"/>
      <c r="DD37" s="611"/>
      <c r="DE37" s="611"/>
      <c r="DG37" s="612" t="str">
        <f>IF('各会計、関係団体の財政状況及び健全化判断比率'!BR10="","",'各会計、関係団体の財政状況及び健全化判断比率'!BR10)</f>
        <v/>
      </c>
      <c r="DH37" s="612"/>
      <c r="DI37" s="180"/>
    </row>
    <row r="38" spans="1:113" ht="32.25" customHeight="1" x14ac:dyDescent="0.2">
      <c r="A38" s="175"/>
      <c r="B38" s="202"/>
      <c r="C38" s="610" t="str">
        <f t="shared" ref="C38:C43" si="5">IF(E38="","",C37+1)</f>
        <v/>
      </c>
      <c r="D38" s="610"/>
      <c r="E38" s="611" t="str">
        <f>IF('各会計、関係団体の財政状況及び健全化判断比率'!B11="","",'各会計、関係団体の財政状況及び健全化判断比率'!B11)</f>
        <v/>
      </c>
      <c r="F38" s="611"/>
      <c r="G38" s="611"/>
      <c r="H38" s="611"/>
      <c r="I38" s="611"/>
      <c r="J38" s="611"/>
      <c r="K38" s="611"/>
      <c r="L38" s="611"/>
      <c r="M38" s="611"/>
      <c r="N38" s="611"/>
      <c r="O38" s="611"/>
      <c r="P38" s="611"/>
      <c r="Q38" s="611"/>
      <c r="R38" s="611"/>
      <c r="S38" s="611"/>
      <c r="T38" s="175"/>
      <c r="U38" s="610" t="str">
        <f t="shared" si="4"/>
        <v/>
      </c>
      <c r="V38" s="610"/>
      <c r="W38" s="611"/>
      <c r="X38" s="611"/>
      <c r="Y38" s="611"/>
      <c r="Z38" s="611"/>
      <c r="AA38" s="611"/>
      <c r="AB38" s="611"/>
      <c r="AC38" s="611"/>
      <c r="AD38" s="611"/>
      <c r="AE38" s="611"/>
      <c r="AF38" s="611"/>
      <c r="AG38" s="611"/>
      <c r="AH38" s="611"/>
      <c r="AI38" s="611"/>
      <c r="AJ38" s="611"/>
      <c r="AK38" s="611"/>
      <c r="AL38" s="175"/>
      <c r="AM38" s="610" t="str">
        <f t="shared" si="0"/>
        <v/>
      </c>
      <c r="AN38" s="610"/>
      <c r="AO38" s="611"/>
      <c r="AP38" s="611"/>
      <c r="AQ38" s="611"/>
      <c r="AR38" s="611"/>
      <c r="AS38" s="611"/>
      <c r="AT38" s="611"/>
      <c r="AU38" s="611"/>
      <c r="AV38" s="611"/>
      <c r="AW38" s="611"/>
      <c r="AX38" s="611"/>
      <c r="AY38" s="611"/>
      <c r="AZ38" s="611"/>
      <c r="BA38" s="611"/>
      <c r="BB38" s="611"/>
      <c r="BC38" s="611"/>
      <c r="BD38" s="175"/>
      <c r="BE38" s="610" t="str">
        <f t="shared" si="1"/>
        <v/>
      </c>
      <c r="BF38" s="610"/>
      <c r="BG38" s="611"/>
      <c r="BH38" s="611"/>
      <c r="BI38" s="611"/>
      <c r="BJ38" s="611"/>
      <c r="BK38" s="611"/>
      <c r="BL38" s="611"/>
      <c r="BM38" s="611"/>
      <c r="BN38" s="611"/>
      <c r="BO38" s="611"/>
      <c r="BP38" s="611"/>
      <c r="BQ38" s="611"/>
      <c r="BR38" s="611"/>
      <c r="BS38" s="611"/>
      <c r="BT38" s="611"/>
      <c r="BU38" s="611"/>
      <c r="BV38" s="175"/>
      <c r="BW38" s="610">
        <f t="shared" si="2"/>
        <v>13</v>
      </c>
      <c r="BX38" s="610"/>
      <c r="BY38" s="611" t="str">
        <f>IF('各会計、関係団体の財政状況及び健全化判断比率'!B72="","",'各会計、関係団体の財政状況及び健全化判断比率'!B72)</f>
        <v>静岡県後期高齢者医療広域連合</v>
      </c>
      <c r="BZ38" s="611"/>
      <c r="CA38" s="611"/>
      <c r="CB38" s="611"/>
      <c r="CC38" s="611"/>
      <c r="CD38" s="611"/>
      <c r="CE38" s="611"/>
      <c r="CF38" s="611"/>
      <c r="CG38" s="611"/>
      <c r="CH38" s="611"/>
      <c r="CI38" s="611"/>
      <c r="CJ38" s="611"/>
      <c r="CK38" s="611"/>
      <c r="CL38" s="611"/>
      <c r="CM38" s="611"/>
      <c r="CN38" s="175"/>
      <c r="CO38" s="610" t="str">
        <f t="shared" si="3"/>
        <v/>
      </c>
      <c r="CP38" s="610"/>
      <c r="CQ38" s="611" t="str">
        <f>IF('各会計、関係団体の財政状況及び健全化判断比率'!BS11="","",'各会計、関係団体の財政状況及び健全化判断比率'!BS11)</f>
        <v/>
      </c>
      <c r="CR38" s="611"/>
      <c r="CS38" s="611"/>
      <c r="CT38" s="611"/>
      <c r="CU38" s="611"/>
      <c r="CV38" s="611"/>
      <c r="CW38" s="611"/>
      <c r="CX38" s="611"/>
      <c r="CY38" s="611"/>
      <c r="CZ38" s="611"/>
      <c r="DA38" s="611"/>
      <c r="DB38" s="611"/>
      <c r="DC38" s="611"/>
      <c r="DD38" s="611"/>
      <c r="DE38" s="611"/>
      <c r="DG38" s="612" t="str">
        <f>IF('各会計、関係団体の財政状況及び健全化判断比率'!BR11="","",'各会計、関係団体の財政状況及び健全化判断比率'!BR11)</f>
        <v/>
      </c>
      <c r="DH38" s="612"/>
      <c r="DI38" s="180"/>
    </row>
    <row r="39" spans="1:113" ht="32.25" customHeight="1" x14ac:dyDescent="0.2">
      <c r="A39" s="175"/>
      <c r="B39" s="202"/>
      <c r="C39" s="610" t="str">
        <f t="shared" si="5"/>
        <v/>
      </c>
      <c r="D39" s="610"/>
      <c r="E39" s="611" t="str">
        <f>IF('各会計、関係団体の財政状況及び健全化判断比率'!B12="","",'各会計、関係団体の財政状況及び健全化判断比率'!B12)</f>
        <v/>
      </c>
      <c r="F39" s="611"/>
      <c r="G39" s="611"/>
      <c r="H39" s="611"/>
      <c r="I39" s="611"/>
      <c r="J39" s="611"/>
      <c r="K39" s="611"/>
      <c r="L39" s="611"/>
      <c r="M39" s="611"/>
      <c r="N39" s="611"/>
      <c r="O39" s="611"/>
      <c r="P39" s="611"/>
      <c r="Q39" s="611"/>
      <c r="R39" s="611"/>
      <c r="S39" s="611"/>
      <c r="T39" s="175"/>
      <c r="U39" s="610" t="str">
        <f t="shared" si="4"/>
        <v/>
      </c>
      <c r="V39" s="610"/>
      <c r="W39" s="611"/>
      <c r="X39" s="611"/>
      <c r="Y39" s="611"/>
      <c r="Z39" s="611"/>
      <c r="AA39" s="611"/>
      <c r="AB39" s="611"/>
      <c r="AC39" s="611"/>
      <c r="AD39" s="611"/>
      <c r="AE39" s="611"/>
      <c r="AF39" s="611"/>
      <c r="AG39" s="611"/>
      <c r="AH39" s="611"/>
      <c r="AI39" s="611"/>
      <c r="AJ39" s="611"/>
      <c r="AK39" s="611"/>
      <c r="AL39" s="175"/>
      <c r="AM39" s="610" t="str">
        <f t="shared" si="0"/>
        <v/>
      </c>
      <c r="AN39" s="610"/>
      <c r="AO39" s="611"/>
      <c r="AP39" s="611"/>
      <c r="AQ39" s="611"/>
      <c r="AR39" s="611"/>
      <c r="AS39" s="611"/>
      <c r="AT39" s="611"/>
      <c r="AU39" s="611"/>
      <c r="AV39" s="611"/>
      <c r="AW39" s="611"/>
      <c r="AX39" s="611"/>
      <c r="AY39" s="611"/>
      <c r="AZ39" s="611"/>
      <c r="BA39" s="611"/>
      <c r="BB39" s="611"/>
      <c r="BC39" s="611"/>
      <c r="BD39" s="175"/>
      <c r="BE39" s="610" t="str">
        <f t="shared" si="1"/>
        <v/>
      </c>
      <c r="BF39" s="610"/>
      <c r="BG39" s="611"/>
      <c r="BH39" s="611"/>
      <c r="BI39" s="611"/>
      <c r="BJ39" s="611"/>
      <c r="BK39" s="611"/>
      <c r="BL39" s="611"/>
      <c r="BM39" s="611"/>
      <c r="BN39" s="611"/>
      <c r="BO39" s="611"/>
      <c r="BP39" s="611"/>
      <c r="BQ39" s="611"/>
      <c r="BR39" s="611"/>
      <c r="BS39" s="611"/>
      <c r="BT39" s="611"/>
      <c r="BU39" s="611"/>
      <c r="BV39" s="175"/>
      <c r="BW39" s="610">
        <f t="shared" si="2"/>
        <v>14</v>
      </c>
      <c r="BX39" s="610"/>
      <c r="BY39" s="611" t="str">
        <f>IF('各会計、関係団体の財政状況及び健全化判断比率'!B73="","",'各会計、関係団体の財政状況及び健全化判断比率'!B73)</f>
        <v>静岡地方税滞納整理機構</v>
      </c>
      <c r="BZ39" s="611"/>
      <c r="CA39" s="611"/>
      <c r="CB39" s="611"/>
      <c r="CC39" s="611"/>
      <c r="CD39" s="611"/>
      <c r="CE39" s="611"/>
      <c r="CF39" s="611"/>
      <c r="CG39" s="611"/>
      <c r="CH39" s="611"/>
      <c r="CI39" s="611"/>
      <c r="CJ39" s="611"/>
      <c r="CK39" s="611"/>
      <c r="CL39" s="611"/>
      <c r="CM39" s="611"/>
      <c r="CN39" s="175"/>
      <c r="CO39" s="610" t="str">
        <f t="shared" si="3"/>
        <v/>
      </c>
      <c r="CP39" s="610"/>
      <c r="CQ39" s="611" t="str">
        <f>IF('各会計、関係団体の財政状況及び健全化判断比率'!BS12="","",'各会計、関係団体の財政状況及び健全化判断比率'!BS12)</f>
        <v/>
      </c>
      <c r="CR39" s="611"/>
      <c r="CS39" s="611"/>
      <c r="CT39" s="611"/>
      <c r="CU39" s="611"/>
      <c r="CV39" s="611"/>
      <c r="CW39" s="611"/>
      <c r="CX39" s="611"/>
      <c r="CY39" s="611"/>
      <c r="CZ39" s="611"/>
      <c r="DA39" s="611"/>
      <c r="DB39" s="611"/>
      <c r="DC39" s="611"/>
      <c r="DD39" s="611"/>
      <c r="DE39" s="611"/>
      <c r="DG39" s="612" t="str">
        <f>IF('各会計、関係団体の財政状況及び健全化判断比率'!BR12="","",'各会計、関係団体の財政状況及び健全化判断比率'!BR12)</f>
        <v/>
      </c>
      <c r="DH39" s="612"/>
      <c r="DI39" s="180"/>
    </row>
    <row r="40" spans="1:113" ht="32.25" customHeight="1" x14ac:dyDescent="0.2">
      <c r="A40" s="175"/>
      <c r="B40" s="202"/>
      <c r="C40" s="610" t="str">
        <f t="shared" si="5"/>
        <v/>
      </c>
      <c r="D40" s="610"/>
      <c r="E40" s="611" t="str">
        <f>IF('各会計、関係団体の財政状況及び健全化判断比率'!B13="","",'各会計、関係団体の財政状況及び健全化判断比率'!B13)</f>
        <v/>
      </c>
      <c r="F40" s="611"/>
      <c r="G40" s="611"/>
      <c r="H40" s="611"/>
      <c r="I40" s="611"/>
      <c r="J40" s="611"/>
      <c r="K40" s="611"/>
      <c r="L40" s="611"/>
      <c r="M40" s="611"/>
      <c r="N40" s="611"/>
      <c r="O40" s="611"/>
      <c r="P40" s="611"/>
      <c r="Q40" s="611"/>
      <c r="R40" s="611"/>
      <c r="S40" s="611"/>
      <c r="T40" s="175"/>
      <c r="U40" s="610" t="str">
        <f t="shared" si="4"/>
        <v/>
      </c>
      <c r="V40" s="610"/>
      <c r="W40" s="611"/>
      <c r="X40" s="611"/>
      <c r="Y40" s="611"/>
      <c r="Z40" s="611"/>
      <c r="AA40" s="611"/>
      <c r="AB40" s="611"/>
      <c r="AC40" s="611"/>
      <c r="AD40" s="611"/>
      <c r="AE40" s="611"/>
      <c r="AF40" s="611"/>
      <c r="AG40" s="611"/>
      <c r="AH40" s="611"/>
      <c r="AI40" s="611"/>
      <c r="AJ40" s="611"/>
      <c r="AK40" s="611"/>
      <c r="AL40" s="175"/>
      <c r="AM40" s="610" t="str">
        <f t="shared" si="0"/>
        <v/>
      </c>
      <c r="AN40" s="610"/>
      <c r="AO40" s="611"/>
      <c r="AP40" s="611"/>
      <c r="AQ40" s="611"/>
      <c r="AR40" s="611"/>
      <c r="AS40" s="611"/>
      <c r="AT40" s="611"/>
      <c r="AU40" s="611"/>
      <c r="AV40" s="611"/>
      <c r="AW40" s="611"/>
      <c r="AX40" s="611"/>
      <c r="AY40" s="611"/>
      <c r="AZ40" s="611"/>
      <c r="BA40" s="611"/>
      <c r="BB40" s="611"/>
      <c r="BC40" s="611"/>
      <c r="BD40" s="175"/>
      <c r="BE40" s="610" t="str">
        <f t="shared" si="1"/>
        <v/>
      </c>
      <c r="BF40" s="610"/>
      <c r="BG40" s="611"/>
      <c r="BH40" s="611"/>
      <c r="BI40" s="611"/>
      <c r="BJ40" s="611"/>
      <c r="BK40" s="611"/>
      <c r="BL40" s="611"/>
      <c r="BM40" s="611"/>
      <c r="BN40" s="611"/>
      <c r="BO40" s="611"/>
      <c r="BP40" s="611"/>
      <c r="BQ40" s="611"/>
      <c r="BR40" s="611"/>
      <c r="BS40" s="611"/>
      <c r="BT40" s="611"/>
      <c r="BU40" s="611"/>
      <c r="BV40" s="175"/>
      <c r="BW40" s="610">
        <f t="shared" si="2"/>
        <v>15</v>
      </c>
      <c r="BX40" s="610"/>
      <c r="BY40" s="611" t="str">
        <f>IF('各会計、関係団体の財政状況及び健全化判断比率'!B74="","",'各会計、関係団体の財政状況及び健全化判断比率'!B74)</f>
        <v>伊豆市伊豆の国市廃棄物処理施設組合</v>
      </c>
      <c r="BZ40" s="611"/>
      <c r="CA40" s="611"/>
      <c r="CB40" s="611"/>
      <c r="CC40" s="611"/>
      <c r="CD40" s="611"/>
      <c r="CE40" s="611"/>
      <c r="CF40" s="611"/>
      <c r="CG40" s="611"/>
      <c r="CH40" s="611"/>
      <c r="CI40" s="611"/>
      <c r="CJ40" s="611"/>
      <c r="CK40" s="611"/>
      <c r="CL40" s="611"/>
      <c r="CM40" s="611"/>
      <c r="CN40" s="175"/>
      <c r="CO40" s="610" t="str">
        <f t="shared" si="3"/>
        <v/>
      </c>
      <c r="CP40" s="610"/>
      <c r="CQ40" s="611" t="str">
        <f>IF('各会計、関係団体の財政状況及び健全化判断比率'!BS13="","",'各会計、関係団体の財政状況及び健全化判断比率'!BS13)</f>
        <v/>
      </c>
      <c r="CR40" s="611"/>
      <c r="CS40" s="611"/>
      <c r="CT40" s="611"/>
      <c r="CU40" s="611"/>
      <c r="CV40" s="611"/>
      <c r="CW40" s="611"/>
      <c r="CX40" s="611"/>
      <c r="CY40" s="611"/>
      <c r="CZ40" s="611"/>
      <c r="DA40" s="611"/>
      <c r="DB40" s="611"/>
      <c r="DC40" s="611"/>
      <c r="DD40" s="611"/>
      <c r="DE40" s="611"/>
      <c r="DG40" s="612" t="str">
        <f>IF('各会計、関係団体の財政状況及び健全化判断比率'!BR13="","",'各会計、関係団体の財政状況及び健全化判断比率'!BR13)</f>
        <v/>
      </c>
      <c r="DH40" s="612"/>
      <c r="DI40" s="180"/>
    </row>
    <row r="41" spans="1:113" ht="32.25" customHeight="1" x14ac:dyDescent="0.2">
      <c r="A41" s="175"/>
      <c r="B41" s="202"/>
      <c r="C41" s="610" t="str">
        <f t="shared" si="5"/>
        <v/>
      </c>
      <c r="D41" s="610"/>
      <c r="E41" s="611" t="str">
        <f>IF('各会計、関係団体の財政状況及び健全化判断比率'!B14="","",'各会計、関係団体の財政状況及び健全化判断比率'!B14)</f>
        <v/>
      </c>
      <c r="F41" s="611"/>
      <c r="G41" s="611"/>
      <c r="H41" s="611"/>
      <c r="I41" s="611"/>
      <c r="J41" s="611"/>
      <c r="K41" s="611"/>
      <c r="L41" s="611"/>
      <c r="M41" s="611"/>
      <c r="N41" s="611"/>
      <c r="O41" s="611"/>
      <c r="P41" s="611"/>
      <c r="Q41" s="611"/>
      <c r="R41" s="611"/>
      <c r="S41" s="611"/>
      <c r="T41" s="175"/>
      <c r="U41" s="610" t="str">
        <f t="shared" si="4"/>
        <v/>
      </c>
      <c r="V41" s="610"/>
      <c r="W41" s="611"/>
      <c r="X41" s="611"/>
      <c r="Y41" s="611"/>
      <c r="Z41" s="611"/>
      <c r="AA41" s="611"/>
      <c r="AB41" s="611"/>
      <c r="AC41" s="611"/>
      <c r="AD41" s="611"/>
      <c r="AE41" s="611"/>
      <c r="AF41" s="611"/>
      <c r="AG41" s="611"/>
      <c r="AH41" s="611"/>
      <c r="AI41" s="611"/>
      <c r="AJ41" s="611"/>
      <c r="AK41" s="611"/>
      <c r="AL41" s="175"/>
      <c r="AM41" s="610" t="str">
        <f t="shared" si="0"/>
        <v/>
      </c>
      <c r="AN41" s="610"/>
      <c r="AO41" s="611"/>
      <c r="AP41" s="611"/>
      <c r="AQ41" s="611"/>
      <c r="AR41" s="611"/>
      <c r="AS41" s="611"/>
      <c r="AT41" s="611"/>
      <c r="AU41" s="611"/>
      <c r="AV41" s="611"/>
      <c r="AW41" s="611"/>
      <c r="AX41" s="611"/>
      <c r="AY41" s="611"/>
      <c r="AZ41" s="611"/>
      <c r="BA41" s="611"/>
      <c r="BB41" s="611"/>
      <c r="BC41" s="611"/>
      <c r="BD41" s="175"/>
      <c r="BE41" s="610" t="str">
        <f t="shared" si="1"/>
        <v/>
      </c>
      <c r="BF41" s="610"/>
      <c r="BG41" s="611"/>
      <c r="BH41" s="611"/>
      <c r="BI41" s="611"/>
      <c r="BJ41" s="611"/>
      <c r="BK41" s="611"/>
      <c r="BL41" s="611"/>
      <c r="BM41" s="611"/>
      <c r="BN41" s="611"/>
      <c r="BO41" s="611"/>
      <c r="BP41" s="611"/>
      <c r="BQ41" s="611"/>
      <c r="BR41" s="611"/>
      <c r="BS41" s="611"/>
      <c r="BT41" s="611"/>
      <c r="BU41" s="611"/>
      <c r="BV41" s="175"/>
      <c r="BW41" s="610">
        <f t="shared" si="2"/>
        <v>16</v>
      </c>
      <c r="BX41" s="610"/>
      <c r="BY41" s="611" t="str">
        <f>IF('各会計、関係団体の財政状況及び健全化判断比率'!B75="","",'各会計、関係団体の財政状況及び健全化判断比率'!B75)</f>
        <v>三島市外五ヶ市町箱根山組合</v>
      </c>
      <c r="BZ41" s="611"/>
      <c r="CA41" s="611"/>
      <c r="CB41" s="611"/>
      <c r="CC41" s="611"/>
      <c r="CD41" s="611"/>
      <c r="CE41" s="611"/>
      <c r="CF41" s="611"/>
      <c r="CG41" s="611"/>
      <c r="CH41" s="611"/>
      <c r="CI41" s="611"/>
      <c r="CJ41" s="611"/>
      <c r="CK41" s="611"/>
      <c r="CL41" s="611"/>
      <c r="CM41" s="611"/>
      <c r="CN41" s="175"/>
      <c r="CO41" s="610" t="str">
        <f t="shared" si="3"/>
        <v/>
      </c>
      <c r="CP41" s="610"/>
      <c r="CQ41" s="611" t="str">
        <f>IF('各会計、関係団体の財政状況及び健全化判断比率'!BS14="","",'各会計、関係団体の財政状況及び健全化判断比率'!BS14)</f>
        <v/>
      </c>
      <c r="CR41" s="611"/>
      <c r="CS41" s="611"/>
      <c r="CT41" s="611"/>
      <c r="CU41" s="611"/>
      <c r="CV41" s="611"/>
      <c r="CW41" s="611"/>
      <c r="CX41" s="611"/>
      <c r="CY41" s="611"/>
      <c r="CZ41" s="611"/>
      <c r="DA41" s="611"/>
      <c r="DB41" s="611"/>
      <c r="DC41" s="611"/>
      <c r="DD41" s="611"/>
      <c r="DE41" s="611"/>
      <c r="DG41" s="612" t="str">
        <f>IF('各会計、関係団体の財政状況及び健全化判断比率'!BR14="","",'各会計、関係団体の財政状況及び健全化判断比率'!BR14)</f>
        <v/>
      </c>
      <c r="DH41" s="612"/>
      <c r="DI41" s="180"/>
    </row>
    <row r="42" spans="1:113" ht="32.25" customHeight="1" x14ac:dyDescent="0.2">
      <c r="B42" s="202"/>
      <c r="C42" s="610" t="str">
        <f t="shared" si="5"/>
        <v/>
      </c>
      <c r="D42" s="610"/>
      <c r="E42" s="611" t="str">
        <f>IF('各会計、関係団体の財政状況及び健全化判断比率'!B15="","",'各会計、関係団体の財政状況及び健全化判断比率'!B15)</f>
        <v/>
      </c>
      <c r="F42" s="611"/>
      <c r="G42" s="611"/>
      <c r="H42" s="611"/>
      <c r="I42" s="611"/>
      <c r="J42" s="611"/>
      <c r="K42" s="611"/>
      <c r="L42" s="611"/>
      <c r="M42" s="611"/>
      <c r="N42" s="611"/>
      <c r="O42" s="611"/>
      <c r="P42" s="611"/>
      <c r="Q42" s="611"/>
      <c r="R42" s="611"/>
      <c r="S42" s="611"/>
      <c r="T42" s="175"/>
      <c r="U42" s="610" t="str">
        <f t="shared" si="4"/>
        <v/>
      </c>
      <c r="V42" s="610"/>
      <c r="W42" s="611"/>
      <c r="X42" s="611"/>
      <c r="Y42" s="611"/>
      <c r="Z42" s="611"/>
      <c r="AA42" s="611"/>
      <c r="AB42" s="611"/>
      <c r="AC42" s="611"/>
      <c r="AD42" s="611"/>
      <c r="AE42" s="611"/>
      <c r="AF42" s="611"/>
      <c r="AG42" s="611"/>
      <c r="AH42" s="611"/>
      <c r="AI42" s="611"/>
      <c r="AJ42" s="611"/>
      <c r="AK42" s="611"/>
      <c r="AL42" s="175"/>
      <c r="AM42" s="610" t="str">
        <f t="shared" si="0"/>
        <v/>
      </c>
      <c r="AN42" s="610"/>
      <c r="AO42" s="611"/>
      <c r="AP42" s="611"/>
      <c r="AQ42" s="611"/>
      <c r="AR42" s="611"/>
      <c r="AS42" s="611"/>
      <c r="AT42" s="611"/>
      <c r="AU42" s="611"/>
      <c r="AV42" s="611"/>
      <c r="AW42" s="611"/>
      <c r="AX42" s="611"/>
      <c r="AY42" s="611"/>
      <c r="AZ42" s="611"/>
      <c r="BA42" s="611"/>
      <c r="BB42" s="611"/>
      <c r="BC42" s="611"/>
      <c r="BD42" s="175"/>
      <c r="BE42" s="610" t="str">
        <f t="shared" si="1"/>
        <v/>
      </c>
      <c r="BF42" s="610"/>
      <c r="BG42" s="611"/>
      <c r="BH42" s="611"/>
      <c r="BI42" s="611"/>
      <c r="BJ42" s="611"/>
      <c r="BK42" s="611"/>
      <c r="BL42" s="611"/>
      <c r="BM42" s="611"/>
      <c r="BN42" s="611"/>
      <c r="BO42" s="611"/>
      <c r="BP42" s="611"/>
      <c r="BQ42" s="611"/>
      <c r="BR42" s="611"/>
      <c r="BS42" s="611"/>
      <c r="BT42" s="611"/>
      <c r="BU42" s="611"/>
      <c r="BV42" s="175"/>
      <c r="BW42" s="610" t="str">
        <f t="shared" si="2"/>
        <v/>
      </c>
      <c r="BX42" s="610"/>
      <c r="BY42" s="611" t="str">
        <f>IF('各会計、関係団体の財政状況及び健全化判断比率'!B76="","",'各会計、関係団体の財政状況及び健全化判断比率'!B76)</f>
        <v/>
      </c>
      <c r="BZ42" s="611"/>
      <c r="CA42" s="611"/>
      <c r="CB42" s="611"/>
      <c r="CC42" s="611"/>
      <c r="CD42" s="611"/>
      <c r="CE42" s="611"/>
      <c r="CF42" s="611"/>
      <c r="CG42" s="611"/>
      <c r="CH42" s="611"/>
      <c r="CI42" s="611"/>
      <c r="CJ42" s="611"/>
      <c r="CK42" s="611"/>
      <c r="CL42" s="611"/>
      <c r="CM42" s="611"/>
      <c r="CN42" s="175"/>
      <c r="CO42" s="610" t="str">
        <f t="shared" si="3"/>
        <v/>
      </c>
      <c r="CP42" s="610"/>
      <c r="CQ42" s="611" t="str">
        <f>IF('各会計、関係団体の財政状況及び健全化判断比率'!BS15="","",'各会計、関係団体の財政状況及び健全化判断比率'!BS15)</f>
        <v/>
      </c>
      <c r="CR42" s="611"/>
      <c r="CS42" s="611"/>
      <c r="CT42" s="611"/>
      <c r="CU42" s="611"/>
      <c r="CV42" s="611"/>
      <c r="CW42" s="611"/>
      <c r="CX42" s="611"/>
      <c r="CY42" s="611"/>
      <c r="CZ42" s="611"/>
      <c r="DA42" s="611"/>
      <c r="DB42" s="611"/>
      <c r="DC42" s="611"/>
      <c r="DD42" s="611"/>
      <c r="DE42" s="611"/>
      <c r="DG42" s="612" t="str">
        <f>IF('各会計、関係団体の財政状況及び健全化判断比率'!BR15="","",'各会計、関係団体の財政状況及び健全化判断比率'!BR15)</f>
        <v/>
      </c>
      <c r="DH42" s="612"/>
      <c r="DI42" s="180"/>
    </row>
    <row r="43" spans="1:113" ht="32.25" customHeight="1" x14ac:dyDescent="0.2">
      <c r="B43" s="202"/>
      <c r="C43" s="610" t="str">
        <f t="shared" si="5"/>
        <v/>
      </c>
      <c r="D43" s="610"/>
      <c r="E43" s="611" t="str">
        <f>IF('各会計、関係団体の財政状況及び健全化判断比率'!B16="","",'各会計、関係団体の財政状況及び健全化判断比率'!B16)</f>
        <v/>
      </c>
      <c r="F43" s="611"/>
      <c r="G43" s="611"/>
      <c r="H43" s="611"/>
      <c r="I43" s="611"/>
      <c r="J43" s="611"/>
      <c r="K43" s="611"/>
      <c r="L43" s="611"/>
      <c r="M43" s="611"/>
      <c r="N43" s="611"/>
      <c r="O43" s="611"/>
      <c r="P43" s="611"/>
      <c r="Q43" s="611"/>
      <c r="R43" s="611"/>
      <c r="S43" s="611"/>
      <c r="T43" s="175"/>
      <c r="U43" s="610" t="str">
        <f t="shared" si="4"/>
        <v/>
      </c>
      <c r="V43" s="610"/>
      <c r="W43" s="611"/>
      <c r="X43" s="611"/>
      <c r="Y43" s="611"/>
      <c r="Z43" s="611"/>
      <c r="AA43" s="611"/>
      <c r="AB43" s="611"/>
      <c r="AC43" s="611"/>
      <c r="AD43" s="611"/>
      <c r="AE43" s="611"/>
      <c r="AF43" s="611"/>
      <c r="AG43" s="611"/>
      <c r="AH43" s="611"/>
      <c r="AI43" s="611"/>
      <c r="AJ43" s="611"/>
      <c r="AK43" s="611"/>
      <c r="AL43" s="175"/>
      <c r="AM43" s="610" t="str">
        <f t="shared" si="0"/>
        <v/>
      </c>
      <c r="AN43" s="610"/>
      <c r="AO43" s="611"/>
      <c r="AP43" s="611"/>
      <c r="AQ43" s="611"/>
      <c r="AR43" s="611"/>
      <c r="AS43" s="611"/>
      <c r="AT43" s="611"/>
      <c r="AU43" s="611"/>
      <c r="AV43" s="611"/>
      <c r="AW43" s="611"/>
      <c r="AX43" s="611"/>
      <c r="AY43" s="611"/>
      <c r="AZ43" s="611"/>
      <c r="BA43" s="611"/>
      <c r="BB43" s="611"/>
      <c r="BC43" s="611"/>
      <c r="BD43" s="175"/>
      <c r="BE43" s="610" t="str">
        <f t="shared" si="1"/>
        <v/>
      </c>
      <c r="BF43" s="610"/>
      <c r="BG43" s="611"/>
      <c r="BH43" s="611"/>
      <c r="BI43" s="611"/>
      <c r="BJ43" s="611"/>
      <c r="BK43" s="611"/>
      <c r="BL43" s="611"/>
      <c r="BM43" s="611"/>
      <c r="BN43" s="611"/>
      <c r="BO43" s="611"/>
      <c r="BP43" s="611"/>
      <c r="BQ43" s="611"/>
      <c r="BR43" s="611"/>
      <c r="BS43" s="611"/>
      <c r="BT43" s="611"/>
      <c r="BU43" s="611"/>
      <c r="BV43" s="175"/>
      <c r="BW43" s="610" t="str">
        <f t="shared" si="2"/>
        <v/>
      </c>
      <c r="BX43" s="610"/>
      <c r="BY43" s="611" t="str">
        <f>IF('各会計、関係団体の財政状況及び健全化判断比率'!B77="","",'各会計、関係団体の財政状況及び健全化判断比率'!B77)</f>
        <v/>
      </c>
      <c r="BZ43" s="611"/>
      <c r="CA43" s="611"/>
      <c r="CB43" s="611"/>
      <c r="CC43" s="611"/>
      <c r="CD43" s="611"/>
      <c r="CE43" s="611"/>
      <c r="CF43" s="611"/>
      <c r="CG43" s="611"/>
      <c r="CH43" s="611"/>
      <c r="CI43" s="611"/>
      <c r="CJ43" s="611"/>
      <c r="CK43" s="611"/>
      <c r="CL43" s="611"/>
      <c r="CM43" s="611"/>
      <c r="CN43" s="175"/>
      <c r="CO43" s="610" t="str">
        <f t="shared" si="3"/>
        <v/>
      </c>
      <c r="CP43" s="610"/>
      <c r="CQ43" s="611" t="str">
        <f>IF('各会計、関係団体の財政状況及び健全化判断比率'!BS16="","",'各会計、関係団体の財政状況及び健全化判断比率'!BS16)</f>
        <v/>
      </c>
      <c r="CR43" s="611"/>
      <c r="CS43" s="611"/>
      <c r="CT43" s="611"/>
      <c r="CU43" s="611"/>
      <c r="CV43" s="611"/>
      <c r="CW43" s="611"/>
      <c r="CX43" s="611"/>
      <c r="CY43" s="611"/>
      <c r="CZ43" s="611"/>
      <c r="DA43" s="611"/>
      <c r="DB43" s="611"/>
      <c r="DC43" s="611"/>
      <c r="DD43" s="611"/>
      <c r="DE43" s="611"/>
      <c r="DG43" s="612" t="str">
        <f>IF('各会計、関係団体の財政状況及び健全化判断比率'!BR16="","",'各会計、関係団体の財政状況及び健全化判断比率'!BR16)</f>
        <v/>
      </c>
      <c r="DH43" s="612"/>
      <c r="DI43" s="180"/>
    </row>
    <row r="44" spans="1:113" ht="13.5" customHeight="1" thickBot="1" x14ac:dyDescent="0.25">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2"/>
    <row r="46" spans="1:113" x14ac:dyDescent="0.2">
      <c r="B46" s="174" t="s">
        <v>194</v>
      </c>
      <c r="E46" s="613" t="s">
        <v>195</v>
      </c>
      <c r="F46" s="613"/>
      <c r="G46" s="613"/>
      <c r="H46" s="613"/>
      <c r="I46" s="613"/>
      <c r="J46" s="613"/>
      <c r="K46" s="613"/>
      <c r="L46" s="613"/>
      <c r="M46" s="613"/>
      <c r="N46" s="613"/>
      <c r="O46" s="613"/>
      <c r="P46" s="613"/>
      <c r="Q46" s="613"/>
      <c r="R46" s="613"/>
      <c r="S46" s="613"/>
      <c r="T46" s="613"/>
      <c r="U46" s="613"/>
      <c r="V46" s="613"/>
      <c r="W46" s="613"/>
      <c r="X46" s="613"/>
      <c r="Y46" s="613"/>
      <c r="Z46" s="613"/>
      <c r="AA46" s="613"/>
      <c r="AB46" s="613"/>
      <c r="AC46" s="613"/>
      <c r="AD46" s="613"/>
      <c r="AE46" s="613"/>
      <c r="AF46" s="613"/>
      <c r="AG46" s="613"/>
      <c r="AH46" s="613"/>
      <c r="AI46" s="613"/>
      <c r="AJ46" s="613"/>
      <c r="AK46" s="613"/>
      <c r="AL46" s="613"/>
      <c r="AM46" s="613"/>
      <c r="AN46" s="613"/>
      <c r="AO46" s="613"/>
      <c r="AP46" s="613"/>
      <c r="AQ46" s="613"/>
      <c r="AR46" s="613"/>
      <c r="AS46" s="613"/>
      <c r="AT46" s="613"/>
      <c r="AU46" s="613"/>
      <c r="AV46" s="613"/>
      <c r="AW46" s="613"/>
      <c r="AX46" s="613"/>
      <c r="AY46" s="613"/>
      <c r="AZ46" s="613"/>
      <c r="BA46" s="613"/>
      <c r="BB46" s="613"/>
      <c r="BC46" s="613"/>
      <c r="BD46" s="613"/>
      <c r="BE46" s="613"/>
      <c r="BF46" s="613"/>
      <c r="BG46" s="613"/>
      <c r="BH46" s="613"/>
      <c r="BI46" s="613"/>
      <c r="BJ46" s="613"/>
      <c r="BK46" s="613"/>
      <c r="BL46" s="613"/>
      <c r="BM46" s="613"/>
      <c r="BN46" s="613"/>
      <c r="BO46" s="613"/>
      <c r="BP46" s="613"/>
      <c r="BQ46" s="613"/>
      <c r="BR46" s="613"/>
      <c r="BS46" s="613"/>
      <c r="BT46" s="613"/>
      <c r="BU46" s="613"/>
      <c r="BV46" s="613"/>
      <c r="BW46" s="613"/>
      <c r="BX46" s="613"/>
      <c r="BY46" s="613"/>
      <c r="BZ46" s="613"/>
      <c r="CA46" s="613"/>
      <c r="CB46" s="613"/>
      <c r="CC46" s="613"/>
      <c r="CD46" s="613"/>
      <c r="CE46" s="613"/>
      <c r="CF46" s="613"/>
      <c r="CG46" s="613"/>
      <c r="CH46" s="613"/>
      <c r="CI46" s="613"/>
      <c r="CJ46" s="613"/>
      <c r="CK46" s="613"/>
      <c r="CL46" s="613"/>
      <c r="CM46" s="613"/>
      <c r="CN46" s="613"/>
      <c r="CO46" s="613"/>
      <c r="CP46" s="613"/>
      <c r="CQ46" s="613"/>
      <c r="CR46" s="613"/>
      <c r="CS46" s="613"/>
      <c r="CT46" s="613"/>
      <c r="CU46" s="613"/>
      <c r="CV46" s="613"/>
      <c r="CW46" s="613"/>
      <c r="CX46" s="613"/>
      <c r="CY46" s="613"/>
      <c r="CZ46" s="613"/>
      <c r="DA46" s="613"/>
      <c r="DB46" s="613"/>
      <c r="DC46" s="613"/>
      <c r="DD46" s="613"/>
      <c r="DE46" s="613"/>
      <c r="DF46" s="613"/>
      <c r="DG46" s="613"/>
      <c r="DH46" s="613"/>
      <c r="DI46" s="613"/>
    </row>
    <row r="47" spans="1:113" x14ac:dyDescent="0.2">
      <c r="E47" s="613" t="s">
        <v>196</v>
      </c>
      <c r="F47" s="613"/>
      <c r="G47" s="613"/>
      <c r="H47" s="613"/>
      <c r="I47" s="613"/>
      <c r="J47" s="613"/>
      <c r="K47" s="613"/>
      <c r="L47" s="613"/>
      <c r="M47" s="613"/>
      <c r="N47" s="613"/>
      <c r="O47" s="613"/>
      <c r="P47" s="613"/>
      <c r="Q47" s="613"/>
      <c r="R47" s="613"/>
      <c r="S47" s="613"/>
      <c r="T47" s="613"/>
      <c r="U47" s="613"/>
      <c r="V47" s="613"/>
      <c r="W47" s="613"/>
      <c r="X47" s="613"/>
      <c r="Y47" s="613"/>
      <c r="Z47" s="613"/>
      <c r="AA47" s="613"/>
      <c r="AB47" s="613"/>
      <c r="AC47" s="613"/>
      <c r="AD47" s="613"/>
      <c r="AE47" s="613"/>
      <c r="AF47" s="613"/>
      <c r="AG47" s="613"/>
      <c r="AH47" s="613"/>
      <c r="AI47" s="613"/>
      <c r="AJ47" s="613"/>
      <c r="AK47" s="613"/>
      <c r="AL47" s="613"/>
      <c r="AM47" s="613"/>
      <c r="AN47" s="613"/>
      <c r="AO47" s="613"/>
      <c r="AP47" s="613"/>
      <c r="AQ47" s="613"/>
      <c r="AR47" s="613"/>
      <c r="AS47" s="613"/>
      <c r="AT47" s="613"/>
      <c r="AU47" s="613"/>
      <c r="AV47" s="613"/>
      <c r="AW47" s="613"/>
      <c r="AX47" s="613"/>
      <c r="AY47" s="613"/>
      <c r="AZ47" s="613"/>
      <c r="BA47" s="613"/>
      <c r="BB47" s="613"/>
      <c r="BC47" s="613"/>
      <c r="BD47" s="613"/>
      <c r="BE47" s="613"/>
      <c r="BF47" s="613"/>
      <c r="BG47" s="613"/>
      <c r="BH47" s="613"/>
      <c r="BI47" s="613"/>
      <c r="BJ47" s="613"/>
      <c r="BK47" s="613"/>
      <c r="BL47" s="613"/>
      <c r="BM47" s="613"/>
      <c r="BN47" s="613"/>
      <c r="BO47" s="613"/>
      <c r="BP47" s="613"/>
      <c r="BQ47" s="613"/>
      <c r="BR47" s="613"/>
      <c r="BS47" s="613"/>
      <c r="BT47" s="613"/>
      <c r="BU47" s="613"/>
      <c r="BV47" s="613"/>
      <c r="BW47" s="613"/>
      <c r="BX47" s="613"/>
      <c r="BY47" s="613"/>
      <c r="BZ47" s="613"/>
      <c r="CA47" s="613"/>
      <c r="CB47" s="613"/>
      <c r="CC47" s="613"/>
      <c r="CD47" s="613"/>
      <c r="CE47" s="613"/>
      <c r="CF47" s="613"/>
      <c r="CG47" s="613"/>
      <c r="CH47" s="613"/>
      <c r="CI47" s="613"/>
      <c r="CJ47" s="613"/>
      <c r="CK47" s="613"/>
      <c r="CL47" s="613"/>
      <c r="CM47" s="613"/>
      <c r="CN47" s="613"/>
      <c r="CO47" s="613"/>
      <c r="CP47" s="613"/>
      <c r="CQ47" s="613"/>
      <c r="CR47" s="613"/>
      <c r="CS47" s="613"/>
      <c r="CT47" s="613"/>
      <c r="CU47" s="613"/>
      <c r="CV47" s="613"/>
      <c r="CW47" s="613"/>
      <c r="CX47" s="613"/>
      <c r="CY47" s="613"/>
      <c r="CZ47" s="613"/>
      <c r="DA47" s="613"/>
      <c r="DB47" s="613"/>
      <c r="DC47" s="613"/>
      <c r="DD47" s="613"/>
      <c r="DE47" s="613"/>
      <c r="DF47" s="613"/>
      <c r="DG47" s="613"/>
      <c r="DH47" s="613"/>
      <c r="DI47" s="613"/>
    </row>
    <row r="48" spans="1:113" x14ac:dyDescent="0.2">
      <c r="E48" s="613" t="s">
        <v>197</v>
      </c>
      <c r="F48" s="613"/>
      <c r="G48" s="613"/>
      <c r="H48" s="613"/>
      <c r="I48" s="613"/>
      <c r="J48" s="613"/>
      <c r="K48" s="613"/>
      <c r="L48" s="613"/>
      <c r="M48" s="613"/>
      <c r="N48" s="613"/>
      <c r="O48" s="613"/>
      <c r="P48" s="613"/>
      <c r="Q48" s="613"/>
      <c r="R48" s="613"/>
      <c r="S48" s="613"/>
      <c r="T48" s="613"/>
      <c r="U48" s="613"/>
      <c r="V48" s="613"/>
      <c r="W48" s="613"/>
      <c r="X48" s="613"/>
      <c r="Y48" s="613"/>
      <c r="Z48" s="613"/>
      <c r="AA48" s="613"/>
      <c r="AB48" s="613"/>
      <c r="AC48" s="613"/>
      <c r="AD48" s="613"/>
      <c r="AE48" s="613"/>
      <c r="AF48" s="613"/>
      <c r="AG48" s="613"/>
      <c r="AH48" s="613"/>
      <c r="AI48" s="613"/>
      <c r="AJ48" s="613"/>
      <c r="AK48" s="613"/>
      <c r="AL48" s="613"/>
      <c r="AM48" s="613"/>
      <c r="AN48" s="613"/>
      <c r="AO48" s="613"/>
      <c r="AP48" s="613"/>
      <c r="AQ48" s="613"/>
      <c r="AR48" s="613"/>
      <c r="AS48" s="613"/>
      <c r="AT48" s="613"/>
      <c r="AU48" s="613"/>
      <c r="AV48" s="613"/>
      <c r="AW48" s="613"/>
      <c r="AX48" s="613"/>
      <c r="AY48" s="613"/>
      <c r="AZ48" s="613"/>
      <c r="BA48" s="613"/>
      <c r="BB48" s="613"/>
      <c r="BC48" s="613"/>
      <c r="BD48" s="613"/>
      <c r="BE48" s="613"/>
      <c r="BF48" s="613"/>
      <c r="BG48" s="613"/>
      <c r="BH48" s="613"/>
      <c r="BI48" s="613"/>
      <c r="BJ48" s="613"/>
      <c r="BK48" s="613"/>
      <c r="BL48" s="613"/>
      <c r="BM48" s="613"/>
      <c r="BN48" s="613"/>
      <c r="BO48" s="613"/>
      <c r="BP48" s="613"/>
      <c r="BQ48" s="613"/>
      <c r="BR48" s="613"/>
      <c r="BS48" s="613"/>
      <c r="BT48" s="613"/>
      <c r="BU48" s="613"/>
      <c r="BV48" s="613"/>
      <c r="BW48" s="613"/>
      <c r="BX48" s="613"/>
      <c r="BY48" s="613"/>
      <c r="BZ48" s="613"/>
      <c r="CA48" s="613"/>
      <c r="CB48" s="613"/>
      <c r="CC48" s="613"/>
      <c r="CD48" s="613"/>
      <c r="CE48" s="613"/>
      <c r="CF48" s="613"/>
      <c r="CG48" s="613"/>
      <c r="CH48" s="613"/>
      <c r="CI48" s="613"/>
      <c r="CJ48" s="613"/>
      <c r="CK48" s="613"/>
      <c r="CL48" s="613"/>
      <c r="CM48" s="613"/>
      <c r="CN48" s="613"/>
      <c r="CO48" s="613"/>
      <c r="CP48" s="613"/>
      <c r="CQ48" s="613"/>
      <c r="CR48" s="613"/>
      <c r="CS48" s="613"/>
      <c r="CT48" s="613"/>
      <c r="CU48" s="613"/>
      <c r="CV48" s="613"/>
      <c r="CW48" s="613"/>
      <c r="CX48" s="613"/>
      <c r="CY48" s="613"/>
      <c r="CZ48" s="613"/>
      <c r="DA48" s="613"/>
      <c r="DB48" s="613"/>
      <c r="DC48" s="613"/>
      <c r="DD48" s="613"/>
      <c r="DE48" s="613"/>
      <c r="DF48" s="613"/>
      <c r="DG48" s="613"/>
      <c r="DH48" s="613"/>
      <c r="DI48" s="613"/>
    </row>
    <row r="49" spans="5:113" x14ac:dyDescent="0.2">
      <c r="E49" s="614" t="s">
        <v>198</v>
      </c>
      <c r="F49" s="614"/>
      <c r="G49" s="614"/>
      <c r="H49" s="614"/>
      <c r="I49" s="614"/>
      <c r="J49" s="614"/>
      <c r="K49" s="614"/>
      <c r="L49" s="614"/>
      <c r="M49" s="614"/>
      <c r="N49" s="614"/>
      <c r="O49" s="614"/>
      <c r="P49" s="614"/>
      <c r="Q49" s="614"/>
      <c r="R49" s="614"/>
      <c r="S49" s="614"/>
      <c r="T49" s="614"/>
      <c r="U49" s="614"/>
      <c r="V49" s="614"/>
      <c r="W49" s="614"/>
      <c r="X49" s="614"/>
      <c r="Y49" s="614"/>
      <c r="Z49" s="614"/>
      <c r="AA49" s="614"/>
      <c r="AB49" s="614"/>
      <c r="AC49" s="614"/>
      <c r="AD49" s="614"/>
      <c r="AE49" s="614"/>
      <c r="AF49" s="614"/>
      <c r="AG49" s="614"/>
      <c r="AH49" s="614"/>
      <c r="AI49" s="614"/>
      <c r="AJ49" s="614"/>
      <c r="AK49" s="614"/>
      <c r="AL49" s="614"/>
      <c r="AM49" s="614"/>
      <c r="AN49" s="614"/>
      <c r="AO49" s="614"/>
      <c r="AP49" s="614"/>
      <c r="AQ49" s="614"/>
      <c r="AR49" s="614"/>
      <c r="AS49" s="614"/>
      <c r="AT49" s="614"/>
      <c r="AU49" s="614"/>
      <c r="AV49" s="614"/>
      <c r="AW49" s="614"/>
      <c r="AX49" s="614"/>
      <c r="AY49" s="614"/>
      <c r="AZ49" s="614"/>
      <c r="BA49" s="614"/>
      <c r="BB49" s="614"/>
      <c r="BC49" s="614"/>
      <c r="BD49" s="614"/>
      <c r="BE49" s="614"/>
      <c r="BF49" s="614"/>
      <c r="BG49" s="614"/>
      <c r="BH49" s="614"/>
      <c r="BI49" s="614"/>
      <c r="BJ49" s="614"/>
      <c r="BK49" s="614"/>
      <c r="BL49" s="614"/>
      <c r="BM49" s="614"/>
      <c r="BN49" s="614"/>
      <c r="BO49" s="614"/>
      <c r="BP49" s="614"/>
      <c r="BQ49" s="614"/>
      <c r="BR49" s="614"/>
      <c r="BS49" s="614"/>
      <c r="BT49" s="614"/>
      <c r="BU49" s="614"/>
      <c r="BV49" s="614"/>
      <c r="BW49" s="614"/>
      <c r="BX49" s="614"/>
      <c r="BY49" s="614"/>
      <c r="BZ49" s="614"/>
      <c r="CA49" s="614"/>
      <c r="CB49" s="614"/>
      <c r="CC49" s="614"/>
      <c r="CD49" s="614"/>
      <c r="CE49" s="614"/>
      <c r="CF49" s="614"/>
      <c r="CG49" s="614"/>
      <c r="CH49" s="614"/>
      <c r="CI49" s="614"/>
      <c r="CJ49" s="614"/>
      <c r="CK49" s="614"/>
      <c r="CL49" s="614"/>
      <c r="CM49" s="614"/>
      <c r="CN49" s="614"/>
      <c r="CO49" s="614"/>
      <c r="CP49" s="614"/>
      <c r="CQ49" s="614"/>
      <c r="CR49" s="614"/>
      <c r="CS49" s="614"/>
      <c r="CT49" s="614"/>
      <c r="CU49" s="614"/>
      <c r="CV49" s="614"/>
      <c r="CW49" s="614"/>
      <c r="CX49" s="614"/>
      <c r="CY49" s="614"/>
      <c r="CZ49" s="614"/>
      <c r="DA49" s="614"/>
      <c r="DB49" s="614"/>
      <c r="DC49" s="614"/>
      <c r="DD49" s="614"/>
      <c r="DE49" s="614"/>
      <c r="DF49" s="614"/>
      <c r="DG49" s="614"/>
      <c r="DH49" s="614"/>
      <c r="DI49" s="614"/>
    </row>
    <row r="50" spans="5:113" x14ac:dyDescent="0.2">
      <c r="E50" s="613" t="s">
        <v>199</v>
      </c>
      <c r="F50" s="613"/>
      <c r="G50" s="613"/>
      <c r="H50" s="613"/>
      <c r="I50" s="613"/>
      <c r="J50" s="613"/>
      <c r="K50" s="613"/>
      <c r="L50" s="613"/>
      <c r="M50" s="613"/>
      <c r="N50" s="613"/>
      <c r="O50" s="613"/>
      <c r="P50" s="613"/>
      <c r="Q50" s="613"/>
      <c r="R50" s="613"/>
      <c r="S50" s="613"/>
      <c r="T50" s="613"/>
      <c r="U50" s="613"/>
      <c r="V50" s="613"/>
      <c r="W50" s="613"/>
      <c r="X50" s="613"/>
      <c r="Y50" s="613"/>
      <c r="Z50" s="613"/>
      <c r="AA50" s="613"/>
      <c r="AB50" s="613"/>
      <c r="AC50" s="613"/>
      <c r="AD50" s="613"/>
      <c r="AE50" s="613"/>
      <c r="AF50" s="613"/>
      <c r="AG50" s="613"/>
      <c r="AH50" s="613"/>
      <c r="AI50" s="613"/>
      <c r="AJ50" s="613"/>
      <c r="AK50" s="613"/>
      <c r="AL50" s="613"/>
      <c r="AM50" s="613"/>
      <c r="AN50" s="613"/>
      <c r="AO50" s="613"/>
      <c r="AP50" s="613"/>
      <c r="AQ50" s="613"/>
      <c r="AR50" s="613"/>
      <c r="AS50" s="613"/>
      <c r="AT50" s="613"/>
      <c r="AU50" s="613"/>
      <c r="AV50" s="613"/>
      <c r="AW50" s="613"/>
      <c r="AX50" s="613"/>
      <c r="AY50" s="613"/>
      <c r="AZ50" s="613"/>
      <c r="BA50" s="613"/>
      <c r="BB50" s="613"/>
      <c r="BC50" s="613"/>
      <c r="BD50" s="613"/>
      <c r="BE50" s="613"/>
      <c r="BF50" s="613"/>
      <c r="BG50" s="613"/>
      <c r="BH50" s="613"/>
      <c r="BI50" s="613"/>
      <c r="BJ50" s="613"/>
      <c r="BK50" s="613"/>
      <c r="BL50" s="613"/>
      <c r="BM50" s="613"/>
      <c r="BN50" s="613"/>
      <c r="BO50" s="613"/>
      <c r="BP50" s="613"/>
      <c r="BQ50" s="613"/>
      <c r="BR50" s="613"/>
      <c r="BS50" s="613"/>
      <c r="BT50" s="613"/>
      <c r="BU50" s="613"/>
      <c r="BV50" s="613"/>
      <c r="BW50" s="613"/>
      <c r="BX50" s="613"/>
      <c r="BY50" s="613"/>
      <c r="BZ50" s="613"/>
      <c r="CA50" s="613"/>
      <c r="CB50" s="613"/>
      <c r="CC50" s="613"/>
      <c r="CD50" s="613"/>
      <c r="CE50" s="613"/>
      <c r="CF50" s="613"/>
      <c r="CG50" s="613"/>
      <c r="CH50" s="613"/>
      <c r="CI50" s="613"/>
      <c r="CJ50" s="613"/>
      <c r="CK50" s="613"/>
      <c r="CL50" s="613"/>
      <c r="CM50" s="613"/>
      <c r="CN50" s="613"/>
      <c r="CO50" s="613"/>
      <c r="CP50" s="613"/>
      <c r="CQ50" s="613"/>
      <c r="CR50" s="613"/>
      <c r="CS50" s="613"/>
      <c r="CT50" s="613"/>
      <c r="CU50" s="613"/>
      <c r="CV50" s="613"/>
      <c r="CW50" s="613"/>
      <c r="CX50" s="613"/>
      <c r="CY50" s="613"/>
      <c r="CZ50" s="613"/>
      <c r="DA50" s="613"/>
      <c r="DB50" s="613"/>
      <c r="DC50" s="613"/>
      <c r="DD50" s="613"/>
      <c r="DE50" s="613"/>
      <c r="DF50" s="613"/>
      <c r="DG50" s="613"/>
      <c r="DH50" s="613"/>
      <c r="DI50" s="613"/>
    </row>
    <row r="51" spans="5:113" x14ac:dyDescent="0.2">
      <c r="E51" s="613" t="s">
        <v>200</v>
      </c>
      <c r="F51" s="613"/>
      <c r="G51" s="613"/>
      <c r="H51" s="613"/>
      <c r="I51" s="613"/>
      <c r="J51" s="613"/>
      <c r="K51" s="613"/>
      <c r="L51" s="613"/>
      <c r="M51" s="613"/>
      <c r="N51" s="613"/>
      <c r="O51" s="613"/>
      <c r="P51" s="613"/>
      <c r="Q51" s="613"/>
      <c r="R51" s="613"/>
      <c r="S51" s="613"/>
      <c r="T51" s="613"/>
      <c r="U51" s="613"/>
      <c r="V51" s="613"/>
      <c r="W51" s="613"/>
      <c r="X51" s="613"/>
      <c r="Y51" s="613"/>
      <c r="Z51" s="613"/>
      <c r="AA51" s="613"/>
      <c r="AB51" s="613"/>
      <c r="AC51" s="613"/>
      <c r="AD51" s="613"/>
      <c r="AE51" s="613"/>
      <c r="AF51" s="613"/>
      <c r="AG51" s="613"/>
      <c r="AH51" s="613"/>
      <c r="AI51" s="613"/>
      <c r="AJ51" s="613"/>
      <c r="AK51" s="613"/>
      <c r="AL51" s="613"/>
      <c r="AM51" s="613"/>
      <c r="AN51" s="613"/>
      <c r="AO51" s="613"/>
      <c r="AP51" s="613"/>
      <c r="AQ51" s="613"/>
      <c r="AR51" s="613"/>
      <c r="AS51" s="613"/>
      <c r="AT51" s="613"/>
      <c r="AU51" s="613"/>
      <c r="AV51" s="613"/>
      <c r="AW51" s="613"/>
      <c r="AX51" s="613"/>
      <c r="AY51" s="613"/>
      <c r="AZ51" s="613"/>
      <c r="BA51" s="613"/>
      <c r="BB51" s="613"/>
      <c r="BC51" s="613"/>
      <c r="BD51" s="613"/>
      <c r="BE51" s="613"/>
      <c r="BF51" s="613"/>
      <c r="BG51" s="613"/>
      <c r="BH51" s="613"/>
      <c r="BI51" s="613"/>
      <c r="BJ51" s="613"/>
      <c r="BK51" s="613"/>
      <c r="BL51" s="613"/>
      <c r="BM51" s="613"/>
      <c r="BN51" s="613"/>
      <c r="BO51" s="613"/>
      <c r="BP51" s="613"/>
      <c r="BQ51" s="613"/>
      <c r="BR51" s="613"/>
      <c r="BS51" s="613"/>
      <c r="BT51" s="613"/>
      <c r="BU51" s="613"/>
      <c r="BV51" s="613"/>
      <c r="BW51" s="613"/>
      <c r="BX51" s="613"/>
      <c r="BY51" s="613"/>
      <c r="BZ51" s="613"/>
      <c r="CA51" s="613"/>
      <c r="CB51" s="613"/>
      <c r="CC51" s="613"/>
      <c r="CD51" s="613"/>
      <c r="CE51" s="613"/>
      <c r="CF51" s="613"/>
      <c r="CG51" s="613"/>
      <c r="CH51" s="613"/>
      <c r="CI51" s="613"/>
      <c r="CJ51" s="613"/>
      <c r="CK51" s="613"/>
      <c r="CL51" s="613"/>
      <c r="CM51" s="613"/>
      <c r="CN51" s="613"/>
      <c r="CO51" s="613"/>
      <c r="CP51" s="613"/>
      <c r="CQ51" s="613"/>
      <c r="CR51" s="613"/>
      <c r="CS51" s="613"/>
      <c r="CT51" s="613"/>
      <c r="CU51" s="613"/>
      <c r="CV51" s="613"/>
      <c r="CW51" s="613"/>
      <c r="CX51" s="613"/>
      <c r="CY51" s="613"/>
      <c r="CZ51" s="613"/>
      <c r="DA51" s="613"/>
      <c r="DB51" s="613"/>
      <c r="DC51" s="613"/>
      <c r="DD51" s="613"/>
      <c r="DE51" s="613"/>
      <c r="DF51" s="613"/>
      <c r="DG51" s="613"/>
      <c r="DH51" s="613"/>
      <c r="DI51" s="613"/>
    </row>
    <row r="52" spans="5:113" x14ac:dyDescent="0.2">
      <c r="E52" s="613" t="s">
        <v>201</v>
      </c>
      <c r="F52" s="613"/>
      <c r="G52" s="613"/>
      <c r="H52" s="613"/>
      <c r="I52" s="613"/>
      <c r="J52" s="613"/>
      <c r="K52" s="613"/>
      <c r="L52" s="613"/>
      <c r="M52" s="613"/>
      <c r="N52" s="613"/>
      <c r="O52" s="613"/>
      <c r="P52" s="613"/>
      <c r="Q52" s="613"/>
      <c r="R52" s="613"/>
      <c r="S52" s="613"/>
      <c r="T52" s="613"/>
      <c r="U52" s="613"/>
      <c r="V52" s="613"/>
      <c r="W52" s="613"/>
      <c r="X52" s="613"/>
      <c r="Y52" s="613"/>
      <c r="Z52" s="613"/>
      <c r="AA52" s="613"/>
      <c r="AB52" s="613"/>
      <c r="AC52" s="613"/>
      <c r="AD52" s="613"/>
      <c r="AE52" s="613"/>
      <c r="AF52" s="613"/>
      <c r="AG52" s="613"/>
      <c r="AH52" s="613"/>
      <c r="AI52" s="613"/>
      <c r="AJ52" s="613"/>
      <c r="AK52" s="613"/>
      <c r="AL52" s="613"/>
      <c r="AM52" s="613"/>
      <c r="AN52" s="613"/>
      <c r="AO52" s="613"/>
      <c r="AP52" s="613"/>
      <c r="AQ52" s="613"/>
      <c r="AR52" s="613"/>
      <c r="AS52" s="613"/>
      <c r="AT52" s="613"/>
      <c r="AU52" s="613"/>
      <c r="AV52" s="613"/>
      <c r="AW52" s="613"/>
      <c r="AX52" s="613"/>
      <c r="AY52" s="613"/>
      <c r="AZ52" s="613"/>
      <c r="BA52" s="613"/>
      <c r="BB52" s="613"/>
      <c r="BC52" s="613"/>
      <c r="BD52" s="613"/>
      <c r="BE52" s="613"/>
      <c r="BF52" s="613"/>
      <c r="BG52" s="613"/>
      <c r="BH52" s="613"/>
      <c r="BI52" s="613"/>
      <c r="BJ52" s="613"/>
      <c r="BK52" s="613"/>
      <c r="BL52" s="613"/>
      <c r="BM52" s="613"/>
      <c r="BN52" s="613"/>
      <c r="BO52" s="613"/>
      <c r="BP52" s="613"/>
      <c r="BQ52" s="613"/>
      <c r="BR52" s="613"/>
      <c r="BS52" s="613"/>
      <c r="BT52" s="613"/>
      <c r="BU52" s="613"/>
      <c r="BV52" s="613"/>
      <c r="BW52" s="613"/>
      <c r="BX52" s="613"/>
      <c r="BY52" s="613"/>
      <c r="BZ52" s="613"/>
      <c r="CA52" s="613"/>
      <c r="CB52" s="613"/>
      <c r="CC52" s="613"/>
      <c r="CD52" s="613"/>
      <c r="CE52" s="613"/>
      <c r="CF52" s="613"/>
      <c r="CG52" s="613"/>
      <c r="CH52" s="613"/>
      <c r="CI52" s="613"/>
      <c r="CJ52" s="613"/>
      <c r="CK52" s="613"/>
      <c r="CL52" s="613"/>
      <c r="CM52" s="613"/>
      <c r="CN52" s="613"/>
      <c r="CO52" s="613"/>
      <c r="CP52" s="613"/>
      <c r="CQ52" s="613"/>
      <c r="CR52" s="613"/>
      <c r="CS52" s="613"/>
      <c r="CT52" s="613"/>
      <c r="CU52" s="613"/>
      <c r="CV52" s="613"/>
      <c r="CW52" s="613"/>
      <c r="CX52" s="613"/>
      <c r="CY52" s="613"/>
      <c r="CZ52" s="613"/>
      <c r="DA52" s="613"/>
      <c r="DB52" s="613"/>
      <c r="DC52" s="613"/>
      <c r="DD52" s="613"/>
      <c r="DE52" s="613"/>
      <c r="DF52" s="613"/>
      <c r="DG52" s="613"/>
      <c r="DH52" s="613"/>
      <c r="DI52" s="613"/>
    </row>
    <row r="53" spans="5:113" x14ac:dyDescent="0.2">
      <c r="E53" s="613" t="s">
        <v>202</v>
      </c>
      <c r="F53" s="613"/>
      <c r="G53" s="613"/>
      <c r="H53" s="613"/>
      <c r="I53" s="613"/>
      <c r="J53" s="613"/>
      <c r="K53" s="613"/>
      <c r="L53" s="613"/>
      <c r="M53" s="613"/>
      <c r="N53" s="613"/>
      <c r="O53" s="613"/>
      <c r="P53" s="613"/>
      <c r="Q53" s="613"/>
      <c r="R53" s="613"/>
      <c r="S53" s="613"/>
      <c r="T53" s="613"/>
      <c r="U53" s="613"/>
      <c r="V53" s="613"/>
      <c r="W53" s="613"/>
      <c r="X53" s="613"/>
      <c r="Y53" s="613"/>
      <c r="Z53" s="613"/>
      <c r="AA53" s="613"/>
      <c r="AB53" s="613"/>
      <c r="AC53" s="613"/>
      <c r="AD53" s="613"/>
      <c r="AE53" s="613"/>
      <c r="AF53" s="613"/>
      <c r="AG53" s="613"/>
      <c r="AH53" s="613"/>
      <c r="AI53" s="613"/>
      <c r="AJ53" s="613"/>
      <c r="AK53" s="613"/>
      <c r="AL53" s="613"/>
      <c r="AM53" s="613"/>
      <c r="AN53" s="613"/>
      <c r="AO53" s="613"/>
      <c r="AP53" s="613"/>
      <c r="AQ53" s="613"/>
      <c r="AR53" s="613"/>
      <c r="AS53" s="613"/>
      <c r="AT53" s="613"/>
      <c r="AU53" s="613"/>
      <c r="AV53" s="613"/>
      <c r="AW53" s="613"/>
      <c r="AX53" s="613"/>
      <c r="AY53" s="613"/>
      <c r="AZ53" s="613"/>
      <c r="BA53" s="613"/>
      <c r="BB53" s="613"/>
      <c r="BC53" s="613"/>
      <c r="BD53" s="613"/>
      <c r="BE53" s="613"/>
      <c r="BF53" s="613"/>
      <c r="BG53" s="613"/>
      <c r="BH53" s="613"/>
      <c r="BI53" s="613"/>
      <c r="BJ53" s="613"/>
      <c r="BK53" s="613"/>
      <c r="BL53" s="613"/>
      <c r="BM53" s="613"/>
      <c r="BN53" s="613"/>
      <c r="BO53" s="613"/>
      <c r="BP53" s="613"/>
      <c r="BQ53" s="613"/>
      <c r="BR53" s="613"/>
      <c r="BS53" s="613"/>
      <c r="BT53" s="613"/>
      <c r="BU53" s="613"/>
      <c r="BV53" s="613"/>
      <c r="BW53" s="613"/>
      <c r="BX53" s="613"/>
      <c r="BY53" s="613"/>
      <c r="BZ53" s="613"/>
      <c r="CA53" s="613"/>
      <c r="CB53" s="613"/>
      <c r="CC53" s="613"/>
      <c r="CD53" s="613"/>
      <c r="CE53" s="613"/>
      <c r="CF53" s="613"/>
      <c r="CG53" s="613"/>
      <c r="CH53" s="613"/>
      <c r="CI53" s="613"/>
      <c r="CJ53" s="613"/>
      <c r="CK53" s="613"/>
      <c r="CL53" s="613"/>
      <c r="CM53" s="613"/>
      <c r="CN53" s="613"/>
      <c r="CO53" s="613"/>
      <c r="CP53" s="613"/>
      <c r="CQ53" s="613"/>
      <c r="CR53" s="613"/>
      <c r="CS53" s="613"/>
      <c r="CT53" s="613"/>
      <c r="CU53" s="613"/>
      <c r="CV53" s="613"/>
      <c r="CW53" s="613"/>
      <c r="CX53" s="613"/>
      <c r="CY53" s="613"/>
      <c r="CZ53" s="613"/>
      <c r="DA53" s="613"/>
      <c r="DB53" s="613"/>
      <c r="DC53" s="613"/>
      <c r="DD53" s="613"/>
      <c r="DE53" s="613"/>
      <c r="DF53" s="613"/>
      <c r="DG53" s="613"/>
      <c r="DH53" s="613"/>
      <c r="DI53" s="613"/>
    </row>
    <row r="54" spans="5:113" x14ac:dyDescent="0.2"/>
    <row r="55" spans="5:113" x14ac:dyDescent="0.2"/>
    <row r="56" spans="5:113" x14ac:dyDescent="0.2"/>
  </sheetData>
  <sheetProtection algorithmName="SHA-512" hashValue="wWlMgKnPobW9FYGgSt7N66cT73gaI6ZQLrjXJZxYxUDMtUxmYsyRrunMDT+Mr4aDZy9PeIGZ2ecr+ZgOCb4alA==" saltValue="HV/ISj6/GfcARSjqbK7Ce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85" zoomScaleNormal="85"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527</v>
      </c>
      <c r="G33" s="29" t="s">
        <v>528</v>
      </c>
      <c r="H33" s="29" t="s">
        <v>529</v>
      </c>
      <c r="I33" s="29" t="s">
        <v>530</v>
      </c>
      <c r="J33" s="30" t="s">
        <v>531</v>
      </c>
      <c r="K33" s="22"/>
      <c r="L33" s="22"/>
      <c r="M33" s="22"/>
      <c r="N33" s="22"/>
      <c r="O33" s="22"/>
      <c r="P33" s="22"/>
    </row>
    <row r="34" spans="1:16" ht="39" customHeight="1" x14ac:dyDescent="0.2">
      <c r="A34" s="22"/>
      <c r="B34" s="31"/>
      <c r="C34" s="1162" t="s">
        <v>534</v>
      </c>
      <c r="D34" s="1162"/>
      <c r="E34" s="1163"/>
      <c r="F34" s="32">
        <v>6.23</v>
      </c>
      <c r="G34" s="33">
        <v>7.75</v>
      </c>
      <c r="H34" s="33">
        <v>8.74</v>
      </c>
      <c r="I34" s="33">
        <v>7.27</v>
      </c>
      <c r="J34" s="34">
        <v>7</v>
      </c>
      <c r="K34" s="22"/>
      <c r="L34" s="22"/>
      <c r="M34" s="22"/>
      <c r="N34" s="22"/>
      <c r="O34" s="22"/>
      <c r="P34" s="22"/>
    </row>
    <row r="35" spans="1:16" ht="39" customHeight="1" x14ac:dyDescent="0.2">
      <c r="A35" s="22"/>
      <c r="B35" s="35"/>
      <c r="C35" s="1158" t="s">
        <v>535</v>
      </c>
      <c r="D35" s="1158"/>
      <c r="E35" s="1159"/>
      <c r="F35" s="36" t="s">
        <v>488</v>
      </c>
      <c r="G35" s="37">
        <v>6.37</v>
      </c>
      <c r="H35" s="37">
        <v>5.65</v>
      </c>
      <c r="I35" s="37">
        <v>5.6</v>
      </c>
      <c r="J35" s="38">
        <v>6.57</v>
      </c>
      <c r="K35" s="22"/>
      <c r="L35" s="22"/>
      <c r="M35" s="22"/>
      <c r="N35" s="22"/>
      <c r="O35" s="22"/>
      <c r="P35" s="22"/>
    </row>
    <row r="36" spans="1:16" ht="39" customHeight="1" x14ac:dyDescent="0.2">
      <c r="A36" s="22"/>
      <c r="B36" s="35"/>
      <c r="C36" s="1158" t="s">
        <v>536</v>
      </c>
      <c r="D36" s="1158"/>
      <c r="E36" s="1159"/>
      <c r="F36" s="36" t="s">
        <v>488</v>
      </c>
      <c r="G36" s="37">
        <v>1.52</v>
      </c>
      <c r="H36" s="37">
        <v>3.4</v>
      </c>
      <c r="I36" s="37">
        <v>3.18</v>
      </c>
      <c r="J36" s="38">
        <v>3.7</v>
      </c>
      <c r="K36" s="22"/>
      <c r="L36" s="22"/>
      <c r="M36" s="22"/>
      <c r="N36" s="22"/>
      <c r="O36" s="22"/>
      <c r="P36" s="22"/>
    </row>
    <row r="37" spans="1:16" ht="39" customHeight="1" x14ac:dyDescent="0.2">
      <c r="A37" s="22"/>
      <c r="B37" s="35"/>
      <c r="C37" s="1158" t="s">
        <v>537</v>
      </c>
      <c r="D37" s="1158"/>
      <c r="E37" s="1159"/>
      <c r="F37" s="36">
        <v>1.1200000000000001</v>
      </c>
      <c r="G37" s="37">
        <v>0.83</v>
      </c>
      <c r="H37" s="37">
        <v>0.43</v>
      </c>
      <c r="I37" s="37">
        <v>0.78</v>
      </c>
      <c r="J37" s="38">
        <v>0.7</v>
      </c>
      <c r="K37" s="22"/>
      <c r="L37" s="22"/>
      <c r="M37" s="22"/>
      <c r="N37" s="22"/>
      <c r="O37" s="22"/>
      <c r="P37" s="22"/>
    </row>
    <row r="38" spans="1:16" ht="39" customHeight="1" x14ac:dyDescent="0.2">
      <c r="A38" s="22"/>
      <c r="B38" s="35"/>
      <c r="C38" s="1158" t="s">
        <v>538</v>
      </c>
      <c r="D38" s="1158"/>
      <c r="E38" s="1159"/>
      <c r="F38" s="36">
        <v>0.21</v>
      </c>
      <c r="G38" s="37">
        <v>0.39</v>
      </c>
      <c r="H38" s="37">
        <v>0.3</v>
      </c>
      <c r="I38" s="37">
        <v>0.03</v>
      </c>
      <c r="J38" s="38">
        <v>0.09</v>
      </c>
      <c r="K38" s="22"/>
      <c r="L38" s="22"/>
      <c r="M38" s="22"/>
      <c r="N38" s="22"/>
      <c r="O38" s="22"/>
      <c r="P38" s="22"/>
    </row>
    <row r="39" spans="1:16" ht="39" customHeight="1" x14ac:dyDescent="0.2">
      <c r="A39" s="22"/>
      <c r="B39" s="35"/>
      <c r="C39" s="1158" t="s">
        <v>539</v>
      </c>
      <c r="D39" s="1158"/>
      <c r="E39" s="1159"/>
      <c r="F39" s="36">
        <v>0.01</v>
      </c>
      <c r="G39" s="37">
        <v>0.02</v>
      </c>
      <c r="H39" s="37">
        <v>0.01</v>
      </c>
      <c r="I39" s="37">
        <v>0.01</v>
      </c>
      <c r="J39" s="38">
        <v>0.03</v>
      </c>
      <c r="K39" s="22"/>
      <c r="L39" s="22"/>
      <c r="M39" s="22"/>
      <c r="N39" s="22"/>
      <c r="O39" s="22"/>
      <c r="P39" s="22"/>
    </row>
    <row r="40" spans="1:16" ht="39" customHeight="1" x14ac:dyDescent="0.2">
      <c r="A40" s="22"/>
      <c r="B40" s="35"/>
      <c r="C40" s="1158" t="s">
        <v>540</v>
      </c>
      <c r="D40" s="1158"/>
      <c r="E40" s="1159"/>
      <c r="F40" s="36">
        <v>0</v>
      </c>
      <c r="G40" s="37">
        <v>0.01</v>
      </c>
      <c r="H40" s="37">
        <v>0</v>
      </c>
      <c r="I40" s="37">
        <v>0</v>
      </c>
      <c r="J40" s="38">
        <v>0</v>
      </c>
      <c r="K40" s="22"/>
      <c r="L40" s="22"/>
      <c r="M40" s="22"/>
      <c r="N40" s="22"/>
      <c r="O40" s="22"/>
      <c r="P40" s="22"/>
    </row>
    <row r="41" spans="1:16" ht="39" customHeight="1" x14ac:dyDescent="0.2">
      <c r="A41" s="22"/>
      <c r="B41" s="35"/>
      <c r="C41" s="1158" t="s">
        <v>541</v>
      </c>
      <c r="D41" s="1158"/>
      <c r="E41" s="1159"/>
      <c r="F41" s="36" t="s">
        <v>488</v>
      </c>
      <c r="G41" s="37" t="s">
        <v>488</v>
      </c>
      <c r="H41" s="37" t="s">
        <v>488</v>
      </c>
      <c r="I41" s="37" t="s">
        <v>488</v>
      </c>
      <c r="J41" s="38">
        <v>0</v>
      </c>
      <c r="K41" s="22"/>
      <c r="L41" s="22"/>
      <c r="M41" s="22"/>
      <c r="N41" s="22"/>
      <c r="O41" s="22"/>
      <c r="P41" s="22"/>
    </row>
    <row r="42" spans="1:16" ht="39" customHeight="1" x14ac:dyDescent="0.2">
      <c r="A42" s="22"/>
      <c r="B42" s="39"/>
      <c r="C42" s="1158" t="s">
        <v>542</v>
      </c>
      <c r="D42" s="1158"/>
      <c r="E42" s="1159"/>
      <c r="F42" s="36" t="s">
        <v>488</v>
      </c>
      <c r="G42" s="37" t="s">
        <v>488</v>
      </c>
      <c r="H42" s="37" t="s">
        <v>488</v>
      </c>
      <c r="I42" s="37" t="s">
        <v>488</v>
      </c>
      <c r="J42" s="38" t="s">
        <v>488</v>
      </c>
      <c r="K42" s="22"/>
      <c r="L42" s="22"/>
      <c r="M42" s="22"/>
      <c r="N42" s="22"/>
      <c r="O42" s="22"/>
      <c r="P42" s="22"/>
    </row>
    <row r="43" spans="1:16" ht="39" customHeight="1" thickBot="1" x14ac:dyDescent="0.25">
      <c r="A43" s="22"/>
      <c r="B43" s="40"/>
      <c r="C43" s="1160" t="s">
        <v>543</v>
      </c>
      <c r="D43" s="1160"/>
      <c r="E43" s="1161"/>
      <c r="F43" s="41">
        <v>8.5500000000000007</v>
      </c>
      <c r="G43" s="42" t="s">
        <v>488</v>
      </c>
      <c r="H43" s="42" t="s">
        <v>488</v>
      </c>
      <c r="I43" s="42" t="s">
        <v>488</v>
      </c>
      <c r="J43" s="43" t="s">
        <v>488</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TS3W/veLvig1DWdjXe+X+ag5UbNDUL/At7rPjJAABTMnoR/MyO48fEPFj+fYQXQ+cr6DO5RL+yd2/88/jDk+Kg==" saltValue="XticG2YDC9xv0lTp9h3Pq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2"/>
  <cols>
    <col min="1" max="1" width="6.6640625" style="47" customWidth="1"/>
    <col min="2" max="3" width="10.88671875" style="47" customWidth="1"/>
    <col min="4" max="4" width="10" style="47" customWidth="1"/>
    <col min="5" max="10" width="11" style="47" customWidth="1"/>
    <col min="11" max="15" width="13.109375" style="47" customWidth="1"/>
    <col min="16" max="21" width="11.441406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5">
      <c r="A44" s="46"/>
      <c r="B44" s="49" t="s">
        <v>8</v>
      </c>
      <c r="C44" s="50"/>
      <c r="D44" s="50"/>
      <c r="E44" s="51"/>
      <c r="F44" s="51"/>
      <c r="G44" s="51"/>
      <c r="H44" s="51"/>
      <c r="I44" s="51"/>
      <c r="J44" s="52" t="s">
        <v>2</v>
      </c>
      <c r="K44" s="53" t="s">
        <v>527</v>
      </c>
      <c r="L44" s="54" t="s">
        <v>528</v>
      </c>
      <c r="M44" s="54" t="s">
        <v>529</v>
      </c>
      <c r="N44" s="54" t="s">
        <v>530</v>
      </c>
      <c r="O44" s="55" t="s">
        <v>531</v>
      </c>
      <c r="P44" s="46"/>
      <c r="Q44" s="46"/>
      <c r="R44" s="46"/>
      <c r="S44" s="46"/>
      <c r="T44" s="46"/>
      <c r="U44" s="46"/>
    </row>
    <row r="45" spans="1:21" ht="30.75" customHeight="1" x14ac:dyDescent="0.2">
      <c r="A45" s="46"/>
      <c r="B45" s="1164" t="s">
        <v>9</v>
      </c>
      <c r="C45" s="1165"/>
      <c r="D45" s="56"/>
      <c r="E45" s="1170" t="s">
        <v>10</v>
      </c>
      <c r="F45" s="1170"/>
      <c r="G45" s="1170"/>
      <c r="H45" s="1170"/>
      <c r="I45" s="1170"/>
      <c r="J45" s="1171"/>
      <c r="K45" s="57">
        <v>1706</v>
      </c>
      <c r="L45" s="58">
        <v>1951</v>
      </c>
      <c r="M45" s="58">
        <v>2004</v>
      </c>
      <c r="N45" s="58">
        <v>2131</v>
      </c>
      <c r="O45" s="59">
        <v>2248</v>
      </c>
      <c r="P45" s="46"/>
      <c r="Q45" s="46"/>
      <c r="R45" s="46"/>
      <c r="S45" s="46"/>
      <c r="T45" s="46"/>
      <c r="U45" s="46"/>
    </row>
    <row r="46" spans="1:21" ht="30.75" customHeight="1" x14ac:dyDescent="0.2">
      <c r="A46" s="46"/>
      <c r="B46" s="1166"/>
      <c r="C46" s="1167"/>
      <c r="D46" s="60"/>
      <c r="E46" s="1172" t="s">
        <v>11</v>
      </c>
      <c r="F46" s="1172"/>
      <c r="G46" s="1172"/>
      <c r="H46" s="1172"/>
      <c r="I46" s="1172"/>
      <c r="J46" s="1173"/>
      <c r="K46" s="61" t="s">
        <v>488</v>
      </c>
      <c r="L46" s="62" t="s">
        <v>488</v>
      </c>
      <c r="M46" s="62" t="s">
        <v>488</v>
      </c>
      <c r="N46" s="62" t="s">
        <v>488</v>
      </c>
      <c r="O46" s="63" t="s">
        <v>488</v>
      </c>
      <c r="P46" s="46"/>
      <c r="Q46" s="46"/>
      <c r="R46" s="46"/>
      <c r="S46" s="46"/>
      <c r="T46" s="46"/>
      <c r="U46" s="46"/>
    </row>
    <row r="47" spans="1:21" ht="30.75" customHeight="1" x14ac:dyDescent="0.2">
      <c r="A47" s="46"/>
      <c r="B47" s="1166"/>
      <c r="C47" s="1167"/>
      <c r="D47" s="60"/>
      <c r="E47" s="1172" t="s">
        <v>12</v>
      </c>
      <c r="F47" s="1172"/>
      <c r="G47" s="1172"/>
      <c r="H47" s="1172"/>
      <c r="I47" s="1172"/>
      <c r="J47" s="1173"/>
      <c r="K47" s="61" t="s">
        <v>488</v>
      </c>
      <c r="L47" s="62" t="s">
        <v>488</v>
      </c>
      <c r="M47" s="62" t="s">
        <v>488</v>
      </c>
      <c r="N47" s="62" t="s">
        <v>488</v>
      </c>
      <c r="O47" s="63" t="s">
        <v>488</v>
      </c>
      <c r="P47" s="46"/>
      <c r="Q47" s="46"/>
      <c r="R47" s="46"/>
      <c r="S47" s="46"/>
      <c r="T47" s="46"/>
      <c r="U47" s="46"/>
    </row>
    <row r="48" spans="1:21" ht="30.75" customHeight="1" x14ac:dyDescent="0.2">
      <c r="A48" s="46"/>
      <c r="B48" s="1166"/>
      <c r="C48" s="1167"/>
      <c r="D48" s="60"/>
      <c r="E48" s="1172" t="s">
        <v>13</v>
      </c>
      <c r="F48" s="1172"/>
      <c r="G48" s="1172"/>
      <c r="H48" s="1172"/>
      <c r="I48" s="1172"/>
      <c r="J48" s="1173"/>
      <c r="K48" s="61">
        <v>358</v>
      </c>
      <c r="L48" s="62">
        <v>204</v>
      </c>
      <c r="M48" s="62">
        <v>224</v>
      </c>
      <c r="N48" s="62">
        <v>192</v>
      </c>
      <c r="O48" s="63">
        <v>143</v>
      </c>
      <c r="P48" s="46"/>
      <c r="Q48" s="46"/>
      <c r="R48" s="46"/>
      <c r="S48" s="46"/>
      <c r="T48" s="46"/>
      <c r="U48" s="46"/>
    </row>
    <row r="49" spans="1:21" ht="30.75" customHeight="1" x14ac:dyDescent="0.2">
      <c r="A49" s="46"/>
      <c r="B49" s="1166"/>
      <c r="C49" s="1167"/>
      <c r="D49" s="60"/>
      <c r="E49" s="1172" t="s">
        <v>14</v>
      </c>
      <c r="F49" s="1172"/>
      <c r="G49" s="1172"/>
      <c r="H49" s="1172"/>
      <c r="I49" s="1172"/>
      <c r="J49" s="1173"/>
      <c r="K49" s="61">
        <v>21</v>
      </c>
      <c r="L49" s="62">
        <v>24</v>
      </c>
      <c r="M49" s="62">
        <v>26</v>
      </c>
      <c r="N49" s="62">
        <v>26</v>
      </c>
      <c r="O49" s="63">
        <v>26</v>
      </c>
      <c r="P49" s="46"/>
      <c r="Q49" s="46"/>
      <c r="R49" s="46"/>
      <c r="S49" s="46"/>
      <c r="T49" s="46"/>
      <c r="U49" s="46"/>
    </row>
    <row r="50" spans="1:21" ht="30.75" customHeight="1" x14ac:dyDescent="0.2">
      <c r="A50" s="46"/>
      <c r="B50" s="1166"/>
      <c r="C50" s="1167"/>
      <c r="D50" s="60"/>
      <c r="E50" s="1172" t="s">
        <v>15</v>
      </c>
      <c r="F50" s="1172"/>
      <c r="G50" s="1172"/>
      <c r="H50" s="1172"/>
      <c r="I50" s="1172"/>
      <c r="J50" s="1173"/>
      <c r="K50" s="61">
        <v>4</v>
      </c>
      <c r="L50" s="62">
        <v>18</v>
      </c>
      <c r="M50" s="62">
        <v>22</v>
      </c>
      <c r="N50" s="62">
        <v>84</v>
      </c>
      <c r="O50" s="63">
        <v>6</v>
      </c>
      <c r="P50" s="46"/>
      <c r="Q50" s="46"/>
      <c r="R50" s="46"/>
      <c r="S50" s="46"/>
      <c r="T50" s="46"/>
      <c r="U50" s="46"/>
    </row>
    <row r="51" spans="1:21" ht="30.75" customHeight="1" x14ac:dyDescent="0.2">
      <c r="A51" s="46"/>
      <c r="B51" s="1168"/>
      <c r="C51" s="1169"/>
      <c r="D51" s="64"/>
      <c r="E51" s="1172" t="s">
        <v>16</v>
      </c>
      <c r="F51" s="1172"/>
      <c r="G51" s="1172"/>
      <c r="H51" s="1172"/>
      <c r="I51" s="1172"/>
      <c r="J51" s="1173"/>
      <c r="K51" s="61" t="s">
        <v>488</v>
      </c>
      <c r="L51" s="62" t="s">
        <v>488</v>
      </c>
      <c r="M51" s="62" t="s">
        <v>488</v>
      </c>
      <c r="N51" s="62" t="s">
        <v>488</v>
      </c>
      <c r="O51" s="63" t="s">
        <v>488</v>
      </c>
      <c r="P51" s="46"/>
      <c r="Q51" s="46"/>
      <c r="R51" s="46"/>
      <c r="S51" s="46"/>
      <c r="T51" s="46"/>
      <c r="U51" s="46"/>
    </row>
    <row r="52" spans="1:21" ht="30.75" customHeight="1" x14ac:dyDescent="0.2">
      <c r="A52" s="46"/>
      <c r="B52" s="1174" t="s">
        <v>17</v>
      </c>
      <c r="C52" s="1175"/>
      <c r="D52" s="64"/>
      <c r="E52" s="1172" t="s">
        <v>18</v>
      </c>
      <c r="F52" s="1172"/>
      <c r="G52" s="1172"/>
      <c r="H52" s="1172"/>
      <c r="I52" s="1172"/>
      <c r="J52" s="1173"/>
      <c r="K52" s="61">
        <v>1361</v>
      </c>
      <c r="L52" s="62">
        <v>1493</v>
      </c>
      <c r="M52" s="62">
        <v>1507</v>
      </c>
      <c r="N52" s="62">
        <v>1581</v>
      </c>
      <c r="O52" s="63">
        <v>1673</v>
      </c>
      <c r="P52" s="46"/>
      <c r="Q52" s="46"/>
      <c r="R52" s="46"/>
      <c r="S52" s="46"/>
      <c r="T52" s="46"/>
      <c r="U52" s="46"/>
    </row>
    <row r="53" spans="1:21" ht="30.75" customHeight="1" thickBot="1" x14ac:dyDescent="0.25">
      <c r="A53" s="46"/>
      <c r="B53" s="1176" t="s">
        <v>19</v>
      </c>
      <c r="C53" s="1177"/>
      <c r="D53" s="65"/>
      <c r="E53" s="1178" t="s">
        <v>20</v>
      </c>
      <c r="F53" s="1178"/>
      <c r="G53" s="1178"/>
      <c r="H53" s="1178"/>
      <c r="I53" s="1178"/>
      <c r="J53" s="1179"/>
      <c r="K53" s="66">
        <v>728</v>
      </c>
      <c r="L53" s="67">
        <v>704</v>
      </c>
      <c r="M53" s="67">
        <v>769</v>
      </c>
      <c r="N53" s="67">
        <v>852</v>
      </c>
      <c r="O53" s="68">
        <v>750</v>
      </c>
      <c r="P53" s="46"/>
      <c r="Q53" s="46"/>
      <c r="R53" s="46"/>
      <c r="S53" s="46"/>
      <c r="T53" s="46"/>
      <c r="U53" s="46"/>
    </row>
    <row r="54" spans="1:21" ht="24" customHeight="1" x14ac:dyDescent="0.2">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5">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5">
      <c r="A57" s="46"/>
      <c r="B57" s="74"/>
      <c r="C57" s="75"/>
      <c r="D57" s="75"/>
      <c r="E57" s="76"/>
      <c r="F57" s="76"/>
      <c r="G57" s="76"/>
      <c r="H57" s="76"/>
      <c r="I57" s="76"/>
      <c r="J57" s="77" t="s">
        <v>2</v>
      </c>
      <c r="K57" s="78" t="s">
        <v>544</v>
      </c>
      <c r="L57" s="79" t="s">
        <v>545</v>
      </c>
      <c r="M57" s="79" t="s">
        <v>546</v>
      </c>
      <c r="N57" s="79" t="s">
        <v>547</v>
      </c>
      <c r="O57" s="80" t="s">
        <v>548</v>
      </c>
      <c r="P57" s="46"/>
      <c r="Q57" s="46"/>
      <c r="R57" s="46"/>
      <c r="S57" s="46"/>
      <c r="T57" s="46"/>
      <c r="U57" s="46"/>
    </row>
    <row r="58" spans="1:21" ht="31.5" customHeight="1" x14ac:dyDescent="0.2">
      <c r="B58" s="1180" t="s">
        <v>24</v>
      </c>
      <c r="C58" s="1181"/>
      <c r="D58" s="1186" t="s">
        <v>25</v>
      </c>
      <c r="E58" s="1187"/>
      <c r="F58" s="1187"/>
      <c r="G58" s="1187"/>
      <c r="H58" s="1187"/>
      <c r="I58" s="1187"/>
      <c r="J58" s="1188"/>
      <c r="K58" s="81"/>
      <c r="L58" s="82"/>
      <c r="M58" s="82"/>
      <c r="N58" s="82"/>
      <c r="O58" s="83"/>
    </row>
    <row r="59" spans="1:21" ht="31.5" customHeight="1" x14ac:dyDescent="0.2">
      <c r="B59" s="1182"/>
      <c r="C59" s="1183"/>
      <c r="D59" s="1189" t="s">
        <v>26</v>
      </c>
      <c r="E59" s="1190"/>
      <c r="F59" s="1190"/>
      <c r="G59" s="1190"/>
      <c r="H59" s="1190"/>
      <c r="I59" s="1190"/>
      <c r="J59" s="1191"/>
      <c r="K59" s="84"/>
      <c r="L59" s="85"/>
      <c r="M59" s="85"/>
      <c r="N59" s="85"/>
      <c r="O59" s="86"/>
    </row>
    <row r="60" spans="1:21" ht="31.5" customHeight="1" thickBot="1" x14ac:dyDescent="0.25">
      <c r="B60" s="1184"/>
      <c r="C60" s="1185"/>
      <c r="D60" s="1192" t="s">
        <v>27</v>
      </c>
      <c r="E60" s="1193"/>
      <c r="F60" s="1193"/>
      <c r="G60" s="1193"/>
      <c r="H60" s="1193"/>
      <c r="I60" s="1193"/>
      <c r="J60" s="1194"/>
      <c r="K60" s="87"/>
      <c r="L60" s="88"/>
      <c r="M60" s="88"/>
      <c r="N60" s="88"/>
      <c r="O60" s="89"/>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DtTsfX7AlmXlcTpGLc3BtXnGTJXBe0oUMtmhKhQSJNw84gynhp8//t/jCqusekSbAm8n2poKFPQJcWalkLl1rg==" saltValue="KxoMs2UzQQX4McbSXiuC2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3" t="s">
        <v>45</v>
      </c>
    </row>
    <row r="54" spans="2:8" ht="29.25" customHeight="1" thickBot="1" x14ac:dyDescent="0.3">
      <c r="B54" s="114" t="s">
        <v>1</v>
      </c>
      <c r="C54" s="115"/>
      <c r="D54" s="115"/>
      <c r="E54" s="116" t="s">
        <v>2</v>
      </c>
      <c r="F54" s="117" t="s">
        <v>529</v>
      </c>
      <c r="G54" s="117" t="s">
        <v>530</v>
      </c>
      <c r="H54" s="118" t="s">
        <v>531</v>
      </c>
    </row>
    <row r="55" spans="2:8" ht="52.5" customHeight="1" x14ac:dyDescent="0.2">
      <c r="B55" s="119"/>
      <c r="C55" s="1203" t="s">
        <v>46</v>
      </c>
      <c r="D55" s="1203"/>
      <c r="E55" s="1204"/>
      <c r="F55" s="120">
        <v>3199</v>
      </c>
      <c r="G55" s="120">
        <v>3354</v>
      </c>
      <c r="H55" s="121">
        <v>3381</v>
      </c>
    </row>
    <row r="56" spans="2:8" ht="52.5" customHeight="1" x14ac:dyDescent="0.2">
      <c r="B56" s="122"/>
      <c r="C56" s="1205" t="s">
        <v>47</v>
      </c>
      <c r="D56" s="1205"/>
      <c r="E56" s="1206"/>
      <c r="F56" s="123">
        <v>627</v>
      </c>
      <c r="G56" s="123">
        <v>636</v>
      </c>
      <c r="H56" s="124">
        <v>705</v>
      </c>
    </row>
    <row r="57" spans="2:8" ht="53.25" customHeight="1" x14ac:dyDescent="0.2">
      <c r="B57" s="122"/>
      <c r="C57" s="1207" t="s">
        <v>48</v>
      </c>
      <c r="D57" s="1207"/>
      <c r="E57" s="1208"/>
      <c r="F57" s="125">
        <v>3670</v>
      </c>
      <c r="G57" s="125">
        <v>4183</v>
      </c>
      <c r="H57" s="126">
        <v>4376</v>
      </c>
    </row>
    <row r="58" spans="2:8" ht="45.75" customHeight="1" x14ac:dyDescent="0.2">
      <c r="B58" s="127"/>
      <c r="C58" s="1195" t="s">
        <v>552</v>
      </c>
      <c r="D58" s="1196"/>
      <c r="E58" s="1197"/>
      <c r="F58" s="128">
        <v>2185</v>
      </c>
      <c r="G58" s="128">
        <v>2185</v>
      </c>
      <c r="H58" s="129">
        <v>2185</v>
      </c>
    </row>
    <row r="59" spans="2:8" ht="45.75" customHeight="1" x14ac:dyDescent="0.2">
      <c r="B59" s="127"/>
      <c r="C59" s="1195" t="s">
        <v>553</v>
      </c>
      <c r="D59" s="1196"/>
      <c r="E59" s="1197"/>
      <c r="F59" s="128">
        <v>500</v>
      </c>
      <c r="G59" s="128">
        <v>1050</v>
      </c>
      <c r="H59" s="129">
        <v>1250</v>
      </c>
    </row>
    <row r="60" spans="2:8" ht="45.75" customHeight="1" x14ac:dyDescent="0.2">
      <c r="B60" s="127"/>
      <c r="C60" s="1195" t="s">
        <v>554</v>
      </c>
      <c r="D60" s="1196"/>
      <c r="E60" s="1197"/>
      <c r="F60" s="128">
        <v>300</v>
      </c>
      <c r="G60" s="128">
        <v>300</v>
      </c>
      <c r="H60" s="129">
        <v>300</v>
      </c>
    </row>
    <row r="61" spans="2:8" ht="45.75" customHeight="1" x14ac:dyDescent="0.2">
      <c r="B61" s="127"/>
      <c r="C61" s="1195" t="s">
        <v>555</v>
      </c>
      <c r="D61" s="1196"/>
      <c r="E61" s="1197"/>
      <c r="F61" s="128">
        <v>332</v>
      </c>
      <c r="G61" s="128">
        <v>300</v>
      </c>
      <c r="H61" s="129">
        <v>275</v>
      </c>
    </row>
    <row r="62" spans="2:8" ht="45.75" customHeight="1" thickBot="1" x14ac:dyDescent="0.25">
      <c r="B62" s="130"/>
      <c r="C62" s="1198" t="s">
        <v>556</v>
      </c>
      <c r="D62" s="1199"/>
      <c r="E62" s="1200"/>
      <c r="F62" s="131">
        <v>115</v>
      </c>
      <c r="G62" s="131">
        <v>127</v>
      </c>
      <c r="H62" s="132">
        <v>139</v>
      </c>
    </row>
    <row r="63" spans="2:8" ht="52.5" customHeight="1" thickBot="1" x14ac:dyDescent="0.25">
      <c r="B63" s="133"/>
      <c r="C63" s="1201" t="s">
        <v>49</v>
      </c>
      <c r="D63" s="1201"/>
      <c r="E63" s="1202"/>
      <c r="F63" s="134">
        <v>7497</v>
      </c>
      <c r="G63" s="134">
        <v>8173</v>
      </c>
      <c r="H63" s="135">
        <v>8463</v>
      </c>
    </row>
    <row r="64" spans="2:8" ht="13.2" x14ac:dyDescent="0.2"/>
  </sheetData>
  <sheetProtection algorithmName="SHA-512" hashValue="VZ1xaQbir8U6r1jU/XYIcbRa4X+iHxf8702ml41Eozl43G1WX2hWaNAHsw4IYDr2Ig8hA9RofCMDQnhl27TzYg==" saltValue="TWciFPIIjuXbPIPowDLwK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2"/>
  <cols>
    <col min="1" max="1" width="6.6640625" style="94" customWidth="1"/>
    <col min="2" max="3" width="12.6640625" style="94" customWidth="1"/>
    <col min="4" max="4" width="11.6640625" style="94" customWidth="1"/>
    <col min="5" max="8" width="10.33203125" style="94" customWidth="1"/>
    <col min="9" max="13" width="16.33203125" style="94" customWidth="1"/>
    <col min="14" max="19" width="12.66406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25">
      <c r="B40" s="96" t="s">
        <v>8</v>
      </c>
      <c r="C40" s="97"/>
      <c r="D40" s="97"/>
      <c r="E40" s="98"/>
      <c r="F40" s="98"/>
      <c r="G40" s="98"/>
      <c r="H40" s="99" t="s">
        <v>2</v>
      </c>
      <c r="I40" s="100" t="s">
        <v>527</v>
      </c>
      <c r="J40" s="101" t="s">
        <v>528</v>
      </c>
      <c r="K40" s="101" t="s">
        <v>529</v>
      </c>
      <c r="L40" s="101" t="s">
        <v>530</v>
      </c>
      <c r="M40" s="102" t="s">
        <v>531</v>
      </c>
    </row>
    <row r="41" spans="2:13" ht="27.75" customHeight="1" x14ac:dyDescent="0.2">
      <c r="B41" s="1209" t="s">
        <v>30</v>
      </c>
      <c r="C41" s="1210"/>
      <c r="D41" s="103"/>
      <c r="E41" s="1215" t="s">
        <v>31</v>
      </c>
      <c r="F41" s="1215"/>
      <c r="G41" s="1215"/>
      <c r="H41" s="1216"/>
      <c r="I41" s="342">
        <v>21935</v>
      </c>
      <c r="J41" s="343">
        <v>23777</v>
      </c>
      <c r="K41" s="343">
        <v>26874</v>
      </c>
      <c r="L41" s="343">
        <v>27307</v>
      </c>
      <c r="M41" s="344">
        <v>26724</v>
      </c>
    </row>
    <row r="42" spans="2:13" ht="27.75" customHeight="1" x14ac:dyDescent="0.2">
      <c r="B42" s="1211"/>
      <c r="C42" s="1212"/>
      <c r="D42" s="104"/>
      <c r="E42" s="1217" t="s">
        <v>32</v>
      </c>
      <c r="F42" s="1217"/>
      <c r="G42" s="1217"/>
      <c r="H42" s="1218"/>
      <c r="I42" s="345" t="s">
        <v>488</v>
      </c>
      <c r="J42" s="346" t="s">
        <v>488</v>
      </c>
      <c r="K42" s="346" t="s">
        <v>488</v>
      </c>
      <c r="L42" s="346">
        <v>65</v>
      </c>
      <c r="M42" s="347" t="s">
        <v>488</v>
      </c>
    </row>
    <row r="43" spans="2:13" ht="27.75" customHeight="1" x14ac:dyDescent="0.2">
      <c r="B43" s="1211"/>
      <c r="C43" s="1212"/>
      <c r="D43" s="104"/>
      <c r="E43" s="1217" t="s">
        <v>33</v>
      </c>
      <c r="F43" s="1217"/>
      <c r="G43" s="1217"/>
      <c r="H43" s="1218"/>
      <c r="I43" s="345">
        <v>2900</v>
      </c>
      <c r="J43" s="346">
        <v>2877</v>
      </c>
      <c r="K43" s="346">
        <v>2091</v>
      </c>
      <c r="L43" s="346">
        <v>1958</v>
      </c>
      <c r="M43" s="347">
        <v>1993</v>
      </c>
    </row>
    <row r="44" spans="2:13" ht="27.75" customHeight="1" x14ac:dyDescent="0.2">
      <c r="B44" s="1211"/>
      <c r="C44" s="1212"/>
      <c r="D44" s="104"/>
      <c r="E44" s="1217" t="s">
        <v>34</v>
      </c>
      <c r="F44" s="1217"/>
      <c r="G44" s="1217"/>
      <c r="H44" s="1218"/>
      <c r="I44" s="345">
        <v>487</v>
      </c>
      <c r="J44" s="346">
        <v>452</v>
      </c>
      <c r="K44" s="346">
        <v>407</v>
      </c>
      <c r="L44" s="346">
        <v>404</v>
      </c>
      <c r="M44" s="347">
        <v>378</v>
      </c>
    </row>
    <row r="45" spans="2:13" ht="27.75" customHeight="1" x14ac:dyDescent="0.2">
      <c r="B45" s="1211"/>
      <c r="C45" s="1212"/>
      <c r="D45" s="104"/>
      <c r="E45" s="1217" t="s">
        <v>35</v>
      </c>
      <c r="F45" s="1217"/>
      <c r="G45" s="1217"/>
      <c r="H45" s="1218"/>
      <c r="I45" s="345">
        <v>2947</v>
      </c>
      <c r="J45" s="346">
        <v>2823</v>
      </c>
      <c r="K45" s="346">
        <v>2789</v>
      </c>
      <c r="L45" s="346">
        <v>2736</v>
      </c>
      <c r="M45" s="347">
        <v>2621</v>
      </c>
    </row>
    <row r="46" spans="2:13" ht="27.75" customHeight="1" x14ac:dyDescent="0.2">
      <c r="B46" s="1211"/>
      <c r="C46" s="1212"/>
      <c r="D46" s="105"/>
      <c r="E46" s="1217" t="s">
        <v>36</v>
      </c>
      <c r="F46" s="1217"/>
      <c r="G46" s="1217"/>
      <c r="H46" s="1218"/>
      <c r="I46" s="345" t="s">
        <v>488</v>
      </c>
      <c r="J46" s="346" t="s">
        <v>488</v>
      </c>
      <c r="K46" s="346" t="s">
        <v>488</v>
      </c>
      <c r="L46" s="346" t="s">
        <v>488</v>
      </c>
      <c r="M46" s="347" t="s">
        <v>488</v>
      </c>
    </row>
    <row r="47" spans="2:13" ht="27.75" customHeight="1" x14ac:dyDescent="0.2">
      <c r="B47" s="1211"/>
      <c r="C47" s="1212"/>
      <c r="D47" s="106"/>
      <c r="E47" s="1219" t="s">
        <v>37</v>
      </c>
      <c r="F47" s="1220"/>
      <c r="G47" s="1220"/>
      <c r="H47" s="1221"/>
      <c r="I47" s="345" t="s">
        <v>488</v>
      </c>
      <c r="J47" s="346" t="s">
        <v>488</v>
      </c>
      <c r="K47" s="346" t="s">
        <v>488</v>
      </c>
      <c r="L47" s="346" t="s">
        <v>488</v>
      </c>
      <c r="M47" s="347" t="s">
        <v>488</v>
      </c>
    </row>
    <row r="48" spans="2:13" ht="27.75" customHeight="1" x14ac:dyDescent="0.2">
      <c r="B48" s="1211"/>
      <c r="C48" s="1212"/>
      <c r="D48" s="104"/>
      <c r="E48" s="1217" t="s">
        <v>38</v>
      </c>
      <c r="F48" s="1217"/>
      <c r="G48" s="1217"/>
      <c r="H48" s="1218"/>
      <c r="I48" s="345" t="s">
        <v>488</v>
      </c>
      <c r="J48" s="346" t="s">
        <v>488</v>
      </c>
      <c r="K48" s="346" t="s">
        <v>488</v>
      </c>
      <c r="L48" s="346" t="s">
        <v>488</v>
      </c>
      <c r="M48" s="347" t="s">
        <v>488</v>
      </c>
    </row>
    <row r="49" spans="2:13" ht="27.75" customHeight="1" x14ac:dyDescent="0.2">
      <c r="B49" s="1213"/>
      <c r="C49" s="1214"/>
      <c r="D49" s="104"/>
      <c r="E49" s="1217" t="s">
        <v>39</v>
      </c>
      <c r="F49" s="1217"/>
      <c r="G49" s="1217"/>
      <c r="H49" s="1218"/>
      <c r="I49" s="345" t="s">
        <v>488</v>
      </c>
      <c r="J49" s="346" t="s">
        <v>488</v>
      </c>
      <c r="K49" s="346" t="s">
        <v>488</v>
      </c>
      <c r="L49" s="346" t="s">
        <v>488</v>
      </c>
      <c r="M49" s="347" t="s">
        <v>488</v>
      </c>
    </row>
    <row r="50" spans="2:13" ht="27.75" customHeight="1" x14ac:dyDescent="0.2">
      <c r="B50" s="1222" t="s">
        <v>40</v>
      </c>
      <c r="C50" s="1223"/>
      <c r="D50" s="107"/>
      <c r="E50" s="1217" t="s">
        <v>41</v>
      </c>
      <c r="F50" s="1217"/>
      <c r="G50" s="1217"/>
      <c r="H50" s="1218"/>
      <c r="I50" s="345">
        <v>5200</v>
      </c>
      <c r="J50" s="346">
        <v>5181</v>
      </c>
      <c r="K50" s="346">
        <v>5956</v>
      </c>
      <c r="L50" s="346">
        <v>6889</v>
      </c>
      <c r="M50" s="347">
        <v>7094</v>
      </c>
    </row>
    <row r="51" spans="2:13" ht="27.75" customHeight="1" x14ac:dyDescent="0.2">
      <c r="B51" s="1211"/>
      <c r="C51" s="1212"/>
      <c r="D51" s="104"/>
      <c r="E51" s="1217" t="s">
        <v>42</v>
      </c>
      <c r="F51" s="1217"/>
      <c r="G51" s="1217"/>
      <c r="H51" s="1218"/>
      <c r="I51" s="345">
        <v>138</v>
      </c>
      <c r="J51" s="346">
        <v>132</v>
      </c>
      <c r="K51" s="346">
        <v>107</v>
      </c>
      <c r="L51" s="346">
        <v>93</v>
      </c>
      <c r="M51" s="347">
        <v>74</v>
      </c>
    </row>
    <row r="52" spans="2:13" ht="27.75" customHeight="1" x14ac:dyDescent="0.2">
      <c r="B52" s="1213"/>
      <c r="C52" s="1214"/>
      <c r="D52" s="104"/>
      <c r="E52" s="1217" t="s">
        <v>43</v>
      </c>
      <c r="F52" s="1217"/>
      <c r="G52" s="1217"/>
      <c r="H52" s="1218"/>
      <c r="I52" s="345">
        <v>17758</v>
      </c>
      <c r="J52" s="346">
        <v>19248</v>
      </c>
      <c r="K52" s="346">
        <v>21610</v>
      </c>
      <c r="L52" s="346">
        <v>21515</v>
      </c>
      <c r="M52" s="347">
        <v>21510</v>
      </c>
    </row>
    <row r="53" spans="2:13" ht="27.75" customHeight="1" thickBot="1" x14ac:dyDescent="0.25">
      <c r="B53" s="1224" t="s">
        <v>19</v>
      </c>
      <c r="C53" s="1225"/>
      <c r="D53" s="108"/>
      <c r="E53" s="1226" t="s">
        <v>44</v>
      </c>
      <c r="F53" s="1226"/>
      <c r="G53" s="1226"/>
      <c r="H53" s="1227"/>
      <c r="I53" s="348">
        <v>5174</v>
      </c>
      <c r="J53" s="349">
        <v>5369</v>
      </c>
      <c r="K53" s="349">
        <v>4489</v>
      </c>
      <c r="L53" s="349">
        <v>3973</v>
      </c>
      <c r="M53" s="350">
        <v>3038</v>
      </c>
    </row>
    <row r="54" spans="2:13" ht="27.75" customHeight="1" x14ac:dyDescent="0.2">
      <c r="B54" s="109"/>
      <c r="C54" s="110"/>
      <c r="D54" s="110"/>
      <c r="E54" s="111"/>
      <c r="F54" s="111"/>
      <c r="G54" s="111"/>
      <c r="H54" s="111"/>
      <c r="I54" s="112"/>
      <c r="J54" s="112"/>
      <c r="K54" s="112"/>
      <c r="L54" s="112"/>
      <c r="M54" s="112"/>
    </row>
    <row r="55" spans="2:13" ht="13.2" x14ac:dyDescent="0.2"/>
  </sheetData>
  <sheetProtection algorithmName="SHA-512" hashValue="IgA0O6zLeTa7vgj62O8uqFRO4kJwKSg2hPXKw23NkHS4U4hFVdBKYFyPnAVcKn/6MbYrMqunzufE6j/0BOUPYQ==" saltValue="BR++h8eDZDSaWgm+HN/0t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51656E-4C6F-4355-BD21-A83EC5C4FF58}">
  <sheetPr>
    <pageSetUpPr fitToPage="1"/>
  </sheetPr>
  <dimension ref="A1:DE85"/>
  <sheetViews>
    <sheetView showGridLines="0" zoomScale="70" zoomScaleNormal="70" zoomScaleSheetLayoutView="55" workbookViewId="0"/>
  </sheetViews>
  <sheetFormatPr defaultColWidth="0" defaultRowHeight="13.5" customHeight="1" zeroHeight="1" x14ac:dyDescent="0.2"/>
  <cols>
    <col min="1" max="1" width="6.33203125" style="255" customWidth="1"/>
    <col min="2" max="107" width="2.44140625" style="255" customWidth="1"/>
    <col min="108" max="108" width="6.109375" style="261" customWidth="1"/>
    <col min="109" max="109" width="5.88671875" style="259" customWidth="1"/>
    <col min="110" max="16384" width="8.6640625" style="255" hidden="1"/>
  </cols>
  <sheetData>
    <row r="1" spans="1:109" ht="42.75" customHeight="1" x14ac:dyDescent="0.2">
      <c r="A1" s="351"/>
      <c r="B1" s="352"/>
      <c r="DD1" s="255"/>
      <c r="DE1" s="255"/>
    </row>
    <row r="2" spans="1:109" ht="25.5" customHeight="1" x14ac:dyDescent="0.2">
      <c r="A2" s="353"/>
      <c r="C2" s="353"/>
      <c r="O2" s="353"/>
      <c r="P2" s="353"/>
      <c r="Q2" s="353"/>
      <c r="R2" s="353"/>
      <c r="S2" s="353"/>
      <c r="T2" s="353"/>
      <c r="U2" s="353"/>
      <c r="V2" s="353"/>
      <c r="W2" s="353"/>
      <c r="X2" s="353"/>
      <c r="Y2" s="353"/>
      <c r="Z2" s="353"/>
      <c r="AA2" s="353"/>
      <c r="AB2" s="353"/>
      <c r="AC2" s="353"/>
      <c r="AD2" s="353"/>
      <c r="AE2" s="353"/>
      <c r="AF2" s="353"/>
      <c r="AG2" s="353"/>
      <c r="AH2" s="353"/>
      <c r="AI2" s="353"/>
      <c r="AU2" s="353"/>
      <c r="BG2" s="353"/>
      <c r="BS2" s="353"/>
      <c r="CE2" s="353"/>
      <c r="CQ2" s="353"/>
      <c r="DD2" s="255"/>
      <c r="DE2" s="255"/>
    </row>
    <row r="3" spans="1:109" ht="25.5" customHeight="1" x14ac:dyDescent="0.2">
      <c r="A3" s="353"/>
      <c r="C3" s="353"/>
      <c r="O3" s="353"/>
      <c r="P3" s="353"/>
      <c r="Q3" s="353"/>
      <c r="R3" s="353"/>
      <c r="S3" s="353"/>
      <c r="T3" s="353"/>
      <c r="U3" s="353"/>
      <c r="V3" s="353"/>
      <c r="W3" s="353"/>
      <c r="X3" s="353"/>
      <c r="Y3" s="353"/>
      <c r="Z3" s="353"/>
      <c r="AA3" s="353"/>
      <c r="AB3" s="353"/>
      <c r="AC3" s="353"/>
      <c r="AD3" s="353"/>
      <c r="AE3" s="353"/>
      <c r="AF3" s="353"/>
      <c r="AG3" s="353"/>
      <c r="AH3" s="353"/>
      <c r="AI3" s="353"/>
      <c r="AU3" s="353"/>
      <c r="BG3" s="353"/>
      <c r="BS3" s="353"/>
      <c r="CE3" s="353"/>
      <c r="CQ3" s="353"/>
      <c r="DD3" s="255"/>
      <c r="DE3" s="255"/>
    </row>
    <row r="4" spans="1:109" s="253" customFormat="1" ht="13.2" x14ac:dyDescent="0.2">
      <c r="A4" s="353"/>
      <c r="B4" s="353"/>
      <c r="C4" s="353"/>
      <c r="D4" s="353"/>
      <c r="E4" s="353"/>
      <c r="F4" s="353"/>
      <c r="G4" s="353"/>
      <c r="H4" s="353"/>
      <c r="I4" s="353"/>
      <c r="J4" s="353"/>
      <c r="K4" s="353"/>
      <c r="L4" s="353"/>
      <c r="M4" s="353"/>
      <c r="N4" s="353"/>
      <c r="O4" s="353"/>
      <c r="P4" s="353"/>
      <c r="Q4" s="353"/>
      <c r="R4" s="353"/>
      <c r="S4" s="353"/>
      <c r="T4" s="353"/>
      <c r="U4" s="353"/>
      <c r="V4" s="353"/>
      <c r="W4" s="353"/>
      <c r="X4" s="353"/>
      <c r="Y4" s="353"/>
      <c r="Z4" s="353"/>
      <c r="AA4" s="353"/>
      <c r="AB4" s="353"/>
      <c r="AC4" s="353"/>
      <c r="AD4" s="353"/>
      <c r="AE4" s="353"/>
      <c r="AF4" s="353"/>
      <c r="AG4" s="353"/>
      <c r="AH4" s="353"/>
      <c r="AI4" s="353"/>
      <c r="AJ4" s="353"/>
      <c r="AK4" s="353"/>
      <c r="AL4" s="353"/>
      <c r="AM4" s="353"/>
      <c r="AN4" s="353"/>
      <c r="AO4" s="353"/>
      <c r="AP4" s="353"/>
      <c r="AQ4" s="353"/>
      <c r="AR4" s="353"/>
      <c r="AS4" s="353"/>
      <c r="AT4" s="353"/>
      <c r="AU4" s="353"/>
      <c r="AV4" s="353"/>
      <c r="AW4" s="353"/>
      <c r="AX4" s="353"/>
      <c r="AY4" s="353"/>
      <c r="AZ4" s="353"/>
      <c r="BA4" s="353"/>
      <c r="BB4" s="353"/>
      <c r="BC4" s="353"/>
      <c r="BD4" s="353"/>
      <c r="BE4" s="353"/>
      <c r="BF4" s="353"/>
      <c r="BG4" s="353"/>
      <c r="BH4" s="353"/>
      <c r="BI4" s="353"/>
      <c r="BJ4" s="353"/>
      <c r="BK4" s="353"/>
      <c r="BL4" s="353"/>
      <c r="BM4" s="353"/>
      <c r="BN4" s="353"/>
      <c r="BO4" s="353"/>
      <c r="BP4" s="353"/>
      <c r="BQ4" s="353"/>
      <c r="BR4" s="353"/>
      <c r="BS4" s="353"/>
      <c r="BT4" s="353"/>
      <c r="BU4" s="353"/>
      <c r="BV4" s="353"/>
      <c r="BW4" s="353"/>
      <c r="BX4" s="353"/>
      <c r="BY4" s="353"/>
      <c r="BZ4" s="353"/>
      <c r="CA4" s="353"/>
      <c r="CB4" s="353"/>
      <c r="CC4" s="353"/>
      <c r="CD4" s="353"/>
      <c r="CE4" s="353"/>
      <c r="CF4" s="353"/>
      <c r="CG4" s="353"/>
      <c r="CH4" s="353"/>
      <c r="CI4" s="353"/>
      <c r="CJ4" s="353"/>
      <c r="CK4" s="353"/>
      <c r="CL4" s="353"/>
      <c r="CM4" s="353"/>
      <c r="CN4" s="353"/>
      <c r="CO4" s="353"/>
      <c r="CP4" s="353"/>
      <c r="CQ4" s="353"/>
      <c r="CR4" s="353"/>
      <c r="CS4" s="353"/>
      <c r="CT4" s="353"/>
      <c r="CU4" s="353"/>
      <c r="CV4" s="353"/>
      <c r="CW4" s="353"/>
      <c r="CX4" s="353"/>
      <c r="CY4" s="353"/>
      <c r="CZ4" s="353"/>
      <c r="DA4" s="353"/>
      <c r="DB4" s="353"/>
      <c r="DC4" s="353"/>
      <c r="DD4" s="353"/>
      <c r="DE4" s="353"/>
    </row>
    <row r="5" spans="1:109" s="253" customFormat="1" ht="13.2" x14ac:dyDescent="0.2">
      <c r="A5" s="353"/>
      <c r="B5" s="353"/>
      <c r="C5" s="353"/>
      <c r="D5" s="353"/>
      <c r="E5" s="353"/>
      <c r="F5" s="353"/>
      <c r="G5" s="353"/>
      <c r="H5" s="353"/>
      <c r="I5" s="353"/>
      <c r="J5" s="353"/>
      <c r="K5" s="353"/>
      <c r="L5" s="353"/>
      <c r="M5" s="353"/>
      <c r="N5" s="353"/>
      <c r="O5" s="353"/>
      <c r="P5" s="353"/>
      <c r="Q5" s="353"/>
      <c r="R5" s="353"/>
      <c r="S5" s="353"/>
      <c r="T5" s="353"/>
      <c r="U5" s="353"/>
      <c r="V5" s="353"/>
      <c r="W5" s="353"/>
      <c r="X5" s="353"/>
      <c r="Y5" s="353"/>
      <c r="Z5" s="353"/>
      <c r="AA5" s="353"/>
      <c r="AB5" s="353"/>
      <c r="AC5" s="353"/>
      <c r="AD5" s="353"/>
      <c r="AE5" s="353"/>
      <c r="AF5" s="353"/>
      <c r="AG5" s="353"/>
      <c r="AH5" s="353"/>
      <c r="AI5" s="353"/>
      <c r="AJ5" s="353"/>
      <c r="AK5" s="353"/>
      <c r="AL5" s="353"/>
      <c r="AM5" s="353"/>
      <c r="AN5" s="353"/>
      <c r="AO5" s="353"/>
      <c r="AP5" s="353"/>
      <c r="AQ5" s="353"/>
      <c r="AR5" s="353"/>
      <c r="AS5" s="353"/>
      <c r="AT5" s="353"/>
      <c r="AU5" s="353"/>
      <c r="AV5" s="353"/>
      <c r="AW5" s="353"/>
      <c r="AX5" s="353"/>
      <c r="AY5" s="353"/>
      <c r="AZ5" s="353"/>
      <c r="BA5" s="353"/>
      <c r="BB5" s="353"/>
      <c r="BC5" s="353"/>
      <c r="BD5" s="353"/>
      <c r="BE5" s="353"/>
      <c r="BF5" s="353"/>
      <c r="BG5" s="353"/>
      <c r="BH5" s="353"/>
      <c r="BI5" s="353"/>
      <c r="BJ5" s="353"/>
      <c r="BK5" s="353"/>
      <c r="BL5" s="353"/>
      <c r="BM5" s="353"/>
      <c r="BN5" s="353"/>
      <c r="BO5" s="353"/>
      <c r="BP5" s="353"/>
      <c r="BQ5" s="353"/>
      <c r="BR5" s="353"/>
      <c r="BS5" s="353"/>
      <c r="BT5" s="353"/>
      <c r="BU5" s="353"/>
      <c r="BV5" s="353"/>
      <c r="BW5" s="353"/>
      <c r="BX5" s="353"/>
      <c r="BY5" s="353"/>
      <c r="BZ5" s="353"/>
      <c r="CA5" s="353"/>
      <c r="CB5" s="353"/>
      <c r="CC5" s="353"/>
      <c r="CD5" s="353"/>
      <c r="CE5" s="353"/>
      <c r="CF5" s="353"/>
      <c r="CG5" s="353"/>
      <c r="CH5" s="353"/>
      <c r="CI5" s="353"/>
      <c r="CJ5" s="353"/>
      <c r="CK5" s="353"/>
      <c r="CL5" s="353"/>
      <c r="CM5" s="353"/>
      <c r="CN5" s="353"/>
      <c r="CO5" s="353"/>
      <c r="CP5" s="353"/>
      <c r="CQ5" s="353"/>
      <c r="CR5" s="353"/>
      <c r="CS5" s="353"/>
      <c r="CT5" s="353"/>
      <c r="CU5" s="353"/>
      <c r="CV5" s="353"/>
      <c r="CW5" s="353"/>
      <c r="CX5" s="353"/>
      <c r="CY5" s="353"/>
      <c r="CZ5" s="353"/>
      <c r="DA5" s="353"/>
      <c r="DB5" s="353"/>
      <c r="DC5" s="353"/>
      <c r="DD5" s="353"/>
      <c r="DE5" s="353"/>
    </row>
    <row r="6" spans="1:109" s="253" customFormat="1" ht="13.2" x14ac:dyDescent="0.2">
      <c r="A6" s="353"/>
      <c r="B6" s="353"/>
      <c r="C6" s="353"/>
      <c r="D6" s="353"/>
      <c r="E6" s="353"/>
      <c r="F6" s="353"/>
      <c r="G6" s="353"/>
      <c r="H6" s="353"/>
      <c r="I6" s="353"/>
      <c r="J6" s="353"/>
      <c r="K6" s="353"/>
      <c r="L6" s="353"/>
      <c r="M6" s="353"/>
      <c r="N6" s="353"/>
      <c r="O6" s="353"/>
      <c r="P6" s="353"/>
      <c r="Q6" s="353"/>
      <c r="R6" s="353"/>
      <c r="S6" s="353"/>
      <c r="T6" s="353"/>
      <c r="U6" s="353"/>
      <c r="V6" s="353"/>
      <c r="W6" s="353"/>
      <c r="X6" s="353"/>
      <c r="Y6" s="353"/>
      <c r="Z6" s="353"/>
      <c r="AA6" s="353"/>
      <c r="AB6" s="353"/>
      <c r="AC6" s="353"/>
      <c r="AD6" s="353"/>
      <c r="AE6" s="353"/>
      <c r="AF6" s="353"/>
      <c r="AG6" s="353"/>
      <c r="AH6" s="353"/>
      <c r="AI6" s="353"/>
      <c r="AJ6" s="353"/>
      <c r="AK6" s="353"/>
      <c r="AL6" s="353"/>
      <c r="AM6" s="353"/>
      <c r="AN6" s="353"/>
      <c r="AO6" s="353"/>
      <c r="AP6" s="353"/>
      <c r="AQ6" s="353"/>
      <c r="AR6" s="353"/>
      <c r="AS6" s="353"/>
      <c r="AT6" s="353"/>
      <c r="AU6" s="353"/>
      <c r="AV6" s="353"/>
      <c r="AW6" s="353"/>
      <c r="AX6" s="353"/>
      <c r="AY6" s="353"/>
      <c r="AZ6" s="353"/>
      <c r="BA6" s="353"/>
      <c r="BB6" s="353"/>
      <c r="BC6" s="353"/>
      <c r="BD6" s="353"/>
      <c r="BE6" s="353"/>
      <c r="BF6" s="353"/>
      <c r="BG6" s="353"/>
      <c r="BH6" s="353"/>
      <c r="BI6" s="353"/>
      <c r="BJ6" s="353"/>
      <c r="BK6" s="353"/>
      <c r="BL6" s="353"/>
      <c r="BM6" s="353"/>
      <c r="BN6" s="353"/>
      <c r="BO6" s="353"/>
      <c r="BP6" s="353"/>
      <c r="BQ6" s="353"/>
      <c r="BR6" s="353"/>
      <c r="BS6" s="353"/>
      <c r="BT6" s="353"/>
      <c r="BU6" s="353"/>
      <c r="BV6" s="353"/>
      <c r="BW6" s="353"/>
      <c r="BX6" s="353"/>
      <c r="BY6" s="353"/>
      <c r="BZ6" s="353"/>
      <c r="CA6" s="353"/>
      <c r="CB6" s="353"/>
      <c r="CC6" s="353"/>
      <c r="CD6" s="353"/>
      <c r="CE6" s="353"/>
      <c r="CF6" s="353"/>
      <c r="CG6" s="353"/>
      <c r="CH6" s="353"/>
      <c r="CI6" s="353"/>
      <c r="CJ6" s="353"/>
      <c r="CK6" s="353"/>
      <c r="CL6" s="353"/>
      <c r="CM6" s="353"/>
      <c r="CN6" s="353"/>
      <c r="CO6" s="353"/>
      <c r="CP6" s="353"/>
      <c r="CQ6" s="353"/>
      <c r="CR6" s="353"/>
      <c r="CS6" s="353"/>
      <c r="CT6" s="353"/>
      <c r="CU6" s="353"/>
      <c r="CV6" s="353"/>
      <c r="CW6" s="353"/>
      <c r="CX6" s="353"/>
      <c r="CY6" s="353"/>
      <c r="CZ6" s="353"/>
      <c r="DA6" s="353"/>
      <c r="DB6" s="353"/>
      <c r="DC6" s="353"/>
      <c r="DD6" s="353"/>
      <c r="DE6" s="353"/>
    </row>
    <row r="7" spans="1:109" s="253" customFormat="1" ht="13.2" x14ac:dyDescent="0.2">
      <c r="A7" s="353"/>
      <c r="B7" s="353"/>
      <c r="C7" s="353"/>
      <c r="D7" s="353"/>
      <c r="E7" s="353"/>
      <c r="F7" s="353"/>
      <c r="G7" s="353"/>
      <c r="H7" s="353"/>
      <c r="I7" s="353"/>
      <c r="J7" s="353"/>
      <c r="K7" s="353"/>
      <c r="L7" s="353"/>
      <c r="M7" s="353"/>
      <c r="N7" s="353"/>
      <c r="O7" s="353"/>
      <c r="P7" s="353"/>
      <c r="Q7" s="353"/>
      <c r="R7" s="353"/>
      <c r="S7" s="353"/>
      <c r="T7" s="353"/>
      <c r="U7" s="353"/>
      <c r="V7" s="353"/>
      <c r="W7" s="353"/>
      <c r="X7" s="353"/>
      <c r="Y7" s="353"/>
      <c r="Z7" s="353"/>
      <c r="AA7" s="353"/>
      <c r="AB7" s="353"/>
      <c r="AC7" s="353"/>
      <c r="AD7" s="353"/>
      <c r="AE7" s="353"/>
      <c r="AF7" s="353"/>
      <c r="AG7" s="353"/>
      <c r="AH7" s="353"/>
      <c r="AI7" s="353"/>
      <c r="AJ7" s="353"/>
      <c r="AK7" s="353"/>
      <c r="AL7" s="353"/>
      <c r="AM7" s="353"/>
      <c r="AN7" s="353"/>
      <c r="AO7" s="353"/>
      <c r="AP7" s="353"/>
      <c r="AQ7" s="353"/>
      <c r="AR7" s="353"/>
      <c r="AS7" s="353"/>
      <c r="AT7" s="353"/>
      <c r="AU7" s="353"/>
      <c r="AV7" s="353"/>
      <c r="AW7" s="353"/>
      <c r="AX7" s="353"/>
      <c r="AY7" s="353"/>
      <c r="AZ7" s="353"/>
      <c r="BA7" s="353"/>
      <c r="BB7" s="353"/>
      <c r="BC7" s="353"/>
      <c r="BD7" s="353"/>
      <c r="BE7" s="353"/>
      <c r="BF7" s="353"/>
      <c r="BG7" s="353"/>
      <c r="BH7" s="353"/>
      <c r="BI7" s="353"/>
      <c r="BJ7" s="353"/>
      <c r="BK7" s="353"/>
      <c r="BL7" s="353"/>
      <c r="BM7" s="353"/>
      <c r="BN7" s="353"/>
      <c r="BO7" s="353"/>
      <c r="BP7" s="353"/>
      <c r="BQ7" s="353"/>
      <c r="BR7" s="353"/>
      <c r="BS7" s="353"/>
      <c r="BT7" s="353"/>
      <c r="BU7" s="353"/>
      <c r="BV7" s="353"/>
      <c r="BW7" s="353"/>
      <c r="BX7" s="353"/>
      <c r="BY7" s="353"/>
      <c r="BZ7" s="353"/>
      <c r="CA7" s="353"/>
      <c r="CB7" s="353"/>
      <c r="CC7" s="353"/>
      <c r="CD7" s="353"/>
      <c r="CE7" s="353"/>
      <c r="CF7" s="353"/>
      <c r="CG7" s="353"/>
      <c r="CH7" s="353"/>
      <c r="CI7" s="353"/>
      <c r="CJ7" s="353"/>
      <c r="CK7" s="353"/>
      <c r="CL7" s="353"/>
      <c r="CM7" s="353"/>
      <c r="CN7" s="353"/>
      <c r="CO7" s="353"/>
      <c r="CP7" s="353"/>
      <c r="CQ7" s="353"/>
      <c r="CR7" s="353"/>
      <c r="CS7" s="353"/>
      <c r="CT7" s="353"/>
      <c r="CU7" s="353"/>
      <c r="CV7" s="353"/>
      <c r="CW7" s="353"/>
      <c r="CX7" s="353"/>
      <c r="CY7" s="353"/>
      <c r="CZ7" s="353"/>
      <c r="DA7" s="353"/>
      <c r="DB7" s="353"/>
      <c r="DC7" s="353"/>
      <c r="DD7" s="353"/>
      <c r="DE7" s="353"/>
    </row>
    <row r="8" spans="1:109" s="253" customFormat="1" ht="13.2" x14ac:dyDescent="0.2">
      <c r="A8" s="353"/>
      <c r="B8" s="353"/>
      <c r="C8" s="353"/>
      <c r="D8" s="353"/>
      <c r="E8" s="353"/>
      <c r="F8" s="353"/>
      <c r="G8" s="353"/>
      <c r="H8" s="353"/>
      <c r="I8" s="353"/>
      <c r="J8" s="353"/>
      <c r="K8" s="353"/>
      <c r="L8" s="353"/>
      <c r="M8" s="353"/>
      <c r="N8" s="353"/>
      <c r="O8" s="353"/>
      <c r="P8" s="353"/>
      <c r="Q8" s="353"/>
      <c r="R8" s="353"/>
      <c r="S8" s="353"/>
      <c r="T8" s="353"/>
      <c r="U8" s="353"/>
      <c r="V8" s="353"/>
      <c r="W8" s="353"/>
      <c r="X8" s="353"/>
      <c r="Y8" s="353"/>
      <c r="Z8" s="353"/>
      <c r="AA8" s="353"/>
      <c r="AB8" s="353"/>
      <c r="AC8" s="353"/>
      <c r="AD8" s="353"/>
      <c r="AE8" s="353"/>
      <c r="AF8" s="353"/>
      <c r="AG8" s="353"/>
      <c r="AH8" s="353"/>
      <c r="AI8" s="353"/>
      <c r="AJ8" s="353"/>
      <c r="AK8" s="353"/>
      <c r="AL8" s="353"/>
      <c r="AM8" s="353"/>
      <c r="AN8" s="353"/>
      <c r="AO8" s="353"/>
      <c r="AP8" s="353"/>
      <c r="AQ8" s="353"/>
      <c r="AR8" s="353"/>
      <c r="AS8" s="353"/>
      <c r="AT8" s="353"/>
      <c r="AU8" s="353"/>
      <c r="AV8" s="353"/>
      <c r="AW8" s="353"/>
      <c r="AX8" s="353"/>
      <c r="AY8" s="353"/>
      <c r="AZ8" s="353"/>
      <c r="BA8" s="353"/>
      <c r="BB8" s="353"/>
      <c r="BC8" s="353"/>
      <c r="BD8" s="353"/>
      <c r="BE8" s="353"/>
      <c r="BF8" s="353"/>
      <c r="BG8" s="353"/>
      <c r="BH8" s="353"/>
      <c r="BI8" s="353"/>
      <c r="BJ8" s="353"/>
      <c r="BK8" s="353"/>
      <c r="BL8" s="353"/>
      <c r="BM8" s="353"/>
      <c r="BN8" s="353"/>
      <c r="BO8" s="353"/>
      <c r="BP8" s="353"/>
      <c r="BQ8" s="353"/>
      <c r="BR8" s="353"/>
      <c r="BS8" s="353"/>
      <c r="BT8" s="353"/>
      <c r="BU8" s="353"/>
      <c r="BV8" s="353"/>
      <c r="BW8" s="353"/>
      <c r="BX8" s="353"/>
      <c r="BY8" s="353"/>
      <c r="BZ8" s="353"/>
      <c r="CA8" s="353"/>
      <c r="CB8" s="353"/>
      <c r="CC8" s="353"/>
      <c r="CD8" s="353"/>
      <c r="CE8" s="353"/>
      <c r="CF8" s="353"/>
      <c r="CG8" s="353"/>
      <c r="CH8" s="353"/>
      <c r="CI8" s="353"/>
      <c r="CJ8" s="353"/>
      <c r="CK8" s="353"/>
      <c r="CL8" s="353"/>
      <c r="CM8" s="353"/>
      <c r="CN8" s="353"/>
      <c r="CO8" s="353"/>
      <c r="CP8" s="353"/>
      <c r="CQ8" s="353"/>
      <c r="CR8" s="353"/>
      <c r="CS8" s="353"/>
      <c r="CT8" s="353"/>
      <c r="CU8" s="353"/>
      <c r="CV8" s="353"/>
      <c r="CW8" s="353"/>
      <c r="CX8" s="353"/>
      <c r="CY8" s="353"/>
      <c r="CZ8" s="353"/>
      <c r="DA8" s="353"/>
      <c r="DB8" s="353"/>
      <c r="DC8" s="353"/>
      <c r="DD8" s="353"/>
      <c r="DE8" s="353"/>
    </row>
    <row r="9" spans="1:109" s="253" customFormat="1" ht="13.2" x14ac:dyDescent="0.2">
      <c r="A9" s="353"/>
      <c r="B9" s="353"/>
      <c r="C9" s="353"/>
      <c r="D9" s="353"/>
      <c r="E9" s="353"/>
      <c r="F9" s="353"/>
      <c r="G9" s="353"/>
      <c r="H9" s="353"/>
      <c r="I9" s="353"/>
      <c r="J9" s="353"/>
      <c r="K9" s="353"/>
      <c r="L9" s="353"/>
      <c r="M9" s="353"/>
      <c r="N9" s="353"/>
      <c r="O9" s="353"/>
      <c r="P9" s="353"/>
      <c r="Q9" s="353"/>
      <c r="R9" s="353"/>
      <c r="S9" s="353"/>
      <c r="T9" s="353"/>
      <c r="U9" s="353"/>
      <c r="V9" s="353"/>
      <c r="W9" s="353"/>
      <c r="X9" s="353"/>
      <c r="Y9" s="353"/>
      <c r="Z9" s="353"/>
      <c r="AA9" s="353"/>
      <c r="AB9" s="353"/>
      <c r="AC9" s="353"/>
      <c r="AD9" s="353"/>
      <c r="AE9" s="353"/>
      <c r="AF9" s="353"/>
      <c r="AG9" s="353"/>
      <c r="AH9" s="353"/>
      <c r="AI9" s="353"/>
      <c r="AJ9" s="353"/>
      <c r="AK9" s="353"/>
      <c r="AL9" s="353"/>
      <c r="AM9" s="353"/>
      <c r="AN9" s="353"/>
      <c r="AO9" s="353"/>
      <c r="AP9" s="353"/>
      <c r="AQ9" s="353"/>
      <c r="AR9" s="353"/>
      <c r="AS9" s="353"/>
      <c r="AT9" s="353"/>
      <c r="AU9" s="353"/>
      <c r="AV9" s="353"/>
      <c r="AW9" s="353"/>
      <c r="AX9" s="353"/>
      <c r="AY9" s="353"/>
      <c r="AZ9" s="353"/>
      <c r="BA9" s="353"/>
      <c r="BB9" s="353"/>
      <c r="BC9" s="353"/>
      <c r="BD9" s="353"/>
      <c r="BE9" s="353"/>
      <c r="BF9" s="353"/>
      <c r="BG9" s="353"/>
      <c r="BH9" s="353"/>
      <c r="BI9" s="353"/>
      <c r="BJ9" s="353"/>
      <c r="BK9" s="353"/>
      <c r="BL9" s="353"/>
      <c r="BM9" s="353"/>
      <c r="BN9" s="353"/>
      <c r="BO9" s="353"/>
      <c r="BP9" s="353"/>
      <c r="BQ9" s="353"/>
      <c r="BR9" s="353"/>
      <c r="BS9" s="353"/>
      <c r="BT9" s="353"/>
      <c r="BU9" s="353"/>
      <c r="BV9" s="353"/>
      <c r="BW9" s="353"/>
      <c r="BX9" s="353"/>
      <c r="BY9" s="353"/>
      <c r="BZ9" s="353"/>
      <c r="CA9" s="353"/>
      <c r="CB9" s="353"/>
      <c r="CC9" s="353"/>
      <c r="CD9" s="353"/>
      <c r="CE9" s="353"/>
      <c r="CF9" s="353"/>
      <c r="CG9" s="353"/>
      <c r="CH9" s="353"/>
      <c r="CI9" s="353"/>
      <c r="CJ9" s="353"/>
      <c r="CK9" s="353"/>
      <c r="CL9" s="353"/>
      <c r="CM9" s="353"/>
      <c r="CN9" s="353"/>
      <c r="CO9" s="353"/>
      <c r="CP9" s="353"/>
      <c r="CQ9" s="353"/>
      <c r="CR9" s="353"/>
      <c r="CS9" s="353"/>
      <c r="CT9" s="353"/>
      <c r="CU9" s="353"/>
      <c r="CV9" s="353"/>
      <c r="CW9" s="353"/>
      <c r="CX9" s="353"/>
      <c r="CY9" s="353"/>
      <c r="CZ9" s="353"/>
      <c r="DA9" s="353"/>
      <c r="DB9" s="353"/>
      <c r="DC9" s="353"/>
      <c r="DD9" s="353"/>
      <c r="DE9" s="353"/>
    </row>
    <row r="10" spans="1:109" s="253" customFormat="1" ht="13.2" x14ac:dyDescent="0.2">
      <c r="A10" s="353"/>
      <c r="B10" s="353"/>
      <c r="C10" s="353"/>
      <c r="D10" s="353"/>
      <c r="E10" s="353"/>
      <c r="F10" s="353"/>
      <c r="G10" s="353"/>
      <c r="H10" s="353"/>
      <c r="I10" s="353"/>
      <c r="J10" s="353"/>
      <c r="K10" s="353"/>
      <c r="L10" s="353"/>
      <c r="M10" s="353"/>
      <c r="N10" s="353"/>
      <c r="O10" s="353"/>
      <c r="P10" s="353"/>
      <c r="Q10" s="353"/>
      <c r="R10" s="353"/>
      <c r="S10" s="353"/>
      <c r="T10" s="353"/>
      <c r="U10" s="353"/>
      <c r="V10" s="353"/>
      <c r="W10" s="353"/>
      <c r="X10" s="353"/>
      <c r="Y10" s="353"/>
      <c r="Z10" s="353"/>
      <c r="AA10" s="353"/>
      <c r="AB10" s="353"/>
      <c r="AC10" s="353"/>
      <c r="AD10" s="353"/>
      <c r="AE10" s="353"/>
      <c r="AF10" s="353"/>
      <c r="AG10" s="353"/>
      <c r="AH10" s="353"/>
      <c r="AI10" s="353"/>
      <c r="AJ10" s="353"/>
      <c r="AK10" s="353"/>
      <c r="AL10" s="353"/>
      <c r="AM10" s="353"/>
      <c r="AN10" s="353"/>
      <c r="AO10" s="353"/>
      <c r="AP10" s="353"/>
      <c r="AQ10" s="353"/>
      <c r="AR10" s="353"/>
      <c r="AS10" s="353"/>
      <c r="AT10" s="353"/>
      <c r="AU10" s="353"/>
      <c r="AV10" s="353"/>
      <c r="AW10" s="353"/>
      <c r="AX10" s="353"/>
      <c r="AY10" s="353"/>
      <c r="AZ10" s="353"/>
      <c r="BA10" s="353"/>
      <c r="BB10" s="353"/>
      <c r="BC10" s="353"/>
      <c r="BD10" s="353"/>
      <c r="BE10" s="353"/>
      <c r="BF10" s="353"/>
      <c r="BG10" s="353"/>
      <c r="BH10" s="353"/>
      <c r="BI10" s="353"/>
      <c r="BJ10" s="353"/>
      <c r="BK10" s="353"/>
      <c r="BL10" s="353"/>
      <c r="BM10" s="353"/>
      <c r="BN10" s="353"/>
      <c r="BO10" s="353"/>
      <c r="BP10" s="353"/>
      <c r="BQ10" s="353"/>
      <c r="BR10" s="353"/>
      <c r="BS10" s="353"/>
      <c r="BT10" s="353"/>
      <c r="BU10" s="353"/>
      <c r="BV10" s="353"/>
      <c r="BW10" s="353"/>
      <c r="BX10" s="353"/>
      <c r="BY10" s="353"/>
      <c r="BZ10" s="353"/>
      <c r="CA10" s="353"/>
      <c r="CB10" s="353"/>
      <c r="CC10" s="353"/>
      <c r="CD10" s="353"/>
      <c r="CE10" s="353"/>
      <c r="CF10" s="353"/>
      <c r="CG10" s="353"/>
      <c r="CH10" s="353"/>
      <c r="CI10" s="353"/>
      <c r="CJ10" s="353"/>
      <c r="CK10" s="353"/>
      <c r="CL10" s="353"/>
      <c r="CM10" s="353"/>
      <c r="CN10" s="353"/>
      <c r="CO10" s="353"/>
      <c r="CP10" s="353"/>
      <c r="CQ10" s="353"/>
      <c r="CR10" s="353"/>
      <c r="CS10" s="353"/>
      <c r="CT10" s="353"/>
      <c r="CU10" s="353"/>
      <c r="CV10" s="353"/>
      <c r="CW10" s="353"/>
      <c r="CX10" s="353"/>
      <c r="CY10" s="353"/>
      <c r="CZ10" s="353"/>
      <c r="DA10" s="353"/>
      <c r="DB10" s="353"/>
      <c r="DC10" s="353"/>
      <c r="DD10" s="353"/>
      <c r="DE10" s="353"/>
    </row>
    <row r="11" spans="1:109" s="253" customFormat="1" ht="13.2" x14ac:dyDescent="0.2">
      <c r="A11" s="353"/>
      <c r="B11" s="353"/>
      <c r="C11" s="353"/>
      <c r="D11" s="353"/>
      <c r="E11" s="353"/>
      <c r="F11" s="353"/>
      <c r="G11" s="353"/>
      <c r="H11" s="353"/>
      <c r="I11" s="353"/>
      <c r="J11" s="353"/>
      <c r="K11" s="353"/>
      <c r="L11" s="353"/>
      <c r="M11" s="353"/>
      <c r="N11" s="353"/>
      <c r="O11" s="353"/>
      <c r="P11" s="353"/>
      <c r="Q11" s="353"/>
      <c r="R11" s="353"/>
      <c r="S11" s="353"/>
      <c r="T11" s="353"/>
      <c r="U11" s="353"/>
      <c r="V11" s="353"/>
      <c r="W11" s="353"/>
      <c r="X11" s="353"/>
      <c r="Y11" s="353"/>
      <c r="Z11" s="353"/>
      <c r="AA11" s="353"/>
      <c r="AB11" s="353"/>
      <c r="AC11" s="353"/>
      <c r="AD11" s="353"/>
      <c r="AE11" s="353"/>
      <c r="AF11" s="353"/>
      <c r="AG11" s="353"/>
      <c r="AH11" s="353"/>
      <c r="AI11" s="353"/>
      <c r="AJ11" s="353"/>
      <c r="AK11" s="353"/>
      <c r="AL11" s="353"/>
      <c r="AM11" s="353"/>
      <c r="AN11" s="353"/>
      <c r="AO11" s="353"/>
      <c r="AP11" s="353"/>
      <c r="AQ11" s="353"/>
      <c r="AR11" s="353"/>
      <c r="AS11" s="353"/>
      <c r="AT11" s="353"/>
      <c r="AU11" s="353"/>
      <c r="AV11" s="353"/>
      <c r="AW11" s="353"/>
      <c r="AX11" s="353"/>
      <c r="AY11" s="353"/>
      <c r="AZ11" s="353"/>
      <c r="BA11" s="353"/>
      <c r="BB11" s="353"/>
      <c r="BC11" s="353"/>
      <c r="BD11" s="353"/>
      <c r="BE11" s="353"/>
      <c r="BF11" s="353"/>
      <c r="BG11" s="353"/>
      <c r="BH11" s="353"/>
      <c r="BI11" s="353"/>
      <c r="BJ11" s="353"/>
      <c r="BK11" s="353"/>
      <c r="BL11" s="353"/>
      <c r="BM11" s="353"/>
      <c r="BN11" s="353"/>
      <c r="BO11" s="353"/>
      <c r="BP11" s="353"/>
      <c r="BQ11" s="353"/>
      <c r="BR11" s="353"/>
      <c r="BS11" s="353"/>
      <c r="BT11" s="353"/>
      <c r="BU11" s="353"/>
      <c r="BV11" s="353"/>
      <c r="BW11" s="353"/>
      <c r="BX11" s="353"/>
      <c r="BY11" s="353"/>
      <c r="BZ11" s="353"/>
      <c r="CA11" s="353"/>
      <c r="CB11" s="353"/>
      <c r="CC11" s="353"/>
      <c r="CD11" s="353"/>
      <c r="CE11" s="353"/>
      <c r="CF11" s="353"/>
      <c r="CG11" s="353"/>
      <c r="CH11" s="353"/>
      <c r="CI11" s="353"/>
      <c r="CJ11" s="353"/>
      <c r="CK11" s="353"/>
      <c r="CL11" s="353"/>
      <c r="CM11" s="353"/>
      <c r="CN11" s="353"/>
      <c r="CO11" s="353"/>
      <c r="CP11" s="353"/>
      <c r="CQ11" s="353"/>
      <c r="CR11" s="353"/>
      <c r="CS11" s="353"/>
      <c r="CT11" s="353"/>
      <c r="CU11" s="353"/>
      <c r="CV11" s="353"/>
      <c r="CW11" s="353"/>
      <c r="CX11" s="353"/>
      <c r="CY11" s="353"/>
      <c r="CZ11" s="353"/>
      <c r="DA11" s="353"/>
      <c r="DB11" s="353"/>
      <c r="DC11" s="353"/>
      <c r="DD11" s="353"/>
      <c r="DE11" s="353"/>
    </row>
    <row r="12" spans="1:109" s="253" customFormat="1" ht="13.2" x14ac:dyDescent="0.2">
      <c r="A12" s="353"/>
      <c r="B12" s="353"/>
      <c r="C12" s="353"/>
      <c r="D12" s="353"/>
      <c r="E12" s="353"/>
      <c r="F12" s="353"/>
      <c r="G12" s="353"/>
      <c r="H12" s="353"/>
      <c r="I12" s="353"/>
      <c r="J12" s="353"/>
      <c r="K12" s="353"/>
      <c r="L12" s="353"/>
      <c r="M12" s="353"/>
      <c r="N12" s="353"/>
      <c r="O12" s="353"/>
      <c r="P12" s="353"/>
      <c r="Q12" s="353"/>
      <c r="R12" s="353"/>
      <c r="S12" s="353"/>
      <c r="T12" s="353"/>
      <c r="U12" s="353"/>
      <c r="V12" s="353"/>
      <c r="W12" s="353"/>
      <c r="X12" s="353"/>
      <c r="Y12" s="353"/>
      <c r="Z12" s="353"/>
      <c r="AA12" s="353"/>
      <c r="AB12" s="353"/>
      <c r="AC12" s="353"/>
      <c r="AD12" s="353"/>
      <c r="AE12" s="353"/>
      <c r="AF12" s="353"/>
      <c r="AG12" s="353"/>
      <c r="AH12" s="353"/>
      <c r="AI12" s="353"/>
      <c r="AJ12" s="353"/>
      <c r="AK12" s="353"/>
      <c r="AL12" s="353"/>
      <c r="AM12" s="353"/>
      <c r="AN12" s="353"/>
      <c r="AO12" s="353"/>
      <c r="AP12" s="353"/>
      <c r="AQ12" s="353"/>
      <c r="AR12" s="353"/>
      <c r="AS12" s="353"/>
      <c r="AT12" s="353"/>
      <c r="AU12" s="353"/>
      <c r="AV12" s="353"/>
      <c r="AW12" s="353"/>
      <c r="AX12" s="353"/>
      <c r="AY12" s="353"/>
      <c r="AZ12" s="353"/>
      <c r="BA12" s="353"/>
      <c r="BB12" s="353"/>
      <c r="BC12" s="353"/>
      <c r="BD12" s="353"/>
      <c r="BE12" s="353"/>
      <c r="BF12" s="353"/>
      <c r="BG12" s="353"/>
      <c r="BH12" s="353"/>
      <c r="BI12" s="353"/>
      <c r="BJ12" s="353"/>
      <c r="BK12" s="353"/>
      <c r="BL12" s="353"/>
      <c r="BM12" s="353"/>
      <c r="BN12" s="353"/>
      <c r="BO12" s="353"/>
      <c r="BP12" s="353"/>
      <c r="BQ12" s="353"/>
      <c r="BR12" s="353"/>
      <c r="BS12" s="353"/>
      <c r="BT12" s="353"/>
      <c r="BU12" s="353"/>
      <c r="BV12" s="353"/>
      <c r="BW12" s="353"/>
      <c r="BX12" s="353"/>
      <c r="BY12" s="353"/>
      <c r="BZ12" s="353"/>
      <c r="CA12" s="353"/>
      <c r="CB12" s="353"/>
      <c r="CC12" s="353"/>
      <c r="CD12" s="353"/>
      <c r="CE12" s="353"/>
      <c r="CF12" s="353"/>
      <c r="CG12" s="353"/>
      <c r="CH12" s="353"/>
      <c r="CI12" s="353"/>
      <c r="CJ12" s="353"/>
      <c r="CK12" s="353"/>
      <c r="CL12" s="353"/>
      <c r="CM12" s="353"/>
      <c r="CN12" s="353"/>
      <c r="CO12" s="353"/>
      <c r="CP12" s="353"/>
      <c r="CQ12" s="353"/>
      <c r="CR12" s="353"/>
      <c r="CS12" s="353"/>
      <c r="CT12" s="353"/>
      <c r="CU12" s="353"/>
      <c r="CV12" s="353"/>
      <c r="CW12" s="353"/>
      <c r="CX12" s="353"/>
      <c r="CY12" s="353"/>
      <c r="CZ12" s="353"/>
      <c r="DA12" s="353"/>
      <c r="DB12" s="353"/>
      <c r="DC12" s="353"/>
      <c r="DD12" s="353"/>
      <c r="DE12" s="353"/>
    </row>
    <row r="13" spans="1:109" s="253" customFormat="1" ht="13.2" x14ac:dyDescent="0.2">
      <c r="A13" s="353"/>
      <c r="B13" s="353"/>
      <c r="C13" s="353"/>
      <c r="D13" s="353"/>
      <c r="E13" s="353"/>
      <c r="F13" s="353"/>
      <c r="G13" s="353"/>
      <c r="H13" s="353"/>
      <c r="I13" s="353"/>
      <c r="J13" s="353"/>
      <c r="K13" s="353"/>
      <c r="L13" s="353"/>
      <c r="M13" s="353"/>
      <c r="N13" s="353"/>
      <c r="O13" s="353"/>
      <c r="P13" s="353"/>
      <c r="Q13" s="353"/>
      <c r="R13" s="353"/>
      <c r="S13" s="353"/>
      <c r="T13" s="353"/>
      <c r="U13" s="353"/>
      <c r="V13" s="353"/>
      <c r="W13" s="353"/>
      <c r="X13" s="353"/>
      <c r="Y13" s="353"/>
      <c r="Z13" s="353"/>
      <c r="AA13" s="353"/>
      <c r="AB13" s="353"/>
      <c r="AC13" s="353"/>
      <c r="AD13" s="353"/>
      <c r="AE13" s="353"/>
      <c r="AF13" s="353"/>
      <c r="AG13" s="353"/>
      <c r="AH13" s="353"/>
      <c r="AI13" s="353"/>
      <c r="AJ13" s="353"/>
      <c r="AK13" s="353"/>
      <c r="AL13" s="353"/>
      <c r="AM13" s="353"/>
      <c r="AN13" s="353"/>
      <c r="AO13" s="353"/>
      <c r="AP13" s="353"/>
      <c r="AQ13" s="353"/>
      <c r="AR13" s="353"/>
      <c r="AS13" s="353"/>
      <c r="AT13" s="353"/>
      <c r="AU13" s="353"/>
      <c r="AV13" s="353"/>
      <c r="AW13" s="353"/>
      <c r="AX13" s="353"/>
      <c r="AY13" s="353"/>
      <c r="AZ13" s="353"/>
      <c r="BA13" s="353"/>
      <c r="BB13" s="353"/>
      <c r="BC13" s="353"/>
      <c r="BD13" s="353"/>
      <c r="BE13" s="353"/>
      <c r="BF13" s="353"/>
      <c r="BG13" s="353"/>
      <c r="BH13" s="353"/>
      <c r="BI13" s="353"/>
      <c r="BJ13" s="353"/>
      <c r="BK13" s="353"/>
      <c r="BL13" s="353"/>
      <c r="BM13" s="353"/>
      <c r="BN13" s="353"/>
      <c r="BO13" s="353"/>
      <c r="BP13" s="353"/>
      <c r="BQ13" s="353"/>
      <c r="BR13" s="353"/>
      <c r="BS13" s="353"/>
      <c r="BT13" s="353"/>
      <c r="BU13" s="353"/>
      <c r="BV13" s="353"/>
      <c r="BW13" s="353"/>
      <c r="BX13" s="353"/>
      <c r="BY13" s="353"/>
      <c r="BZ13" s="353"/>
      <c r="CA13" s="353"/>
      <c r="CB13" s="353"/>
      <c r="CC13" s="353"/>
      <c r="CD13" s="353"/>
      <c r="CE13" s="353"/>
      <c r="CF13" s="353"/>
      <c r="CG13" s="353"/>
      <c r="CH13" s="353"/>
      <c r="CI13" s="353"/>
      <c r="CJ13" s="353"/>
      <c r="CK13" s="353"/>
      <c r="CL13" s="353"/>
      <c r="CM13" s="353"/>
      <c r="CN13" s="353"/>
      <c r="CO13" s="353"/>
      <c r="CP13" s="353"/>
      <c r="CQ13" s="353"/>
      <c r="CR13" s="353"/>
      <c r="CS13" s="353"/>
      <c r="CT13" s="353"/>
      <c r="CU13" s="353"/>
      <c r="CV13" s="353"/>
      <c r="CW13" s="353"/>
      <c r="CX13" s="353"/>
      <c r="CY13" s="353"/>
      <c r="CZ13" s="353"/>
      <c r="DA13" s="353"/>
      <c r="DB13" s="353"/>
      <c r="DC13" s="353"/>
      <c r="DD13" s="353"/>
      <c r="DE13" s="353"/>
    </row>
    <row r="14" spans="1:109" s="253" customFormat="1" ht="13.2" x14ac:dyDescent="0.2">
      <c r="A14" s="353"/>
      <c r="B14" s="353"/>
      <c r="C14" s="353"/>
      <c r="D14" s="353"/>
      <c r="E14" s="353"/>
      <c r="F14" s="353"/>
      <c r="G14" s="353"/>
      <c r="H14" s="353"/>
      <c r="I14" s="353"/>
      <c r="J14" s="353"/>
      <c r="K14" s="353"/>
      <c r="L14" s="353"/>
      <c r="M14" s="353"/>
      <c r="N14" s="353"/>
      <c r="O14" s="353"/>
      <c r="P14" s="353"/>
      <c r="Q14" s="353"/>
      <c r="R14" s="353"/>
      <c r="S14" s="353"/>
      <c r="T14" s="353"/>
      <c r="U14" s="353"/>
      <c r="V14" s="353"/>
      <c r="W14" s="353"/>
      <c r="X14" s="353"/>
      <c r="Y14" s="353"/>
      <c r="Z14" s="353"/>
      <c r="AA14" s="353"/>
      <c r="AB14" s="353"/>
      <c r="AC14" s="353"/>
      <c r="AD14" s="353"/>
      <c r="AE14" s="353"/>
      <c r="AF14" s="353"/>
      <c r="AG14" s="353"/>
      <c r="AH14" s="353"/>
      <c r="AI14" s="353"/>
      <c r="AJ14" s="353"/>
      <c r="AK14" s="353"/>
      <c r="AL14" s="353"/>
      <c r="AM14" s="353"/>
      <c r="AN14" s="353"/>
      <c r="AO14" s="353"/>
      <c r="AP14" s="353"/>
      <c r="AQ14" s="353"/>
      <c r="AR14" s="353"/>
      <c r="AS14" s="353"/>
      <c r="AT14" s="353"/>
      <c r="AU14" s="353"/>
      <c r="AV14" s="353"/>
      <c r="AW14" s="353"/>
      <c r="AX14" s="353"/>
      <c r="AY14" s="353"/>
      <c r="AZ14" s="353"/>
      <c r="BA14" s="353"/>
      <c r="BB14" s="353"/>
      <c r="BC14" s="353"/>
      <c r="BD14" s="353"/>
      <c r="BE14" s="353"/>
      <c r="BF14" s="353"/>
      <c r="BG14" s="353"/>
      <c r="BH14" s="353"/>
      <c r="BI14" s="353"/>
      <c r="BJ14" s="353"/>
      <c r="BK14" s="353"/>
      <c r="BL14" s="353"/>
      <c r="BM14" s="353"/>
      <c r="BN14" s="353"/>
      <c r="BO14" s="353"/>
      <c r="BP14" s="353"/>
      <c r="BQ14" s="353"/>
      <c r="BR14" s="353"/>
      <c r="BS14" s="353"/>
      <c r="BT14" s="353"/>
      <c r="BU14" s="353"/>
      <c r="BV14" s="353"/>
      <c r="BW14" s="353"/>
      <c r="BX14" s="353"/>
      <c r="BY14" s="353"/>
      <c r="BZ14" s="353"/>
      <c r="CA14" s="353"/>
      <c r="CB14" s="353"/>
      <c r="CC14" s="353"/>
      <c r="CD14" s="353"/>
      <c r="CE14" s="353"/>
      <c r="CF14" s="353"/>
      <c r="CG14" s="353"/>
      <c r="CH14" s="353"/>
      <c r="CI14" s="353"/>
      <c r="CJ14" s="353"/>
      <c r="CK14" s="353"/>
      <c r="CL14" s="353"/>
      <c r="CM14" s="353"/>
      <c r="CN14" s="353"/>
      <c r="CO14" s="353"/>
      <c r="CP14" s="353"/>
      <c r="CQ14" s="353"/>
      <c r="CR14" s="353"/>
      <c r="CS14" s="353"/>
      <c r="CT14" s="353"/>
      <c r="CU14" s="353"/>
      <c r="CV14" s="353"/>
      <c r="CW14" s="353"/>
      <c r="CX14" s="353"/>
      <c r="CY14" s="353"/>
      <c r="CZ14" s="353"/>
      <c r="DA14" s="353"/>
      <c r="DB14" s="353"/>
      <c r="DC14" s="353"/>
      <c r="DD14" s="353"/>
      <c r="DE14" s="353"/>
    </row>
    <row r="15" spans="1:109" s="253" customFormat="1" ht="13.2" x14ac:dyDescent="0.2">
      <c r="A15" s="255"/>
      <c r="B15" s="353"/>
      <c r="C15" s="353"/>
      <c r="D15" s="353"/>
      <c r="E15" s="353"/>
      <c r="F15" s="353"/>
      <c r="G15" s="353"/>
      <c r="H15" s="353"/>
      <c r="I15" s="353"/>
      <c r="J15" s="353"/>
      <c r="K15" s="353"/>
      <c r="L15" s="353"/>
      <c r="M15" s="353"/>
      <c r="N15" s="353"/>
      <c r="O15" s="353"/>
      <c r="P15" s="353"/>
      <c r="Q15" s="353"/>
      <c r="R15" s="353"/>
      <c r="S15" s="353"/>
      <c r="T15" s="353"/>
      <c r="U15" s="353"/>
      <c r="V15" s="353"/>
      <c r="W15" s="353"/>
      <c r="X15" s="353"/>
      <c r="Y15" s="353"/>
      <c r="Z15" s="353"/>
      <c r="AA15" s="353"/>
      <c r="AB15" s="353"/>
      <c r="AC15" s="353"/>
      <c r="AD15" s="353"/>
      <c r="AE15" s="353"/>
      <c r="AF15" s="353"/>
      <c r="AG15" s="353"/>
      <c r="AH15" s="353"/>
      <c r="AI15" s="353"/>
      <c r="AJ15" s="353"/>
      <c r="AK15" s="353"/>
      <c r="AL15" s="353"/>
      <c r="AM15" s="353"/>
      <c r="AN15" s="353"/>
      <c r="AO15" s="353"/>
      <c r="AP15" s="353"/>
      <c r="AQ15" s="353"/>
      <c r="AR15" s="353"/>
      <c r="AS15" s="353"/>
      <c r="AT15" s="353"/>
      <c r="AU15" s="353"/>
      <c r="AV15" s="353"/>
      <c r="AW15" s="353"/>
      <c r="AX15" s="353"/>
      <c r="AY15" s="353"/>
      <c r="AZ15" s="353"/>
      <c r="BA15" s="353"/>
      <c r="BB15" s="353"/>
      <c r="BC15" s="353"/>
      <c r="BD15" s="353"/>
      <c r="BE15" s="353"/>
      <c r="BF15" s="353"/>
      <c r="BG15" s="353"/>
      <c r="BH15" s="353"/>
      <c r="BI15" s="353"/>
      <c r="BJ15" s="353"/>
      <c r="BK15" s="353"/>
      <c r="BL15" s="353"/>
      <c r="BM15" s="353"/>
      <c r="BN15" s="353"/>
      <c r="BO15" s="353"/>
      <c r="BP15" s="353"/>
      <c r="BQ15" s="353"/>
      <c r="BR15" s="353"/>
      <c r="BS15" s="353"/>
      <c r="BT15" s="353"/>
      <c r="BU15" s="353"/>
      <c r="BV15" s="353"/>
      <c r="BW15" s="353"/>
      <c r="BX15" s="353"/>
      <c r="BY15" s="353"/>
      <c r="BZ15" s="353"/>
      <c r="CA15" s="353"/>
      <c r="CB15" s="353"/>
      <c r="CC15" s="353"/>
      <c r="CD15" s="353"/>
      <c r="CE15" s="353"/>
      <c r="CF15" s="353"/>
      <c r="CG15" s="353"/>
      <c r="CH15" s="353"/>
      <c r="CI15" s="353"/>
      <c r="CJ15" s="353"/>
      <c r="CK15" s="353"/>
      <c r="CL15" s="353"/>
      <c r="CM15" s="353"/>
      <c r="CN15" s="353"/>
      <c r="CO15" s="353"/>
      <c r="CP15" s="353"/>
      <c r="CQ15" s="353"/>
      <c r="CR15" s="353"/>
      <c r="CS15" s="353"/>
      <c r="CT15" s="353"/>
      <c r="CU15" s="353"/>
      <c r="CV15" s="353"/>
      <c r="CW15" s="353"/>
      <c r="CX15" s="353"/>
      <c r="CY15" s="353"/>
      <c r="CZ15" s="353"/>
      <c r="DA15" s="353"/>
      <c r="DB15" s="353"/>
      <c r="DC15" s="353"/>
      <c r="DD15" s="353"/>
      <c r="DE15" s="353"/>
    </row>
    <row r="16" spans="1:109" s="253" customFormat="1" ht="13.2" x14ac:dyDescent="0.2">
      <c r="A16" s="255"/>
      <c r="B16" s="353"/>
      <c r="C16" s="353"/>
      <c r="D16" s="353"/>
      <c r="E16" s="353"/>
      <c r="F16" s="353"/>
      <c r="G16" s="353"/>
      <c r="H16" s="353"/>
      <c r="I16" s="353"/>
      <c r="J16" s="353"/>
      <c r="K16" s="353"/>
      <c r="L16" s="353"/>
      <c r="M16" s="353"/>
      <c r="N16" s="353"/>
      <c r="O16" s="353"/>
      <c r="P16" s="353"/>
      <c r="Q16" s="353"/>
      <c r="R16" s="353"/>
      <c r="S16" s="353"/>
      <c r="T16" s="353"/>
      <c r="U16" s="353"/>
      <c r="V16" s="353"/>
      <c r="W16" s="353"/>
      <c r="X16" s="353"/>
      <c r="Y16" s="353"/>
      <c r="Z16" s="353"/>
      <c r="AA16" s="353"/>
      <c r="AB16" s="353"/>
      <c r="AC16" s="353"/>
      <c r="AD16" s="353"/>
      <c r="AE16" s="353"/>
      <c r="AF16" s="353"/>
      <c r="AG16" s="353"/>
      <c r="AH16" s="353"/>
      <c r="AI16" s="353"/>
      <c r="AJ16" s="353"/>
      <c r="AK16" s="353"/>
      <c r="AL16" s="353"/>
      <c r="AM16" s="353"/>
      <c r="AN16" s="353"/>
      <c r="AO16" s="353"/>
      <c r="AP16" s="353"/>
      <c r="AQ16" s="353"/>
      <c r="AR16" s="353"/>
      <c r="AS16" s="353"/>
      <c r="AT16" s="353"/>
      <c r="AU16" s="353"/>
      <c r="AV16" s="353"/>
      <c r="AW16" s="353"/>
      <c r="AX16" s="353"/>
      <c r="AY16" s="353"/>
      <c r="AZ16" s="353"/>
      <c r="BA16" s="353"/>
      <c r="BB16" s="353"/>
      <c r="BC16" s="353"/>
      <c r="BD16" s="353"/>
      <c r="BE16" s="353"/>
      <c r="BF16" s="353"/>
      <c r="BG16" s="353"/>
      <c r="BH16" s="353"/>
      <c r="BI16" s="353"/>
      <c r="BJ16" s="353"/>
      <c r="BK16" s="353"/>
      <c r="BL16" s="353"/>
      <c r="BM16" s="353"/>
      <c r="BN16" s="353"/>
      <c r="BO16" s="353"/>
      <c r="BP16" s="353"/>
      <c r="BQ16" s="353"/>
      <c r="BR16" s="353"/>
      <c r="BS16" s="353"/>
      <c r="BT16" s="353"/>
      <c r="BU16" s="353"/>
      <c r="BV16" s="353"/>
      <c r="BW16" s="353"/>
      <c r="BX16" s="353"/>
      <c r="BY16" s="353"/>
      <c r="BZ16" s="353"/>
      <c r="CA16" s="353"/>
      <c r="CB16" s="353"/>
      <c r="CC16" s="353"/>
      <c r="CD16" s="353"/>
      <c r="CE16" s="353"/>
      <c r="CF16" s="353"/>
      <c r="CG16" s="353"/>
      <c r="CH16" s="353"/>
      <c r="CI16" s="353"/>
      <c r="CJ16" s="353"/>
      <c r="CK16" s="353"/>
      <c r="CL16" s="353"/>
      <c r="CM16" s="353"/>
      <c r="CN16" s="353"/>
      <c r="CO16" s="353"/>
      <c r="CP16" s="353"/>
      <c r="CQ16" s="353"/>
      <c r="CR16" s="353"/>
      <c r="CS16" s="353"/>
      <c r="CT16" s="353"/>
      <c r="CU16" s="353"/>
      <c r="CV16" s="353"/>
      <c r="CW16" s="353"/>
      <c r="CX16" s="353"/>
      <c r="CY16" s="353"/>
      <c r="CZ16" s="353"/>
      <c r="DA16" s="353"/>
      <c r="DB16" s="353"/>
      <c r="DC16" s="353"/>
      <c r="DD16" s="353"/>
      <c r="DE16" s="353"/>
    </row>
    <row r="17" spans="1:109" s="253" customFormat="1" ht="13.2" x14ac:dyDescent="0.2">
      <c r="A17" s="255"/>
      <c r="B17" s="353"/>
      <c r="C17" s="353"/>
      <c r="D17" s="353"/>
      <c r="E17" s="353"/>
      <c r="F17" s="353"/>
      <c r="G17" s="353"/>
      <c r="H17" s="353"/>
      <c r="I17" s="353"/>
      <c r="J17" s="353"/>
      <c r="K17" s="353"/>
      <c r="L17" s="353"/>
      <c r="M17" s="353"/>
      <c r="N17" s="353"/>
      <c r="O17" s="353"/>
      <c r="P17" s="353"/>
      <c r="Q17" s="353"/>
      <c r="R17" s="353"/>
      <c r="S17" s="353"/>
      <c r="T17" s="353"/>
      <c r="U17" s="353"/>
      <c r="V17" s="353"/>
      <c r="W17" s="353"/>
      <c r="X17" s="353"/>
      <c r="Y17" s="353"/>
      <c r="Z17" s="353"/>
      <c r="AA17" s="353"/>
      <c r="AB17" s="353"/>
      <c r="AC17" s="353"/>
      <c r="AD17" s="353"/>
      <c r="AE17" s="353"/>
      <c r="AF17" s="353"/>
      <c r="AG17" s="353"/>
      <c r="AH17" s="353"/>
      <c r="AI17" s="353"/>
      <c r="AJ17" s="353"/>
      <c r="AK17" s="353"/>
      <c r="AL17" s="353"/>
      <c r="AM17" s="353"/>
      <c r="AN17" s="353"/>
      <c r="AO17" s="353"/>
      <c r="AP17" s="353"/>
      <c r="AQ17" s="353"/>
      <c r="AR17" s="353"/>
      <c r="AS17" s="353"/>
      <c r="AT17" s="353"/>
      <c r="AU17" s="353"/>
      <c r="AV17" s="353"/>
      <c r="AW17" s="353"/>
      <c r="AX17" s="353"/>
      <c r="AY17" s="353"/>
      <c r="AZ17" s="353"/>
      <c r="BA17" s="353"/>
      <c r="BB17" s="353"/>
      <c r="BC17" s="353"/>
      <c r="BD17" s="353"/>
      <c r="BE17" s="353"/>
      <c r="BF17" s="353"/>
      <c r="BG17" s="353"/>
      <c r="BH17" s="353"/>
      <c r="BI17" s="353"/>
      <c r="BJ17" s="353"/>
      <c r="BK17" s="353"/>
      <c r="BL17" s="353"/>
      <c r="BM17" s="353"/>
      <c r="BN17" s="353"/>
      <c r="BO17" s="353"/>
      <c r="BP17" s="353"/>
      <c r="BQ17" s="353"/>
      <c r="BR17" s="353"/>
      <c r="BS17" s="353"/>
      <c r="BT17" s="353"/>
      <c r="BU17" s="353"/>
      <c r="BV17" s="353"/>
      <c r="BW17" s="353"/>
      <c r="BX17" s="353"/>
      <c r="BY17" s="353"/>
      <c r="BZ17" s="353"/>
      <c r="CA17" s="353"/>
      <c r="CB17" s="353"/>
      <c r="CC17" s="353"/>
      <c r="CD17" s="353"/>
      <c r="CE17" s="353"/>
      <c r="CF17" s="353"/>
      <c r="CG17" s="353"/>
      <c r="CH17" s="353"/>
      <c r="CI17" s="353"/>
      <c r="CJ17" s="353"/>
      <c r="CK17" s="353"/>
      <c r="CL17" s="353"/>
      <c r="CM17" s="353"/>
      <c r="CN17" s="353"/>
      <c r="CO17" s="353"/>
      <c r="CP17" s="353"/>
      <c r="CQ17" s="353"/>
      <c r="CR17" s="353"/>
      <c r="CS17" s="353"/>
      <c r="CT17" s="353"/>
      <c r="CU17" s="353"/>
      <c r="CV17" s="353"/>
      <c r="CW17" s="353"/>
      <c r="CX17" s="353"/>
      <c r="CY17" s="353"/>
      <c r="CZ17" s="353"/>
      <c r="DA17" s="353"/>
      <c r="DB17" s="353"/>
      <c r="DC17" s="353"/>
      <c r="DD17" s="353"/>
      <c r="DE17" s="353"/>
    </row>
    <row r="18" spans="1:109" s="253" customFormat="1" ht="13.2" x14ac:dyDescent="0.2">
      <c r="A18" s="255"/>
      <c r="B18" s="353"/>
      <c r="C18" s="353"/>
      <c r="D18" s="353"/>
      <c r="E18" s="353"/>
      <c r="F18" s="353"/>
      <c r="G18" s="353"/>
      <c r="H18" s="353"/>
      <c r="I18" s="353"/>
      <c r="J18" s="353"/>
      <c r="K18" s="353"/>
      <c r="L18" s="353"/>
      <c r="M18" s="353"/>
      <c r="N18" s="353"/>
      <c r="O18" s="353"/>
      <c r="P18" s="353"/>
      <c r="Q18" s="353"/>
      <c r="R18" s="353"/>
      <c r="S18" s="353"/>
      <c r="T18" s="353"/>
      <c r="U18" s="353"/>
      <c r="V18" s="353"/>
      <c r="W18" s="353"/>
      <c r="X18" s="353"/>
      <c r="Y18" s="353"/>
      <c r="Z18" s="353"/>
      <c r="AA18" s="353"/>
      <c r="AB18" s="353"/>
      <c r="AC18" s="353"/>
      <c r="AD18" s="353"/>
      <c r="AE18" s="353"/>
      <c r="AF18" s="353"/>
      <c r="AG18" s="353"/>
      <c r="AH18" s="353"/>
      <c r="AI18" s="353"/>
      <c r="AJ18" s="353"/>
      <c r="AK18" s="353"/>
      <c r="AL18" s="353"/>
      <c r="AM18" s="353"/>
      <c r="AN18" s="353"/>
      <c r="AO18" s="353"/>
      <c r="AP18" s="353"/>
      <c r="AQ18" s="353"/>
      <c r="AR18" s="353"/>
      <c r="AS18" s="353"/>
      <c r="AT18" s="353"/>
      <c r="AU18" s="353"/>
      <c r="AV18" s="353"/>
      <c r="AW18" s="353"/>
      <c r="AX18" s="353"/>
      <c r="AY18" s="353"/>
      <c r="AZ18" s="353"/>
      <c r="BA18" s="353"/>
      <c r="BB18" s="353"/>
      <c r="BC18" s="353"/>
      <c r="BD18" s="353"/>
      <c r="BE18" s="353"/>
      <c r="BF18" s="353"/>
      <c r="BG18" s="353"/>
      <c r="BH18" s="353"/>
      <c r="BI18" s="353"/>
      <c r="BJ18" s="353"/>
      <c r="BK18" s="353"/>
      <c r="BL18" s="353"/>
      <c r="BM18" s="353"/>
      <c r="BN18" s="353"/>
      <c r="BO18" s="353"/>
      <c r="BP18" s="353"/>
      <c r="BQ18" s="353"/>
      <c r="BR18" s="353"/>
      <c r="BS18" s="353"/>
      <c r="BT18" s="353"/>
      <c r="BU18" s="353"/>
      <c r="BV18" s="353"/>
      <c r="BW18" s="353"/>
      <c r="BX18" s="353"/>
      <c r="BY18" s="353"/>
      <c r="BZ18" s="353"/>
      <c r="CA18" s="353"/>
      <c r="CB18" s="353"/>
      <c r="CC18" s="353"/>
      <c r="CD18" s="353"/>
      <c r="CE18" s="353"/>
      <c r="CF18" s="353"/>
      <c r="CG18" s="353"/>
      <c r="CH18" s="353"/>
      <c r="CI18" s="353"/>
      <c r="CJ18" s="353"/>
      <c r="CK18" s="353"/>
      <c r="CL18" s="353"/>
      <c r="CM18" s="353"/>
      <c r="CN18" s="353"/>
      <c r="CO18" s="353"/>
      <c r="CP18" s="353"/>
      <c r="CQ18" s="353"/>
      <c r="CR18" s="353"/>
      <c r="CS18" s="353"/>
      <c r="CT18" s="353"/>
      <c r="CU18" s="353"/>
      <c r="CV18" s="353"/>
      <c r="CW18" s="353"/>
      <c r="CX18" s="353"/>
      <c r="CY18" s="353"/>
      <c r="CZ18" s="353"/>
      <c r="DA18" s="353"/>
      <c r="DB18" s="353"/>
      <c r="DC18" s="353"/>
      <c r="DD18" s="353"/>
      <c r="DE18" s="353"/>
    </row>
    <row r="19" spans="1:109" ht="13.2" x14ac:dyDescent="0.2">
      <c r="DD19" s="255"/>
      <c r="DE19" s="255"/>
    </row>
    <row r="20" spans="1:109" ht="13.2" x14ac:dyDescent="0.2">
      <c r="DD20" s="255"/>
      <c r="DE20" s="255"/>
    </row>
    <row r="21" spans="1:109" ht="17.25" customHeight="1" x14ac:dyDescent="0.2">
      <c r="B21" s="354"/>
      <c r="C21" s="257"/>
      <c r="D21" s="257"/>
      <c r="E21" s="257"/>
      <c r="F21" s="257"/>
      <c r="G21" s="257"/>
      <c r="H21" s="257"/>
      <c r="I21" s="257"/>
      <c r="J21" s="257"/>
      <c r="K21" s="257"/>
      <c r="L21" s="257"/>
      <c r="M21" s="257"/>
      <c r="N21" s="355"/>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355"/>
      <c r="AU21" s="257"/>
      <c r="AV21" s="257"/>
      <c r="AW21" s="257"/>
      <c r="AX21" s="257"/>
      <c r="AY21" s="257"/>
      <c r="AZ21" s="257"/>
      <c r="BA21" s="257"/>
      <c r="BB21" s="257"/>
      <c r="BC21" s="257"/>
      <c r="BD21" s="257"/>
      <c r="BE21" s="257"/>
      <c r="BF21" s="355"/>
      <c r="BG21" s="257"/>
      <c r="BH21" s="257"/>
      <c r="BI21" s="257"/>
      <c r="BJ21" s="257"/>
      <c r="BK21" s="257"/>
      <c r="BL21" s="257"/>
      <c r="BM21" s="257"/>
      <c r="BN21" s="257"/>
      <c r="BO21" s="257"/>
      <c r="BP21" s="257"/>
      <c r="BQ21" s="257"/>
      <c r="BR21" s="355"/>
      <c r="BS21" s="257"/>
      <c r="BT21" s="257"/>
      <c r="BU21" s="257"/>
      <c r="BV21" s="257"/>
      <c r="BW21" s="257"/>
      <c r="BX21" s="257"/>
      <c r="BY21" s="257"/>
      <c r="BZ21" s="257"/>
      <c r="CA21" s="257"/>
      <c r="CB21" s="257"/>
      <c r="CC21" s="257"/>
      <c r="CD21" s="355"/>
      <c r="CE21" s="257"/>
      <c r="CF21" s="257"/>
      <c r="CG21" s="257"/>
      <c r="CH21" s="257"/>
      <c r="CI21" s="257"/>
      <c r="CJ21" s="257"/>
      <c r="CK21" s="257"/>
      <c r="CL21" s="257"/>
      <c r="CM21" s="257"/>
      <c r="CN21" s="257"/>
      <c r="CO21" s="257"/>
      <c r="CP21" s="355"/>
      <c r="CQ21" s="257"/>
      <c r="CR21" s="257"/>
      <c r="CS21" s="257"/>
      <c r="CT21" s="257"/>
      <c r="CU21" s="257"/>
      <c r="CV21" s="257"/>
      <c r="CW21" s="257"/>
      <c r="CX21" s="257"/>
      <c r="CY21" s="257"/>
      <c r="CZ21" s="257"/>
      <c r="DA21" s="257"/>
      <c r="DB21" s="355"/>
      <c r="DC21" s="257"/>
      <c r="DD21" s="258"/>
      <c r="DE21" s="255"/>
    </row>
    <row r="22" spans="1:109" ht="17.25" customHeight="1" x14ac:dyDescent="0.2">
      <c r="B22" s="259"/>
    </row>
    <row r="23" spans="1:109" ht="13.2" x14ac:dyDescent="0.2">
      <c r="B23" s="259"/>
    </row>
    <row r="24" spans="1:109" ht="13.2" x14ac:dyDescent="0.2">
      <c r="B24" s="259"/>
    </row>
    <row r="25" spans="1:109" ht="13.2" x14ac:dyDescent="0.2">
      <c r="B25" s="259"/>
    </row>
    <row r="26" spans="1:109" ht="13.2" x14ac:dyDescent="0.2">
      <c r="B26" s="259"/>
    </row>
    <row r="27" spans="1:109" ht="13.2" x14ac:dyDescent="0.2">
      <c r="B27" s="259"/>
    </row>
    <row r="28" spans="1:109" ht="13.2" x14ac:dyDescent="0.2">
      <c r="B28" s="259"/>
    </row>
    <row r="29" spans="1:109" ht="13.2" x14ac:dyDescent="0.2">
      <c r="B29" s="259"/>
    </row>
    <row r="30" spans="1:109" ht="13.2" x14ac:dyDescent="0.2">
      <c r="B30" s="259"/>
    </row>
    <row r="31" spans="1:109" ht="13.2" x14ac:dyDescent="0.2">
      <c r="B31" s="259"/>
    </row>
    <row r="32" spans="1:109" ht="13.2" x14ac:dyDescent="0.2">
      <c r="B32" s="259"/>
    </row>
    <row r="33" spans="2:109" ht="13.2" x14ac:dyDescent="0.2">
      <c r="B33" s="259"/>
    </row>
    <row r="34" spans="2:109" ht="13.2" x14ac:dyDescent="0.2">
      <c r="B34" s="259"/>
    </row>
    <row r="35" spans="2:109" ht="13.2" x14ac:dyDescent="0.2">
      <c r="B35" s="259"/>
    </row>
    <row r="36" spans="2:109" ht="13.2" x14ac:dyDescent="0.2">
      <c r="B36" s="259"/>
    </row>
    <row r="37" spans="2:109" ht="13.2" x14ac:dyDescent="0.2">
      <c r="B37" s="259"/>
    </row>
    <row r="38" spans="2:109" ht="13.2" x14ac:dyDescent="0.2">
      <c r="B38" s="259"/>
    </row>
    <row r="39" spans="2:109" ht="13.2" x14ac:dyDescent="0.2">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ht="13.2" x14ac:dyDescent="0.2">
      <c r="B40" s="356"/>
      <c r="DD40" s="356"/>
      <c r="DE40" s="255"/>
    </row>
    <row r="41" spans="2:109" ht="16.2" x14ac:dyDescent="0.2">
      <c r="B41" s="256" t="s">
        <v>569</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ht="13.2" x14ac:dyDescent="0.2">
      <c r="B42" s="259"/>
      <c r="G42" s="357"/>
      <c r="I42" s="358"/>
      <c r="J42" s="358"/>
      <c r="K42" s="358"/>
      <c r="AM42" s="357"/>
      <c r="AN42" s="357" t="s">
        <v>570</v>
      </c>
      <c r="AP42" s="358"/>
      <c r="AQ42" s="358"/>
      <c r="AR42" s="358"/>
      <c r="AY42" s="357"/>
      <c r="BA42" s="358"/>
      <c r="BB42" s="358"/>
      <c r="BC42" s="358"/>
      <c r="BK42" s="357"/>
      <c r="BM42" s="358"/>
      <c r="BN42" s="358"/>
      <c r="BO42" s="358"/>
      <c r="BW42" s="357"/>
      <c r="BY42" s="358"/>
      <c r="BZ42" s="358"/>
      <c r="CA42" s="358"/>
      <c r="CI42" s="357"/>
      <c r="CK42" s="358"/>
      <c r="CL42" s="358"/>
      <c r="CM42" s="358"/>
      <c r="CU42" s="357"/>
      <c r="CW42" s="358"/>
      <c r="CX42" s="358"/>
      <c r="CY42" s="358"/>
    </row>
    <row r="43" spans="2:109" ht="13.5" customHeight="1" x14ac:dyDescent="0.2">
      <c r="B43" s="259"/>
      <c r="AN43" s="1235" t="s">
        <v>579</v>
      </c>
      <c r="AO43" s="1236"/>
      <c r="AP43" s="1236"/>
      <c r="AQ43" s="1236"/>
      <c r="AR43" s="1236"/>
      <c r="AS43" s="1236"/>
      <c r="AT43" s="1236"/>
      <c r="AU43" s="1236"/>
      <c r="AV43" s="1236"/>
      <c r="AW43" s="1236"/>
      <c r="AX43" s="1236"/>
      <c r="AY43" s="1236"/>
      <c r="AZ43" s="1236"/>
      <c r="BA43" s="1236"/>
      <c r="BB43" s="1236"/>
      <c r="BC43" s="1236"/>
      <c r="BD43" s="1236"/>
      <c r="BE43" s="1236"/>
      <c r="BF43" s="1236"/>
      <c r="BG43" s="1236"/>
      <c r="BH43" s="1236"/>
      <c r="BI43" s="1236"/>
      <c r="BJ43" s="1236"/>
      <c r="BK43" s="1236"/>
      <c r="BL43" s="1236"/>
      <c r="BM43" s="1236"/>
      <c r="BN43" s="1236"/>
      <c r="BO43" s="1236"/>
      <c r="BP43" s="1236"/>
      <c r="BQ43" s="1236"/>
      <c r="BR43" s="1236"/>
      <c r="BS43" s="1236"/>
      <c r="BT43" s="1236"/>
      <c r="BU43" s="1236"/>
      <c r="BV43" s="1236"/>
      <c r="BW43" s="1236"/>
      <c r="BX43" s="1236"/>
      <c r="BY43" s="1236"/>
      <c r="BZ43" s="1236"/>
      <c r="CA43" s="1236"/>
      <c r="CB43" s="1236"/>
      <c r="CC43" s="1236"/>
      <c r="CD43" s="1236"/>
      <c r="CE43" s="1236"/>
      <c r="CF43" s="1236"/>
      <c r="CG43" s="1236"/>
      <c r="CH43" s="1236"/>
      <c r="CI43" s="1236"/>
      <c r="CJ43" s="1236"/>
      <c r="CK43" s="1236"/>
      <c r="CL43" s="1236"/>
      <c r="CM43" s="1236"/>
      <c r="CN43" s="1236"/>
      <c r="CO43" s="1236"/>
      <c r="CP43" s="1236"/>
      <c r="CQ43" s="1236"/>
      <c r="CR43" s="1236"/>
      <c r="CS43" s="1236"/>
      <c r="CT43" s="1236"/>
      <c r="CU43" s="1236"/>
      <c r="CV43" s="1236"/>
      <c r="CW43" s="1236"/>
      <c r="CX43" s="1236"/>
      <c r="CY43" s="1236"/>
      <c r="CZ43" s="1236"/>
      <c r="DA43" s="1236"/>
      <c r="DB43" s="1236"/>
      <c r="DC43" s="1237"/>
    </row>
    <row r="44" spans="2:109" ht="13.2" x14ac:dyDescent="0.2">
      <c r="B44" s="259"/>
      <c r="AN44" s="1238"/>
      <c r="AO44" s="1239"/>
      <c r="AP44" s="1239"/>
      <c r="AQ44" s="1239"/>
      <c r="AR44" s="1239"/>
      <c r="AS44" s="1239"/>
      <c r="AT44" s="1239"/>
      <c r="AU44" s="1239"/>
      <c r="AV44" s="1239"/>
      <c r="AW44" s="1239"/>
      <c r="AX44" s="1239"/>
      <c r="AY44" s="1239"/>
      <c r="AZ44" s="1239"/>
      <c r="BA44" s="1239"/>
      <c r="BB44" s="1239"/>
      <c r="BC44" s="1239"/>
      <c r="BD44" s="1239"/>
      <c r="BE44" s="1239"/>
      <c r="BF44" s="1239"/>
      <c r="BG44" s="1239"/>
      <c r="BH44" s="1239"/>
      <c r="BI44" s="1239"/>
      <c r="BJ44" s="1239"/>
      <c r="BK44" s="1239"/>
      <c r="BL44" s="1239"/>
      <c r="BM44" s="1239"/>
      <c r="BN44" s="1239"/>
      <c r="BO44" s="1239"/>
      <c r="BP44" s="1239"/>
      <c r="BQ44" s="1239"/>
      <c r="BR44" s="1239"/>
      <c r="BS44" s="1239"/>
      <c r="BT44" s="1239"/>
      <c r="BU44" s="1239"/>
      <c r="BV44" s="1239"/>
      <c r="BW44" s="1239"/>
      <c r="BX44" s="1239"/>
      <c r="BY44" s="1239"/>
      <c r="BZ44" s="1239"/>
      <c r="CA44" s="1239"/>
      <c r="CB44" s="1239"/>
      <c r="CC44" s="1239"/>
      <c r="CD44" s="1239"/>
      <c r="CE44" s="1239"/>
      <c r="CF44" s="1239"/>
      <c r="CG44" s="1239"/>
      <c r="CH44" s="1239"/>
      <c r="CI44" s="1239"/>
      <c r="CJ44" s="1239"/>
      <c r="CK44" s="1239"/>
      <c r="CL44" s="1239"/>
      <c r="CM44" s="1239"/>
      <c r="CN44" s="1239"/>
      <c r="CO44" s="1239"/>
      <c r="CP44" s="1239"/>
      <c r="CQ44" s="1239"/>
      <c r="CR44" s="1239"/>
      <c r="CS44" s="1239"/>
      <c r="CT44" s="1239"/>
      <c r="CU44" s="1239"/>
      <c r="CV44" s="1239"/>
      <c r="CW44" s="1239"/>
      <c r="CX44" s="1239"/>
      <c r="CY44" s="1239"/>
      <c r="CZ44" s="1239"/>
      <c r="DA44" s="1239"/>
      <c r="DB44" s="1239"/>
      <c r="DC44" s="1240"/>
    </row>
    <row r="45" spans="2:109" ht="13.2" x14ac:dyDescent="0.2">
      <c r="B45" s="259"/>
      <c r="AN45" s="1238"/>
      <c r="AO45" s="1239"/>
      <c r="AP45" s="1239"/>
      <c r="AQ45" s="1239"/>
      <c r="AR45" s="1239"/>
      <c r="AS45" s="1239"/>
      <c r="AT45" s="1239"/>
      <c r="AU45" s="1239"/>
      <c r="AV45" s="1239"/>
      <c r="AW45" s="1239"/>
      <c r="AX45" s="1239"/>
      <c r="AY45" s="1239"/>
      <c r="AZ45" s="1239"/>
      <c r="BA45" s="1239"/>
      <c r="BB45" s="1239"/>
      <c r="BC45" s="1239"/>
      <c r="BD45" s="1239"/>
      <c r="BE45" s="1239"/>
      <c r="BF45" s="1239"/>
      <c r="BG45" s="1239"/>
      <c r="BH45" s="1239"/>
      <c r="BI45" s="1239"/>
      <c r="BJ45" s="1239"/>
      <c r="BK45" s="1239"/>
      <c r="BL45" s="1239"/>
      <c r="BM45" s="1239"/>
      <c r="BN45" s="1239"/>
      <c r="BO45" s="1239"/>
      <c r="BP45" s="1239"/>
      <c r="BQ45" s="1239"/>
      <c r="BR45" s="1239"/>
      <c r="BS45" s="1239"/>
      <c r="BT45" s="1239"/>
      <c r="BU45" s="1239"/>
      <c r="BV45" s="1239"/>
      <c r="BW45" s="1239"/>
      <c r="BX45" s="1239"/>
      <c r="BY45" s="1239"/>
      <c r="BZ45" s="1239"/>
      <c r="CA45" s="1239"/>
      <c r="CB45" s="1239"/>
      <c r="CC45" s="1239"/>
      <c r="CD45" s="1239"/>
      <c r="CE45" s="1239"/>
      <c r="CF45" s="1239"/>
      <c r="CG45" s="1239"/>
      <c r="CH45" s="1239"/>
      <c r="CI45" s="1239"/>
      <c r="CJ45" s="1239"/>
      <c r="CK45" s="1239"/>
      <c r="CL45" s="1239"/>
      <c r="CM45" s="1239"/>
      <c r="CN45" s="1239"/>
      <c r="CO45" s="1239"/>
      <c r="CP45" s="1239"/>
      <c r="CQ45" s="1239"/>
      <c r="CR45" s="1239"/>
      <c r="CS45" s="1239"/>
      <c r="CT45" s="1239"/>
      <c r="CU45" s="1239"/>
      <c r="CV45" s="1239"/>
      <c r="CW45" s="1239"/>
      <c r="CX45" s="1239"/>
      <c r="CY45" s="1239"/>
      <c r="CZ45" s="1239"/>
      <c r="DA45" s="1239"/>
      <c r="DB45" s="1239"/>
      <c r="DC45" s="1240"/>
    </row>
    <row r="46" spans="2:109" ht="13.2" x14ac:dyDescent="0.2">
      <c r="B46" s="259"/>
      <c r="AN46" s="1238"/>
      <c r="AO46" s="1239"/>
      <c r="AP46" s="1239"/>
      <c r="AQ46" s="1239"/>
      <c r="AR46" s="1239"/>
      <c r="AS46" s="1239"/>
      <c r="AT46" s="1239"/>
      <c r="AU46" s="1239"/>
      <c r="AV46" s="1239"/>
      <c r="AW46" s="1239"/>
      <c r="AX46" s="1239"/>
      <c r="AY46" s="1239"/>
      <c r="AZ46" s="1239"/>
      <c r="BA46" s="1239"/>
      <c r="BB46" s="1239"/>
      <c r="BC46" s="1239"/>
      <c r="BD46" s="1239"/>
      <c r="BE46" s="1239"/>
      <c r="BF46" s="1239"/>
      <c r="BG46" s="1239"/>
      <c r="BH46" s="1239"/>
      <c r="BI46" s="1239"/>
      <c r="BJ46" s="1239"/>
      <c r="BK46" s="1239"/>
      <c r="BL46" s="1239"/>
      <c r="BM46" s="1239"/>
      <c r="BN46" s="1239"/>
      <c r="BO46" s="1239"/>
      <c r="BP46" s="1239"/>
      <c r="BQ46" s="1239"/>
      <c r="BR46" s="1239"/>
      <c r="BS46" s="1239"/>
      <c r="BT46" s="1239"/>
      <c r="BU46" s="1239"/>
      <c r="BV46" s="1239"/>
      <c r="BW46" s="1239"/>
      <c r="BX46" s="1239"/>
      <c r="BY46" s="1239"/>
      <c r="BZ46" s="1239"/>
      <c r="CA46" s="1239"/>
      <c r="CB46" s="1239"/>
      <c r="CC46" s="1239"/>
      <c r="CD46" s="1239"/>
      <c r="CE46" s="1239"/>
      <c r="CF46" s="1239"/>
      <c r="CG46" s="1239"/>
      <c r="CH46" s="1239"/>
      <c r="CI46" s="1239"/>
      <c r="CJ46" s="1239"/>
      <c r="CK46" s="1239"/>
      <c r="CL46" s="1239"/>
      <c r="CM46" s="1239"/>
      <c r="CN46" s="1239"/>
      <c r="CO46" s="1239"/>
      <c r="CP46" s="1239"/>
      <c r="CQ46" s="1239"/>
      <c r="CR46" s="1239"/>
      <c r="CS46" s="1239"/>
      <c r="CT46" s="1239"/>
      <c r="CU46" s="1239"/>
      <c r="CV46" s="1239"/>
      <c r="CW46" s="1239"/>
      <c r="CX46" s="1239"/>
      <c r="CY46" s="1239"/>
      <c r="CZ46" s="1239"/>
      <c r="DA46" s="1239"/>
      <c r="DB46" s="1239"/>
      <c r="DC46" s="1240"/>
    </row>
    <row r="47" spans="2:109" ht="13.2" x14ac:dyDescent="0.2">
      <c r="B47" s="259"/>
      <c r="AN47" s="1241"/>
      <c r="AO47" s="1242"/>
      <c r="AP47" s="1242"/>
      <c r="AQ47" s="1242"/>
      <c r="AR47" s="1242"/>
      <c r="AS47" s="1242"/>
      <c r="AT47" s="1242"/>
      <c r="AU47" s="1242"/>
      <c r="AV47" s="1242"/>
      <c r="AW47" s="1242"/>
      <c r="AX47" s="1242"/>
      <c r="AY47" s="1242"/>
      <c r="AZ47" s="1242"/>
      <c r="BA47" s="1242"/>
      <c r="BB47" s="1242"/>
      <c r="BC47" s="1242"/>
      <c r="BD47" s="1242"/>
      <c r="BE47" s="1242"/>
      <c r="BF47" s="1242"/>
      <c r="BG47" s="1242"/>
      <c r="BH47" s="1242"/>
      <c r="BI47" s="1242"/>
      <c r="BJ47" s="1242"/>
      <c r="BK47" s="1242"/>
      <c r="BL47" s="1242"/>
      <c r="BM47" s="1242"/>
      <c r="BN47" s="1242"/>
      <c r="BO47" s="1242"/>
      <c r="BP47" s="1242"/>
      <c r="BQ47" s="1242"/>
      <c r="BR47" s="1242"/>
      <c r="BS47" s="1242"/>
      <c r="BT47" s="1242"/>
      <c r="BU47" s="1242"/>
      <c r="BV47" s="1242"/>
      <c r="BW47" s="1242"/>
      <c r="BX47" s="1242"/>
      <c r="BY47" s="1242"/>
      <c r="BZ47" s="1242"/>
      <c r="CA47" s="1242"/>
      <c r="CB47" s="1242"/>
      <c r="CC47" s="1242"/>
      <c r="CD47" s="1242"/>
      <c r="CE47" s="1242"/>
      <c r="CF47" s="1242"/>
      <c r="CG47" s="1242"/>
      <c r="CH47" s="1242"/>
      <c r="CI47" s="1242"/>
      <c r="CJ47" s="1242"/>
      <c r="CK47" s="1242"/>
      <c r="CL47" s="1242"/>
      <c r="CM47" s="1242"/>
      <c r="CN47" s="1242"/>
      <c r="CO47" s="1242"/>
      <c r="CP47" s="1242"/>
      <c r="CQ47" s="1242"/>
      <c r="CR47" s="1242"/>
      <c r="CS47" s="1242"/>
      <c r="CT47" s="1242"/>
      <c r="CU47" s="1242"/>
      <c r="CV47" s="1242"/>
      <c r="CW47" s="1242"/>
      <c r="CX47" s="1242"/>
      <c r="CY47" s="1242"/>
      <c r="CZ47" s="1242"/>
      <c r="DA47" s="1242"/>
      <c r="DB47" s="1242"/>
      <c r="DC47" s="1243"/>
    </row>
    <row r="48" spans="2:109" ht="13.2" x14ac:dyDescent="0.2">
      <c r="B48" s="259"/>
      <c r="H48" s="359"/>
      <c r="I48" s="359"/>
      <c r="J48" s="359"/>
      <c r="AN48" s="359"/>
      <c r="AO48" s="359"/>
      <c r="AP48" s="359"/>
      <c r="AZ48" s="359"/>
      <c r="BA48" s="359"/>
      <c r="BB48" s="359"/>
      <c r="BL48" s="359"/>
      <c r="BM48" s="359"/>
      <c r="BN48" s="359"/>
      <c r="BX48" s="359"/>
      <c r="BY48" s="359"/>
      <c r="BZ48" s="359"/>
      <c r="CJ48" s="359"/>
      <c r="CK48" s="359"/>
      <c r="CL48" s="359"/>
      <c r="CV48" s="359"/>
      <c r="CW48" s="359"/>
      <c r="CX48" s="359"/>
    </row>
    <row r="49" spans="1:109" ht="13.2" x14ac:dyDescent="0.2">
      <c r="B49" s="259"/>
      <c r="AN49" s="255" t="s">
        <v>571</v>
      </c>
    </row>
    <row r="50" spans="1:109" ht="13.2" x14ac:dyDescent="0.2">
      <c r="B50" s="259"/>
      <c r="G50" s="1228"/>
      <c r="H50" s="1228"/>
      <c r="I50" s="1228"/>
      <c r="J50" s="1228"/>
      <c r="K50" s="360"/>
      <c r="L50" s="360"/>
      <c r="M50" s="361"/>
      <c r="N50" s="361"/>
      <c r="AN50" s="1229"/>
      <c r="AO50" s="1230"/>
      <c r="AP50" s="1230"/>
      <c r="AQ50" s="1230"/>
      <c r="AR50" s="1230"/>
      <c r="AS50" s="1230"/>
      <c r="AT50" s="1230"/>
      <c r="AU50" s="1230"/>
      <c r="AV50" s="1230"/>
      <c r="AW50" s="1230"/>
      <c r="AX50" s="1230"/>
      <c r="AY50" s="1230"/>
      <c r="AZ50" s="1230"/>
      <c r="BA50" s="1230"/>
      <c r="BB50" s="1230"/>
      <c r="BC50" s="1230"/>
      <c r="BD50" s="1230"/>
      <c r="BE50" s="1230"/>
      <c r="BF50" s="1230"/>
      <c r="BG50" s="1230"/>
      <c r="BH50" s="1230"/>
      <c r="BI50" s="1230"/>
      <c r="BJ50" s="1230"/>
      <c r="BK50" s="1230"/>
      <c r="BL50" s="1230"/>
      <c r="BM50" s="1230"/>
      <c r="BN50" s="1230"/>
      <c r="BO50" s="1231"/>
      <c r="BP50" s="1232" t="s">
        <v>527</v>
      </c>
      <c r="BQ50" s="1232"/>
      <c r="BR50" s="1232"/>
      <c r="BS50" s="1232"/>
      <c r="BT50" s="1232"/>
      <c r="BU50" s="1232"/>
      <c r="BV50" s="1232"/>
      <c r="BW50" s="1232"/>
      <c r="BX50" s="1232" t="s">
        <v>528</v>
      </c>
      <c r="BY50" s="1232"/>
      <c r="BZ50" s="1232"/>
      <c r="CA50" s="1232"/>
      <c r="CB50" s="1232"/>
      <c r="CC50" s="1232"/>
      <c r="CD50" s="1232"/>
      <c r="CE50" s="1232"/>
      <c r="CF50" s="1232" t="s">
        <v>529</v>
      </c>
      <c r="CG50" s="1232"/>
      <c r="CH50" s="1232"/>
      <c r="CI50" s="1232"/>
      <c r="CJ50" s="1232"/>
      <c r="CK50" s="1232"/>
      <c r="CL50" s="1232"/>
      <c r="CM50" s="1232"/>
      <c r="CN50" s="1232" t="s">
        <v>530</v>
      </c>
      <c r="CO50" s="1232"/>
      <c r="CP50" s="1232"/>
      <c r="CQ50" s="1232"/>
      <c r="CR50" s="1232"/>
      <c r="CS50" s="1232"/>
      <c r="CT50" s="1232"/>
      <c r="CU50" s="1232"/>
      <c r="CV50" s="1232" t="s">
        <v>531</v>
      </c>
      <c r="CW50" s="1232"/>
      <c r="CX50" s="1232"/>
      <c r="CY50" s="1232"/>
      <c r="CZ50" s="1232"/>
      <c r="DA50" s="1232"/>
      <c r="DB50" s="1232"/>
      <c r="DC50" s="1232"/>
    </row>
    <row r="51" spans="1:109" ht="13.5" customHeight="1" x14ac:dyDescent="0.2">
      <c r="B51" s="259"/>
      <c r="G51" s="1245"/>
      <c r="H51" s="1245"/>
      <c r="I51" s="1246"/>
      <c r="J51" s="1246"/>
      <c r="K51" s="1244"/>
      <c r="L51" s="1244"/>
      <c r="M51" s="1244"/>
      <c r="N51" s="1244"/>
      <c r="AM51" s="359"/>
      <c r="AN51" s="1234" t="s">
        <v>572</v>
      </c>
      <c r="AO51" s="1234"/>
      <c r="AP51" s="1234"/>
      <c r="AQ51" s="1234"/>
      <c r="AR51" s="1234"/>
      <c r="AS51" s="1234"/>
      <c r="AT51" s="1234"/>
      <c r="AU51" s="1234"/>
      <c r="AV51" s="1234"/>
      <c r="AW51" s="1234"/>
      <c r="AX51" s="1234"/>
      <c r="AY51" s="1234"/>
      <c r="AZ51" s="1234"/>
      <c r="BA51" s="1234"/>
      <c r="BB51" s="1234" t="s">
        <v>573</v>
      </c>
      <c r="BC51" s="1234"/>
      <c r="BD51" s="1234"/>
      <c r="BE51" s="1234"/>
      <c r="BF51" s="1234"/>
      <c r="BG51" s="1234"/>
      <c r="BH51" s="1234"/>
      <c r="BI51" s="1234"/>
      <c r="BJ51" s="1234"/>
      <c r="BK51" s="1234"/>
      <c r="BL51" s="1234"/>
      <c r="BM51" s="1234"/>
      <c r="BN51" s="1234"/>
      <c r="BO51" s="1234"/>
      <c r="BP51" s="1233">
        <v>50.4</v>
      </c>
      <c r="BQ51" s="1233"/>
      <c r="BR51" s="1233"/>
      <c r="BS51" s="1233"/>
      <c r="BT51" s="1233"/>
      <c r="BU51" s="1233"/>
      <c r="BV51" s="1233"/>
      <c r="BW51" s="1233"/>
      <c r="BX51" s="1233">
        <v>50.8</v>
      </c>
      <c r="BY51" s="1233"/>
      <c r="BZ51" s="1233"/>
      <c r="CA51" s="1233"/>
      <c r="CB51" s="1233"/>
      <c r="CC51" s="1233"/>
      <c r="CD51" s="1233"/>
      <c r="CE51" s="1233"/>
      <c r="CF51" s="1233">
        <v>40.299999999999997</v>
      </c>
      <c r="CG51" s="1233"/>
      <c r="CH51" s="1233"/>
      <c r="CI51" s="1233"/>
      <c r="CJ51" s="1233"/>
      <c r="CK51" s="1233"/>
      <c r="CL51" s="1233"/>
      <c r="CM51" s="1233"/>
      <c r="CN51" s="1233">
        <v>36.700000000000003</v>
      </c>
      <c r="CO51" s="1233"/>
      <c r="CP51" s="1233"/>
      <c r="CQ51" s="1233"/>
      <c r="CR51" s="1233"/>
      <c r="CS51" s="1233"/>
      <c r="CT51" s="1233"/>
      <c r="CU51" s="1233"/>
      <c r="CV51" s="1233">
        <v>27.5</v>
      </c>
      <c r="CW51" s="1233"/>
      <c r="CX51" s="1233"/>
      <c r="CY51" s="1233"/>
      <c r="CZ51" s="1233"/>
      <c r="DA51" s="1233"/>
      <c r="DB51" s="1233"/>
      <c r="DC51" s="1233"/>
    </row>
    <row r="52" spans="1:109" ht="13.2" x14ac:dyDescent="0.2">
      <c r="B52" s="259"/>
      <c r="G52" s="1245"/>
      <c r="H52" s="1245"/>
      <c r="I52" s="1246"/>
      <c r="J52" s="1246"/>
      <c r="K52" s="1244"/>
      <c r="L52" s="1244"/>
      <c r="M52" s="1244"/>
      <c r="N52" s="1244"/>
      <c r="AM52" s="359"/>
      <c r="AN52" s="1234"/>
      <c r="AO52" s="1234"/>
      <c r="AP52" s="1234"/>
      <c r="AQ52" s="1234"/>
      <c r="AR52" s="1234"/>
      <c r="AS52" s="1234"/>
      <c r="AT52" s="1234"/>
      <c r="AU52" s="1234"/>
      <c r="AV52" s="1234"/>
      <c r="AW52" s="1234"/>
      <c r="AX52" s="1234"/>
      <c r="AY52" s="1234"/>
      <c r="AZ52" s="1234"/>
      <c r="BA52" s="1234"/>
      <c r="BB52" s="1234"/>
      <c r="BC52" s="1234"/>
      <c r="BD52" s="1234"/>
      <c r="BE52" s="1234"/>
      <c r="BF52" s="1234"/>
      <c r="BG52" s="1234"/>
      <c r="BH52" s="1234"/>
      <c r="BI52" s="1234"/>
      <c r="BJ52" s="1234"/>
      <c r="BK52" s="1234"/>
      <c r="BL52" s="1234"/>
      <c r="BM52" s="1234"/>
      <c r="BN52" s="1234"/>
      <c r="BO52" s="1234"/>
      <c r="BP52" s="1233"/>
      <c r="BQ52" s="1233"/>
      <c r="BR52" s="1233"/>
      <c r="BS52" s="1233"/>
      <c r="BT52" s="1233"/>
      <c r="BU52" s="1233"/>
      <c r="BV52" s="1233"/>
      <c r="BW52" s="1233"/>
      <c r="BX52" s="1233"/>
      <c r="BY52" s="1233"/>
      <c r="BZ52" s="1233"/>
      <c r="CA52" s="1233"/>
      <c r="CB52" s="1233"/>
      <c r="CC52" s="1233"/>
      <c r="CD52" s="1233"/>
      <c r="CE52" s="1233"/>
      <c r="CF52" s="1233"/>
      <c r="CG52" s="1233"/>
      <c r="CH52" s="1233"/>
      <c r="CI52" s="1233"/>
      <c r="CJ52" s="1233"/>
      <c r="CK52" s="1233"/>
      <c r="CL52" s="1233"/>
      <c r="CM52" s="1233"/>
      <c r="CN52" s="1233"/>
      <c r="CO52" s="1233"/>
      <c r="CP52" s="1233"/>
      <c r="CQ52" s="1233"/>
      <c r="CR52" s="1233"/>
      <c r="CS52" s="1233"/>
      <c r="CT52" s="1233"/>
      <c r="CU52" s="1233"/>
      <c r="CV52" s="1233"/>
      <c r="CW52" s="1233"/>
      <c r="CX52" s="1233"/>
      <c r="CY52" s="1233"/>
      <c r="CZ52" s="1233"/>
      <c r="DA52" s="1233"/>
      <c r="DB52" s="1233"/>
      <c r="DC52" s="1233"/>
    </row>
    <row r="53" spans="1:109" ht="13.2" x14ac:dyDescent="0.2">
      <c r="A53" s="358"/>
      <c r="B53" s="259"/>
      <c r="G53" s="1245"/>
      <c r="H53" s="1245"/>
      <c r="I53" s="1228"/>
      <c r="J53" s="1228"/>
      <c r="K53" s="1244"/>
      <c r="L53" s="1244"/>
      <c r="M53" s="1244"/>
      <c r="N53" s="1244"/>
      <c r="AM53" s="359"/>
      <c r="AN53" s="1234"/>
      <c r="AO53" s="1234"/>
      <c r="AP53" s="1234"/>
      <c r="AQ53" s="1234"/>
      <c r="AR53" s="1234"/>
      <c r="AS53" s="1234"/>
      <c r="AT53" s="1234"/>
      <c r="AU53" s="1234"/>
      <c r="AV53" s="1234"/>
      <c r="AW53" s="1234"/>
      <c r="AX53" s="1234"/>
      <c r="AY53" s="1234"/>
      <c r="AZ53" s="1234"/>
      <c r="BA53" s="1234"/>
      <c r="BB53" s="1234" t="s">
        <v>574</v>
      </c>
      <c r="BC53" s="1234"/>
      <c r="BD53" s="1234"/>
      <c r="BE53" s="1234"/>
      <c r="BF53" s="1234"/>
      <c r="BG53" s="1234"/>
      <c r="BH53" s="1234"/>
      <c r="BI53" s="1234"/>
      <c r="BJ53" s="1234"/>
      <c r="BK53" s="1234"/>
      <c r="BL53" s="1234"/>
      <c r="BM53" s="1234"/>
      <c r="BN53" s="1234"/>
      <c r="BO53" s="1234"/>
      <c r="BP53" s="1233">
        <v>56.8</v>
      </c>
      <c r="BQ53" s="1233"/>
      <c r="BR53" s="1233"/>
      <c r="BS53" s="1233"/>
      <c r="BT53" s="1233"/>
      <c r="BU53" s="1233"/>
      <c r="BV53" s="1233"/>
      <c r="BW53" s="1233"/>
      <c r="BX53" s="1233">
        <v>57.9</v>
      </c>
      <c r="BY53" s="1233"/>
      <c r="BZ53" s="1233"/>
      <c r="CA53" s="1233"/>
      <c r="CB53" s="1233"/>
      <c r="CC53" s="1233"/>
      <c r="CD53" s="1233"/>
      <c r="CE53" s="1233"/>
      <c r="CF53" s="1233">
        <v>59.5</v>
      </c>
      <c r="CG53" s="1233"/>
      <c r="CH53" s="1233"/>
      <c r="CI53" s="1233"/>
      <c r="CJ53" s="1233"/>
      <c r="CK53" s="1233"/>
      <c r="CL53" s="1233"/>
      <c r="CM53" s="1233"/>
      <c r="CN53" s="1233">
        <v>61.4</v>
      </c>
      <c r="CO53" s="1233"/>
      <c r="CP53" s="1233"/>
      <c r="CQ53" s="1233"/>
      <c r="CR53" s="1233"/>
      <c r="CS53" s="1233"/>
      <c r="CT53" s="1233"/>
      <c r="CU53" s="1233"/>
      <c r="CV53" s="1233">
        <v>63</v>
      </c>
      <c r="CW53" s="1233"/>
      <c r="CX53" s="1233"/>
      <c r="CY53" s="1233"/>
      <c r="CZ53" s="1233"/>
      <c r="DA53" s="1233"/>
      <c r="DB53" s="1233"/>
      <c r="DC53" s="1233"/>
    </row>
    <row r="54" spans="1:109" ht="13.2" x14ac:dyDescent="0.2">
      <c r="A54" s="358"/>
      <c r="B54" s="259"/>
      <c r="G54" s="1245"/>
      <c r="H54" s="1245"/>
      <c r="I54" s="1228"/>
      <c r="J54" s="1228"/>
      <c r="K54" s="1244"/>
      <c r="L54" s="1244"/>
      <c r="M54" s="1244"/>
      <c r="N54" s="1244"/>
      <c r="AM54" s="359"/>
      <c r="AN54" s="1234"/>
      <c r="AO54" s="1234"/>
      <c r="AP54" s="1234"/>
      <c r="AQ54" s="1234"/>
      <c r="AR54" s="1234"/>
      <c r="AS54" s="1234"/>
      <c r="AT54" s="1234"/>
      <c r="AU54" s="1234"/>
      <c r="AV54" s="1234"/>
      <c r="AW54" s="1234"/>
      <c r="AX54" s="1234"/>
      <c r="AY54" s="1234"/>
      <c r="AZ54" s="1234"/>
      <c r="BA54" s="1234"/>
      <c r="BB54" s="1234"/>
      <c r="BC54" s="1234"/>
      <c r="BD54" s="1234"/>
      <c r="BE54" s="1234"/>
      <c r="BF54" s="1234"/>
      <c r="BG54" s="1234"/>
      <c r="BH54" s="1234"/>
      <c r="BI54" s="1234"/>
      <c r="BJ54" s="1234"/>
      <c r="BK54" s="1234"/>
      <c r="BL54" s="1234"/>
      <c r="BM54" s="1234"/>
      <c r="BN54" s="1234"/>
      <c r="BO54" s="1234"/>
      <c r="BP54" s="1233"/>
      <c r="BQ54" s="1233"/>
      <c r="BR54" s="1233"/>
      <c r="BS54" s="1233"/>
      <c r="BT54" s="1233"/>
      <c r="BU54" s="1233"/>
      <c r="BV54" s="1233"/>
      <c r="BW54" s="1233"/>
      <c r="BX54" s="1233"/>
      <c r="BY54" s="1233"/>
      <c r="BZ54" s="1233"/>
      <c r="CA54" s="1233"/>
      <c r="CB54" s="1233"/>
      <c r="CC54" s="1233"/>
      <c r="CD54" s="1233"/>
      <c r="CE54" s="1233"/>
      <c r="CF54" s="1233"/>
      <c r="CG54" s="1233"/>
      <c r="CH54" s="1233"/>
      <c r="CI54" s="1233"/>
      <c r="CJ54" s="1233"/>
      <c r="CK54" s="1233"/>
      <c r="CL54" s="1233"/>
      <c r="CM54" s="1233"/>
      <c r="CN54" s="1233"/>
      <c r="CO54" s="1233"/>
      <c r="CP54" s="1233"/>
      <c r="CQ54" s="1233"/>
      <c r="CR54" s="1233"/>
      <c r="CS54" s="1233"/>
      <c r="CT54" s="1233"/>
      <c r="CU54" s="1233"/>
      <c r="CV54" s="1233"/>
      <c r="CW54" s="1233"/>
      <c r="CX54" s="1233"/>
      <c r="CY54" s="1233"/>
      <c r="CZ54" s="1233"/>
      <c r="DA54" s="1233"/>
      <c r="DB54" s="1233"/>
      <c r="DC54" s="1233"/>
    </row>
    <row r="55" spans="1:109" ht="13.2" x14ac:dyDescent="0.2">
      <c r="A55" s="358"/>
      <c r="B55" s="259"/>
      <c r="G55" s="1228"/>
      <c r="H55" s="1228"/>
      <c r="I55" s="1228"/>
      <c r="J55" s="1228"/>
      <c r="K55" s="1244"/>
      <c r="L55" s="1244"/>
      <c r="M55" s="1244"/>
      <c r="N55" s="1244"/>
      <c r="AN55" s="1232" t="s">
        <v>575</v>
      </c>
      <c r="AO55" s="1232"/>
      <c r="AP55" s="1232"/>
      <c r="AQ55" s="1232"/>
      <c r="AR55" s="1232"/>
      <c r="AS55" s="1232"/>
      <c r="AT55" s="1232"/>
      <c r="AU55" s="1232"/>
      <c r="AV55" s="1232"/>
      <c r="AW55" s="1232"/>
      <c r="AX55" s="1232"/>
      <c r="AY55" s="1232"/>
      <c r="AZ55" s="1232"/>
      <c r="BA55" s="1232"/>
      <c r="BB55" s="1234" t="s">
        <v>573</v>
      </c>
      <c r="BC55" s="1234"/>
      <c r="BD55" s="1234"/>
      <c r="BE55" s="1234"/>
      <c r="BF55" s="1234"/>
      <c r="BG55" s="1234"/>
      <c r="BH55" s="1234"/>
      <c r="BI55" s="1234"/>
      <c r="BJ55" s="1234"/>
      <c r="BK55" s="1234"/>
      <c r="BL55" s="1234"/>
      <c r="BM55" s="1234"/>
      <c r="BN55" s="1234"/>
      <c r="BO55" s="1234"/>
      <c r="BP55" s="1233">
        <v>38.700000000000003</v>
      </c>
      <c r="BQ55" s="1233"/>
      <c r="BR55" s="1233"/>
      <c r="BS55" s="1233"/>
      <c r="BT55" s="1233"/>
      <c r="BU55" s="1233"/>
      <c r="BV55" s="1233"/>
      <c r="BW55" s="1233"/>
      <c r="BX55" s="1233">
        <v>32.5</v>
      </c>
      <c r="BY55" s="1233"/>
      <c r="BZ55" s="1233"/>
      <c r="CA55" s="1233"/>
      <c r="CB55" s="1233"/>
      <c r="CC55" s="1233"/>
      <c r="CD55" s="1233"/>
      <c r="CE55" s="1233"/>
      <c r="CF55" s="1233">
        <v>23</v>
      </c>
      <c r="CG55" s="1233"/>
      <c r="CH55" s="1233"/>
      <c r="CI55" s="1233"/>
      <c r="CJ55" s="1233"/>
      <c r="CK55" s="1233"/>
      <c r="CL55" s="1233"/>
      <c r="CM55" s="1233"/>
      <c r="CN55" s="1233">
        <v>15.5</v>
      </c>
      <c r="CO55" s="1233"/>
      <c r="CP55" s="1233"/>
      <c r="CQ55" s="1233"/>
      <c r="CR55" s="1233"/>
      <c r="CS55" s="1233"/>
      <c r="CT55" s="1233"/>
      <c r="CU55" s="1233"/>
      <c r="CV55" s="1233">
        <v>13</v>
      </c>
      <c r="CW55" s="1233"/>
      <c r="CX55" s="1233"/>
      <c r="CY55" s="1233"/>
      <c r="CZ55" s="1233"/>
      <c r="DA55" s="1233"/>
      <c r="DB55" s="1233"/>
      <c r="DC55" s="1233"/>
    </row>
    <row r="56" spans="1:109" ht="13.2" x14ac:dyDescent="0.2">
      <c r="A56" s="358"/>
      <c r="B56" s="259"/>
      <c r="G56" s="1228"/>
      <c r="H56" s="1228"/>
      <c r="I56" s="1228"/>
      <c r="J56" s="1228"/>
      <c r="K56" s="1244"/>
      <c r="L56" s="1244"/>
      <c r="M56" s="1244"/>
      <c r="N56" s="1244"/>
      <c r="AN56" s="1232"/>
      <c r="AO56" s="1232"/>
      <c r="AP56" s="1232"/>
      <c r="AQ56" s="1232"/>
      <c r="AR56" s="1232"/>
      <c r="AS56" s="1232"/>
      <c r="AT56" s="1232"/>
      <c r="AU56" s="1232"/>
      <c r="AV56" s="1232"/>
      <c r="AW56" s="1232"/>
      <c r="AX56" s="1232"/>
      <c r="AY56" s="1232"/>
      <c r="AZ56" s="1232"/>
      <c r="BA56" s="1232"/>
      <c r="BB56" s="1234"/>
      <c r="BC56" s="1234"/>
      <c r="BD56" s="1234"/>
      <c r="BE56" s="1234"/>
      <c r="BF56" s="1234"/>
      <c r="BG56" s="1234"/>
      <c r="BH56" s="1234"/>
      <c r="BI56" s="1234"/>
      <c r="BJ56" s="1234"/>
      <c r="BK56" s="1234"/>
      <c r="BL56" s="1234"/>
      <c r="BM56" s="1234"/>
      <c r="BN56" s="1234"/>
      <c r="BO56" s="1234"/>
      <c r="BP56" s="1233"/>
      <c r="BQ56" s="1233"/>
      <c r="BR56" s="1233"/>
      <c r="BS56" s="1233"/>
      <c r="BT56" s="1233"/>
      <c r="BU56" s="1233"/>
      <c r="BV56" s="1233"/>
      <c r="BW56" s="1233"/>
      <c r="BX56" s="1233"/>
      <c r="BY56" s="1233"/>
      <c r="BZ56" s="1233"/>
      <c r="CA56" s="1233"/>
      <c r="CB56" s="1233"/>
      <c r="CC56" s="1233"/>
      <c r="CD56" s="1233"/>
      <c r="CE56" s="1233"/>
      <c r="CF56" s="1233"/>
      <c r="CG56" s="1233"/>
      <c r="CH56" s="1233"/>
      <c r="CI56" s="1233"/>
      <c r="CJ56" s="1233"/>
      <c r="CK56" s="1233"/>
      <c r="CL56" s="1233"/>
      <c r="CM56" s="1233"/>
      <c r="CN56" s="1233"/>
      <c r="CO56" s="1233"/>
      <c r="CP56" s="1233"/>
      <c r="CQ56" s="1233"/>
      <c r="CR56" s="1233"/>
      <c r="CS56" s="1233"/>
      <c r="CT56" s="1233"/>
      <c r="CU56" s="1233"/>
      <c r="CV56" s="1233"/>
      <c r="CW56" s="1233"/>
      <c r="CX56" s="1233"/>
      <c r="CY56" s="1233"/>
      <c r="CZ56" s="1233"/>
      <c r="DA56" s="1233"/>
      <c r="DB56" s="1233"/>
      <c r="DC56" s="1233"/>
    </row>
    <row r="57" spans="1:109" s="358" customFormat="1" ht="13.2" x14ac:dyDescent="0.2">
      <c r="B57" s="362"/>
      <c r="G57" s="1228"/>
      <c r="H57" s="1228"/>
      <c r="I57" s="1247"/>
      <c r="J57" s="1247"/>
      <c r="K57" s="1244"/>
      <c r="L57" s="1244"/>
      <c r="M57" s="1244"/>
      <c r="N57" s="1244"/>
      <c r="AM57" s="255"/>
      <c r="AN57" s="1232"/>
      <c r="AO57" s="1232"/>
      <c r="AP57" s="1232"/>
      <c r="AQ57" s="1232"/>
      <c r="AR57" s="1232"/>
      <c r="AS57" s="1232"/>
      <c r="AT57" s="1232"/>
      <c r="AU57" s="1232"/>
      <c r="AV57" s="1232"/>
      <c r="AW57" s="1232"/>
      <c r="AX57" s="1232"/>
      <c r="AY57" s="1232"/>
      <c r="AZ57" s="1232"/>
      <c r="BA57" s="1232"/>
      <c r="BB57" s="1234" t="s">
        <v>574</v>
      </c>
      <c r="BC57" s="1234"/>
      <c r="BD57" s="1234"/>
      <c r="BE57" s="1234"/>
      <c r="BF57" s="1234"/>
      <c r="BG57" s="1234"/>
      <c r="BH57" s="1234"/>
      <c r="BI57" s="1234"/>
      <c r="BJ57" s="1234"/>
      <c r="BK57" s="1234"/>
      <c r="BL57" s="1234"/>
      <c r="BM57" s="1234"/>
      <c r="BN57" s="1234"/>
      <c r="BO57" s="1234"/>
      <c r="BP57" s="1233">
        <v>61.4</v>
      </c>
      <c r="BQ57" s="1233"/>
      <c r="BR57" s="1233"/>
      <c r="BS57" s="1233"/>
      <c r="BT57" s="1233"/>
      <c r="BU57" s="1233"/>
      <c r="BV57" s="1233"/>
      <c r="BW57" s="1233"/>
      <c r="BX57" s="1233">
        <v>62.6</v>
      </c>
      <c r="BY57" s="1233"/>
      <c r="BZ57" s="1233"/>
      <c r="CA57" s="1233"/>
      <c r="CB57" s="1233"/>
      <c r="CC57" s="1233"/>
      <c r="CD57" s="1233"/>
      <c r="CE57" s="1233"/>
      <c r="CF57" s="1233">
        <v>62.8</v>
      </c>
      <c r="CG57" s="1233"/>
      <c r="CH57" s="1233"/>
      <c r="CI57" s="1233"/>
      <c r="CJ57" s="1233"/>
      <c r="CK57" s="1233"/>
      <c r="CL57" s="1233"/>
      <c r="CM57" s="1233"/>
      <c r="CN57" s="1233">
        <v>64</v>
      </c>
      <c r="CO57" s="1233"/>
      <c r="CP57" s="1233"/>
      <c r="CQ57" s="1233"/>
      <c r="CR57" s="1233"/>
      <c r="CS57" s="1233"/>
      <c r="CT57" s="1233"/>
      <c r="CU57" s="1233"/>
      <c r="CV57" s="1233">
        <v>64.599999999999994</v>
      </c>
      <c r="CW57" s="1233"/>
      <c r="CX57" s="1233"/>
      <c r="CY57" s="1233"/>
      <c r="CZ57" s="1233"/>
      <c r="DA57" s="1233"/>
      <c r="DB57" s="1233"/>
      <c r="DC57" s="1233"/>
      <c r="DD57" s="363"/>
      <c r="DE57" s="362"/>
    </row>
    <row r="58" spans="1:109" s="358" customFormat="1" ht="13.2" x14ac:dyDescent="0.2">
      <c r="A58" s="255"/>
      <c r="B58" s="362"/>
      <c r="G58" s="1228"/>
      <c r="H58" s="1228"/>
      <c r="I58" s="1247"/>
      <c r="J58" s="1247"/>
      <c r="K58" s="1244"/>
      <c r="L58" s="1244"/>
      <c r="M58" s="1244"/>
      <c r="N58" s="1244"/>
      <c r="AM58" s="255"/>
      <c r="AN58" s="1232"/>
      <c r="AO58" s="1232"/>
      <c r="AP58" s="1232"/>
      <c r="AQ58" s="1232"/>
      <c r="AR58" s="1232"/>
      <c r="AS58" s="1232"/>
      <c r="AT58" s="1232"/>
      <c r="AU58" s="1232"/>
      <c r="AV58" s="1232"/>
      <c r="AW58" s="1232"/>
      <c r="AX58" s="1232"/>
      <c r="AY58" s="1232"/>
      <c r="AZ58" s="1232"/>
      <c r="BA58" s="1232"/>
      <c r="BB58" s="1234"/>
      <c r="BC58" s="1234"/>
      <c r="BD58" s="1234"/>
      <c r="BE58" s="1234"/>
      <c r="BF58" s="1234"/>
      <c r="BG58" s="1234"/>
      <c r="BH58" s="1234"/>
      <c r="BI58" s="1234"/>
      <c r="BJ58" s="1234"/>
      <c r="BK58" s="1234"/>
      <c r="BL58" s="1234"/>
      <c r="BM58" s="1234"/>
      <c r="BN58" s="1234"/>
      <c r="BO58" s="1234"/>
      <c r="BP58" s="1233"/>
      <c r="BQ58" s="1233"/>
      <c r="BR58" s="1233"/>
      <c r="BS58" s="1233"/>
      <c r="BT58" s="1233"/>
      <c r="BU58" s="1233"/>
      <c r="BV58" s="1233"/>
      <c r="BW58" s="1233"/>
      <c r="BX58" s="1233"/>
      <c r="BY58" s="1233"/>
      <c r="BZ58" s="1233"/>
      <c r="CA58" s="1233"/>
      <c r="CB58" s="1233"/>
      <c r="CC58" s="1233"/>
      <c r="CD58" s="1233"/>
      <c r="CE58" s="1233"/>
      <c r="CF58" s="1233"/>
      <c r="CG58" s="1233"/>
      <c r="CH58" s="1233"/>
      <c r="CI58" s="1233"/>
      <c r="CJ58" s="1233"/>
      <c r="CK58" s="1233"/>
      <c r="CL58" s="1233"/>
      <c r="CM58" s="1233"/>
      <c r="CN58" s="1233"/>
      <c r="CO58" s="1233"/>
      <c r="CP58" s="1233"/>
      <c r="CQ58" s="1233"/>
      <c r="CR58" s="1233"/>
      <c r="CS58" s="1233"/>
      <c r="CT58" s="1233"/>
      <c r="CU58" s="1233"/>
      <c r="CV58" s="1233"/>
      <c r="CW58" s="1233"/>
      <c r="CX58" s="1233"/>
      <c r="CY58" s="1233"/>
      <c r="CZ58" s="1233"/>
      <c r="DA58" s="1233"/>
      <c r="DB58" s="1233"/>
      <c r="DC58" s="1233"/>
      <c r="DD58" s="363"/>
      <c r="DE58" s="362"/>
    </row>
    <row r="59" spans="1:109" s="358" customFormat="1" ht="13.2" x14ac:dyDescent="0.2">
      <c r="A59" s="255"/>
      <c r="B59" s="362"/>
      <c r="K59" s="364"/>
      <c r="L59" s="364"/>
      <c r="M59" s="364"/>
      <c r="N59" s="364"/>
      <c r="AQ59" s="364"/>
      <c r="AR59" s="364"/>
      <c r="AS59" s="364"/>
      <c r="AT59" s="364"/>
      <c r="BC59" s="364"/>
      <c r="BD59" s="364"/>
      <c r="BE59" s="364"/>
      <c r="BF59" s="364"/>
      <c r="BO59" s="364"/>
      <c r="BP59" s="364"/>
      <c r="BQ59" s="364"/>
      <c r="BR59" s="364"/>
      <c r="CA59" s="364"/>
      <c r="CB59" s="364"/>
      <c r="CC59" s="364"/>
      <c r="CD59" s="364"/>
      <c r="CM59" s="364"/>
      <c r="CN59" s="364"/>
      <c r="CO59" s="364"/>
      <c r="CP59" s="364"/>
      <c r="CY59" s="364"/>
      <c r="CZ59" s="364"/>
      <c r="DA59" s="364"/>
      <c r="DB59" s="364"/>
      <c r="DC59" s="364"/>
      <c r="DD59" s="363"/>
      <c r="DE59" s="362"/>
    </row>
    <row r="60" spans="1:109" s="358" customFormat="1" ht="13.2" x14ac:dyDescent="0.2">
      <c r="A60" s="255"/>
      <c r="B60" s="362"/>
      <c r="K60" s="364"/>
      <c r="L60" s="364"/>
      <c r="M60" s="364"/>
      <c r="N60" s="364"/>
      <c r="AQ60" s="364"/>
      <c r="AR60" s="364"/>
      <c r="AS60" s="364"/>
      <c r="AT60" s="364"/>
      <c r="BC60" s="364"/>
      <c r="BD60" s="364"/>
      <c r="BE60" s="364"/>
      <c r="BF60" s="364"/>
      <c r="BO60" s="364"/>
      <c r="BP60" s="364"/>
      <c r="BQ60" s="364"/>
      <c r="BR60" s="364"/>
      <c r="CA60" s="364"/>
      <c r="CB60" s="364"/>
      <c r="CC60" s="364"/>
      <c r="CD60" s="364"/>
      <c r="CM60" s="364"/>
      <c r="CN60" s="364"/>
      <c r="CO60" s="364"/>
      <c r="CP60" s="364"/>
      <c r="CY60" s="364"/>
      <c r="CZ60" s="364"/>
      <c r="DA60" s="364"/>
      <c r="DB60" s="364"/>
      <c r="DC60" s="364"/>
      <c r="DD60" s="363"/>
      <c r="DE60" s="362"/>
    </row>
    <row r="61" spans="1:109" s="358" customFormat="1" ht="13.2" x14ac:dyDescent="0.2">
      <c r="A61" s="255"/>
      <c r="B61" s="365"/>
      <c r="C61" s="366"/>
      <c r="D61" s="366"/>
      <c r="E61" s="366"/>
      <c r="F61" s="366"/>
      <c r="G61" s="366"/>
      <c r="H61" s="366"/>
      <c r="I61" s="366"/>
      <c r="J61" s="366"/>
      <c r="K61" s="366"/>
      <c r="L61" s="366"/>
      <c r="M61" s="367"/>
      <c r="N61" s="367"/>
      <c r="O61" s="366"/>
      <c r="P61" s="366"/>
      <c r="Q61" s="366"/>
      <c r="R61" s="366"/>
      <c r="S61" s="366"/>
      <c r="T61" s="366"/>
      <c r="U61" s="366"/>
      <c r="V61" s="366"/>
      <c r="W61" s="366"/>
      <c r="X61" s="366"/>
      <c r="Y61" s="366"/>
      <c r="Z61" s="366"/>
      <c r="AA61" s="366"/>
      <c r="AB61" s="366"/>
      <c r="AC61" s="366"/>
      <c r="AD61" s="366"/>
      <c r="AE61" s="366"/>
      <c r="AF61" s="366"/>
      <c r="AG61" s="366"/>
      <c r="AH61" s="366"/>
      <c r="AI61" s="366"/>
      <c r="AJ61" s="366"/>
      <c r="AK61" s="366"/>
      <c r="AL61" s="366"/>
      <c r="AM61" s="366"/>
      <c r="AN61" s="366"/>
      <c r="AO61" s="366"/>
      <c r="AP61" s="366"/>
      <c r="AQ61" s="366"/>
      <c r="AR61" s="366"/>
      <c r="AS61" s="367"/>
      <c r="AT61" s="367"/>
      <c r="AU61" s="366"/>
      <c r="AV61" s="366"/>
      <c r="AW61" s="366"/>
      <c r="AX61" s="366"/>
      <c r="AY61" s="366"/>
      <c r="AZ61" s="366"/>
      <c r="BA61" s="366"/>
      <c r="BB61" s="366"/>
      <c r="BC61" s="366"/>
      <c r="BD61" s="366"/>
      <c r="BE61" s="367"/>
      <c r="BF61" s="367"/>
      <c r="BG61" s="366"/>
      <c r="BH61" s="366"/>
      <c r="BI61" s="366"/>
      <c r="BJ61" s="366"/>
      <c r="BK61" s="366"/>
      <c r="BL61" s="366"/>
      <c r="BM61" s="366"/>
      <c r="BN61" s="366"/>
      <c r="BO61" s="366"/>
      <c r="BP61" s="366"/>
      <c r="BQ61" s="367"/>
      <c r="BR61" s="367"/>
      <c r="BS61" s="366"/>
      <c r="BT61" s="366"/>
      <c r="BU61" s="366"/>
      <c r="BV61" s="366"/>
      <c r="BW61" s="366"/>
      <c r="BX61" s="366"/>
      <c r="BY61" s="366"/>
      <c r="BZ61" s="366"/>
      <c r="CA61" s="366"/>
      <c r="CB61" s="366"/>
      <c r="CC61" s="367"/>
      <c r="CD61" s="367"/>
      <c r="CE61" s="366"/>
      <c r="CF61" s="366"/>
      <c r="CG61" s="366"/>
      <c r="CH61" s="366"/>
      <c r="CI61" s="366"/>
      <c r="CJ61" s="366"/>
      <c r="CK61" s="366"/>
      <c r="CL61" s="366"/>
      <c r="CM61" s="366"/>
      <c r="CN61" s="366"/>
      <c r="CO61" s="367"/>
      <c r="CP61" s="367"/>
      <c r="CQ61" s="366"/>
      <c r="CR61" s="366"/>
      <c r="CS61" s="366"/>
      <c r="CT61" s="366"/>
      <c r="CU61" s="366"/>
      <c r="CV61" s="366"/>
      <c r="CW61" s="366"/>
      <c r="CX61" s="366"/>
      <c r="CY61" s="366"/>
      <c r="CZ61" s="366"/>
      <c r="DA61" s="367"/>
      <c r="DB61" s="367"/>
      <c r="DC61" s="367"/>
      <c r="DD61" s="368"/>
      <c r="DE61" s="362"/>
    </row>
    <row r="62" spans="1:109" ht="13.2" x14ac:dyDescent="0.2">
      <c r="B62" s="356"/>
      <c r="C62" s="356"/>
      <c r="D62" s="356"/>
      <c r="E62" s="356"/>
      <c r="F62" s="356"/>
      <c r="G62" s="356"/>
      <c r="H62" s="356"/>
      <c r="I62" s="356"/>
      <c r="J62" s="356"/>
      <c r="K62" s="356"/>
      <c r="L62" s="356"/>
      <c r="M62" s="356"/>
      <c r="N62" s="356"/>
      <c r="O62" s="356"/>
      <c r="P62" s="356"/>
      <c r="Q62" s="356"/>
      <c r="R62" s="356"/>
      <c r="S62" s="356"/>
      <c r="T62" s="356"/>
      <c r="U62" s="356"/>
      <c r="V62" s="356"/>
      <c r="W62" s="356"/>
      <c r="X62" s="356"/>
      <c r="Y62" s="356"/>
      <c r="Z62" s="356"/>
      <c r="AA62" s="356"/>
      <c r="AB62" s="356"/>
      <c r="AC62" s="356"/>
      <c r="AD62" s="356"/>
      <c r="AE62" s="356"/>
      <c r="AF62" s="356"/>
      <c r="AG62" s="356"/>
      <c r="AH62" s="356"/>
      <c r="AI62" s="356"/>
      <c r="AJ62" s="356"/>
      <c r="AK62" s="356"/>
      <c r="AL62" s="356"/>
      <c r="AM62" s="356"/>
      <c r="AN62" s="356"/>
      <c r="AO62" s="356"/>
      <c r="AP62" s="356"/>
      <c r="AQ62" s="356"/>
      <c r="AR62" s="356"/>
      <c r="AS62" s="356"/>
      <c r="AT62" s="356"/>
      <c r="AU62" s="356"/>
      <c r="AV62" s="356"/>
      <c r="AW62" s="356"/>
      <c r="AX62" s="356"/>
      <c r="AY62" s="356"/>
      <c r="AZ62" s="356"/>
      <c r="BA62" s="356"/>
      <c r="BB62" s="356"/>
      <c r="BC62" s="356"/>
      <c r="BD62" s="356"/>
      <c r="BE62" s="356"/>
      <c r="BF62" s="356"/>
      <c r="BG62" s="356"/>
      <c r="BH62" s="356"/>
      <c r="BI62" s="356"/>
      <c r="BJ62" s="356"/>
      <c r="BK62" s="356"/>
      <c r="BL62" s="356"/>
      <c r="BM62" s="356"/>
      <c r="BN62" s="356"/>
      <c r="BO62" s="356"/>
      <c r="BP62" s="356"/>
      <c r="BQ62" s="356"/>
      <c r="BR62" s="356"/>
      <c r="BS62" s="356"/>
      <c r="BT62" s="356"/>
      <c r="BU62" s="356"/>
      <c r="BV62" s="356"/>
      <c r="BW62" s="356"/>
      <c r="BX62" s="356"/>
      <c r="BY62" s="356"/>
      <c r="BZ62" s="356"/>
      <c r="CA62" s="356"/>
      <c r="CB62" s="356"/>
      <c r="CC62" s="356"/>
      <c r="CD62" s="356"/>
      <c r="CE62" s="356"/>
      <c r="CF62" s="356"/>
      <c r="CG62" s="356"/>
      <c r="CH62" s="356"/>
      <c r="CI62" s="356"/>
      <c r="CJ62" s="356"/>
      <c r="CK62" s="356"/>
      <c r="CL62" s="356"/>
      <c r="CM62" s="356"/>
      <c r="CN62" s="356"/>
      <c r="CO62" s="356"/>
      <c r="CP62" s="356"/>
      <c r="CQ62" s="356"/>
      <c r="CR62" s="356"/>
      <c r="CS62" s="356"/>
      <c r="CT62" s="356"/>
      <c r="CU62" s="356"/>
      <c r="CV62" s="356"/>
      <c r="CW62" s="356"/>
      <c r="CX62" s="356"/>
      <c r="CY62" s="356"/>
      <c r="CZ62" s="356"/>
      <c r="DA62" s="356"/>
      <c r="DB62" s="356"/>
      <c r="DC62" s="356"/>
      <c r="DD62" s="356"/>
      <c r="DE62" s="255"/>
    </row>
    <row r="63" spans="1:109" ht="16.2" x14ac:dyDescent="0.2">
      <c r="B63" s="312" t="s">
        <v>576</v>
      </c>
    </row>
    <row r="64" spans="1:109" ht="13.2" x14ac:dyDescent="0.2">
      <c r="B64" s="259"/>
      <c r="G64" s="357"/>
      <c r="I64" s="369"/>
      <c r="J64" s="369"/>
      <c r="K64" s="369"/>
      <c r="L64" s="369"/>
      <c r="M64" s="369"/>
      <c r="N64" s="370"/>
      <c r="AM64" s="357"/>
      <c r="AN64" s="357" t="s">
        <v>570</v>
      </c>
      <c r="AP64" s="358"/>
      <c r="AQ64" s="358"/>
      <c r="AR64" s="358"/>
      <c r="AY64" s="357"/>
      <c r="BA64" s="358"/>
      <c r="BB64" s="358"/>
      <c r="BC64" s="358"/>
      <c r="BK64" s="357"/>
      <c r="BM64" s="358"/>
      <c r="BN64" s="358"/>
      <c r="BO64" s="358"/>
      <c r="BW64" s="357"/>
      <c r="BY64" s="358"/>
      <c r="BZ64" s="358"/>
      <c r="CA64" s="358"/>
      <c r="CI64" s="357"/>
      <c r="CK64" s="358"/>
      <c r="CL64" s="358"/>
      <c r="CM64" s="358"/>
      <c r="CU64" s="357"/>
      <c r="CW64" s="358"/>
      <c r="CX64" s="358"/>
      <c r="CY64" s="358"/>
    </row>
    <row r="65" spans="2:109" s="261" customFormat="1" ht="13.2" x14ac:dyDescent="0.2">
      <c r="B65" s="259"/>
      <c r="C65" s="255"/>
      <c r="D65" s="255"/>
      <c r="E65" s="255"/>
      <c r="F65" s="255"/>
      <c r="G65" s="255"/>
      <c r="H65" s="255"/>
      <c r="I65" s="255"/>
      <c r="J65" s="255"/>
      <c r="K65" s="255"/>
      <c r="L65" s="255"/>
      <c r="M65" s="255"/>
      <c r="N65" s="255"/>
      <c r="O65" s="255"/>
      <c r="P65" s="255"/>
      <c r="Q65" s="255"/>
      <c r="R65" s="255"/>
      <c r="S65" s="255"/>
      <c r="T65" s="255"/>
      <c r="U65" s="255"/>
      <c r="V65" s="255"/>
      <c r="W65" s="255"/>
      <c r="X65" s="255"/>
      <c r="Y65" s="255"/>
      <c r="Z65" s="255"/>
      <c r="AA65" s="255"/>
      <c r="AB65" s="255"/>
      <c r="AC65" s="255"/>
      <c r="AD65" s="255"/>
      <c r="AE65" s="255"/>
      <c r="AF65" s="255"/>
      <c r="AG65" s="255"/>
      <c r="AH65" s="255"/>
      <c r="AI65" s="255"/>
      <c r="AJ65" s="255"/>
      <c r="AK65" s="255"/>
      <c r="AL65" s="255"/>
      <c r="AM65" s="255"/>
      <c r="AN65" s="1235" t="s">
        <v>578</v>
      </c>
      <c r="AO65" s="1248"/>
      <c r="AP65" s="1248"/>
      <c r="AQ65" s="1248"/>
      <c r="AR65" s="1248"/>
      <c r="AS65" s="1248"/>
      <c r="AT65" s="1248"/>
      <c r="AU65" s="1248"/>
      <c r="AV65" s="1248"/>
      <c r="AW65" s="1248"/>
      <c r="AX65" s="1248"/>
      <c r="AY65" s="1248"/>
      <c r="AZ65" s="1248"/>
      <c r="BA65" s="1248"/>
      <c r="BB65" s="1248"/>
      <c r="BC65" s="1248"/>
      <c r="BD65" s="1248"/>
      <c r="BE65" s="1248"/>
      <c r="BF65" s="1248"/>
      <c r="BG65" s="1248"/>
      <c r="BH65" s="1248"/>
      <c r="BI65" s="1248"/>
      <c r="BJ65" s="1248"/>
      <c r="BK65" s="1248"/>
      <c r="BL65" s="1248"/>
      <c r="BM65" s="1248"/>
      <c r="BN65" s="1248"/>
      <c r="BO65" s="1248"/>
      <c r="BP65" s="1248"/>
      <c r="BQ65" s="1248"/>
      <c r="BR65" s="1248"/>
      <c r="BS65" s="1248"/>
      <c r="BT65" s="1248"/>
      <c r="BU65" s="1248"/>
      <c r="BV65" s="1248"/>
      <c r="BW65" s="1248"/>
      <c r="BX65" s="1248"/>
      <c r="BY65" s="1248"/>
      <c r="BZ65" s="1248"/>
      <c r="CA65" s="1248"/>
      <c r="CB65" s="1248"/>
      <c r="CC65" s="1248"/>
      <c r="CD65" s="1248"/>
      <c r="CE65" s="1248"/>
      <c r="CF65" s="1248"/>
      <c r="CG65" s="1248"/>
      <c r="CH65" s="1248"/>
      <c r="CI65" s="1248"/>
      <c r="CJ65" s="1248"/>
      <c r="CK65" s="1248"/>
      <c r="CL65" s="1248"/>
      <c r="CM65" s="1248"/>
      <c r="CN65" s="1248"/>
      <c r="CO65" s="1248"/>
      <c r="CP65" s="1248"/>
      <c r="CQ65" s="1248"/>
      <c r="CR65" s="1248"/>
      <c r="CS65" s="1248"/>
      <c r="CT65" s="1248"/>
      <c r="CU65" s="1248"/>
      <c r="CV65" s="1248"/>
      <c r="CW65" s="1248"/>
      <c r="CX65" s="1248"/>
      <c r="CY65" s="1248"/>
      <c r="CZ65" s="1248"/>
      <c r="DA65" s="1248"/>
      <c r="DB65" s="1248"/>
      <c r="DC65" s="1249"/>
      <c r="DE65" s="259"/>
    </row>
    <row r="66" spans="2:109" s="261" customFormat="1" ht="13.2" x14ac:dyDescent="0.2">
      <c r="B66" s="259"/>
      <c r="C66" s="255"/>
      <c r="D66" s="255"/>
      <c r="E66" s="255"/>
      <c r="F66" s="255"/>
      <c r="G66" s="255"/>
      <c r="H66" s="255"/>
      <c r="I66" s="255"/>
      <c r="J66" s="255"/>
      <c r="K66" s="255"/>
      <c r="L66" s="255"/>
      <c r="M66" s="255"/>
      <c r="N66" s="255"/>
      <c r="O66" s="255"/>
      <c r="P66" s="255"/>
      <c r="Q66" s="255"/>
      <c r="R66" s="255"/>
      <c r="S66" s="255"/>
      <c r="T66" s="255"/>
      <c r="U66" s="255"/>
      <c r="V66" s="255"/>
      <c r="W66" s="255"/>
      <c r="X66" s="255"/>
      <c r="Y66" s="255"/>
      <c r="Z66" s="255"/>
      <c r="AA66" s="255"/>
      <c r="AB66" s="255"/>
      <c r="AC66" s="255"/>
      <c r="AD66" s="255"/>
      <c r="AE66" s="255"/>
      <c r="AF66" s="255"/>
      <c r="AG66" s="255"/>
      <c r="AH66" s="255"/>
      <c r="AI66" s="255"/>
      <c r="AJ66" s="255"/>
      <c r="AK66" s="255"/>
      <c r="AL66" s="255"/>
      <c r="AM66" s="255"/>
      <c r="AN66" s="1250"/>
      <c r="AO66" s="1251"/>
      <c r="AP66" s="1251"/>
      <c r="AQ66" s="1251"/>
      <c r="AR66" s="1251"/>
      <c r="AS66" s="1251"/>
      <c r="AT66" s="1251"/>
      <c r="AU66" s="1251"/>
      <c r="AV66" s="1251"/>
      <c r="AW66" s="1251"/>
      <c r="AX66" s="1251"/>
      <c r="AY66" s="1251"/>
      <c r="AZ66" s="1251"/>
      <c r="BA66" s="1251"/>
      <c r="BB66" s="1251"/>
      <c r="BC66" s="1251"/>
      <c r="BD66" s="1251"/>
      <c r="BE66" s="1251"/>
      <c r="BF66" s="1251"/>
      <c r="BG66" s="1251"/>
      <c r="BH66" s="1251"/>
      <c r="BI66" s="1251"/>
      <c r="BJ66" s="1251"/>
      <c r="BK66" s="1251"/>
      <c r="BL66" s="1251"/>
      <c r="BM66" s="1251"/>
      <c r="BN66" s="1251"/>
      <c r="BO66" s="1251"/>
      <c r="BP66" s="1251"/>
      <c r="BQ66" s="1251"/>
      <c r="BR66" s="1251"/>
      <c r="BS66" s="1251"/>
      <c r="BT66" s="1251"/>
      <c r="BU66" s="1251"/>
      <c r="BV66" s="1251"/>
      <c r="BW66" s="1251"/>
      <c r="BX66" s="1251"/>
      <c r="BY66" s="1251"/>
      <c r="BZ66" s="1251"/>
      <c r="CA66" s="1251"/>
      <c r="CB66" s="1251"/>
      <c r="CC66" s="1251"/>
      <c r="CD66" s="1251"/>
      <c r="CE66" s="1251"/>
      <c r="CF66" s="1251"/>
      <c r="CG66" s="1251"/>
      <c r="CH66" s="1251"/>
      <c r="CI66" s="1251"/>
      <c r="CJ66" s="1251"/>
      <c r="CK66" s="1251"/>
      <c r="CL66" s="1251"/>
      <c r="CM66" s="1251"/>
      <c r="CN66" s="1251"/>
      <c r="CO66" s="1251"/>
      <c r="CP66" s="1251"/>
      <c r="CQ66" s="1251"/>
      <c r="CR66" s="1251"/>
      <c r="CS66" s="1251"/>
      <c r="CT66" s="1251"/>
      <c r="CU66" s="1251"/>
      <c r="CV66" s="1251"/>
      <c r="CW66" s="1251"/>
      <c r="CX66" s="1251"/>
      <c r="CY66" s="1251"/>
      <c r="CZ66" s="1251"/>
      <c r="DA66" s="1251"/>
      <c r="DB66" s="1251"/>
      <c r="DC66" s="1252"/>
      <c r="DE66" s="259"/>
    </row>
    <row r="67" spans="2:109" s="261" customFormat="1" ht="13.2" x14ac:dyDescent="0.2">
      <c r="B67" s="259"/>
      <c r="C67" s="255"/>
      <c r="D67" s="255"/>
      <c r="E67" s="255"/>
      <c r="F67" s="255"/>
      <c r="G67" s="255"/>
      <c r="H67" s="255"/>
      <c r="I67" s="255"/>
      <c r="J67" s="255"/>
      <c r="K67" s="255"/>
      <c r="L67" s="255"/>
      <c r="M67" s="255"/>
      <c r="N67" s="255"/>
      <c r="O67" s="255"/>
      <c r="P67" s="255"/>
      <c r="Q67" s="255"/>
      <c r="R67" s="255"/>
      <c r="S67" s="255"/>
      <c r="T67" s="255"/>
      <c r="U67" s="255"/>
      <c r="V67" s="255"/>
      <c r="W67" s="255"/>
      <c r="X67" s="255"/>
      <c r="Y67" s="255"/>
      <c r="Z67" s="255"/>
      <c r="AA67" s="255"/>
      <c r="AB67" s="255"/>
      <c r="AC67" s="255"/>
      <c r="AD67" s="255"/>
      <c r="AE67" s="255"/>
      <c r="AF67" s="255"/>
      <c r="AG67" s="255"/>
      <c r="AH67" s="255"/>
      <c r="AI67" s="255"/>
      <c r="AJ67" s="255"/>
      <c r="AK67" s="255"/>
      <c r="AL67" s="255"/>
      <c r="AM67" s="255"/>
      <c r="AN67" s="1250"/>
      <c r="AO67" s="1251"/>
      <c r="AP67" s="1251"/>
      <c r="AQ67" s="1251"/>
      <c r="AR67" s="1251"/>
      <c r="AS67" s="1251"/>
      <c r="AT67" s="1251"/>
      <c r="AU67" s="1251"/>
      <c r="AV67" s="1251"/>
      <c r="AW67" s="1251"/>
      <c r="AX67" s="1251"/>
      <c r="AY67" s="1251"/>
      <c r="AZ67" s="1251"/>
      <c r="BA67" s="1251"/>
      <c r="BB67" s="1251"/>
      <c r="BC67" s="1251"/>
      <c r="BD67" s="1251"/>
      <c r="BE67" s="1251"/>
      <c r="BF67" s="1251"/>
      <c r="BG67" s="1251"/>
      <c r="BH67" s="1251"/>
      <c r="BI67" s="1251"/>
      <c r="BJ67" s="1251"/>
      <c r="BK67" s="1251"/>
      <c r="BL67" s="1251"/>
      <c r="BM67" s="1251"/>
      <c r="BN67" s="1251"/>
      <c r="BO67" s="1251"/>
      <c r="BP67" s="1251"/>
      <c r="BQ67" s="1251"/>
      <c r="BR67" s="1251"/>
      <c r="BS67" s="1251"/>
      <c r="BT67" s="1251"/>
      <c r="BU67" s="1251"/>
      <c r="BV67" s="1251"/>
      <c r="BW67" s="1251"/>
      <c r="BX67" s="1251"/>
      <c r="BY67" s="1251"/>
      <c r="BZ67" s="1251"/>
      <c r="CA67" s="1251"/>
      <c r="CB67" s="1251"/>
      <c r="CC67" s="1251"/>
      <c r="CD67" s="1251"/>
      <c r="CE67" s="1251"/>
      <c r="CF67" s="1251"/>
      <c r="CG67" s="1251"/>
      <c r="CH67" s="1251"/>
      <c r="CI67" s="1251"/>
      <c r="CJ67" s="1251"/>
      <c r="CK67" s="1251"/>
      <c r="CL67" s="1251"/>
      <c r="CM67" s="1251"/>
      <c r="CN67" s="1251"/>
      <c r="CO67" s="1251"/>
      <c r="CP67" s="1251"/>
      <c r="CQ67" s="1251"/>
      <c r="CR67" s="1251"/>
      <c r="CS67" s="1251"/>
      <c r="CT67" s="1251"/>
      <c r="CU67" s="1251"/>
      <c r="CV67" s="1251"/>
      <c r="CW67" s="1251"/>
      <c r="CX67" s="1251"/>
      <c r="CY67" s="1251"/>
      <c r="CZ67" s="1251"/>
      <c r="DA67" s="1251"/>
      <c r="DB67" s="1251"/>
      <c r="DC67" s="1252"/>
      <c r="DE67" s="259"/>
    </row>
    <row r="68" spans="2:109" s="261" customFormat="1" ht="13.2" x14ac:dyDescent="0.2">
      <c r="B68" s="259"/>
      <c r="C68" s="255"/>
      <c r="D68" s="255"/>
      <c r="E68" s="255"/>
      <c r="F68" s="255"/>
      <c r="G68" s="255"/>
      <c r="H68" s="255"/>
      <c r="I68" s="255"/>
      <c r="J68" s="255"/>
      <c r="K68" s="255"/>
      <c r="L68" s="255"/>
      <c r="M68" s="255"/>
      <c r="N68" s="255"/>
      <c r="O68" s="255"/>
      <c r="P68" s="255"/>
      <c r="Q68" s="255"/>
      <c r="R68" s="255"/>
      <c r="S68" s="255"/>
      <c r="T68" s="255"/>
      <c r="U68" s="255"/>
      <c r="V68" s="255"/>
      <c r="W68" s="255"/>
      <c r="X68" s="255"/>
      <c r="Y68" s="255"/>
      <c r="Z68" s="255"/>
      <c r="AA68" s="255"/>
      <c r="AB68" s="255"/>
      <c r="AC68" s="255"/>
      <c r="AD68" s="255"/>
      <c r="AE68" s="255"/>
      <c r="AF68" s="255"/>
      <c r="AG68" s="255"/>
      <c r="AH68" s="255"/>
      <c r="AI68" s="255"/>
      <c r="AJ68" s="255"/>
      <c r="AK68" s="255"/>
      <c r="AL68" s="255"/>
      <c r="AM68" s="255"/>
      <c r="AN68" s="1250"/>
      <c r="AO68" s="1251"/>
      <c r="AP68" s="1251"/>
      <c r="AQ68" s="1251"/>
      <c r="AR68" s="1251"/>
      <c r="AS68" s="1251"/>
      <c r="AT68" s="1251"/>
      <c r="AU68" s="1251"/>
      <c r="AV68" s="1251"/>
      <c r="AW68" s="1251"/>
      <c r="AX68" s="1251"/>
      <c r="AY68" s="1251"/>
      <c r="AZ68" s="1251"/>
      <c r="BA68" s="1251"/>
      <c r="BB68" s="1251"/>
      <c r="BC68" s="1251"/>
      <c r="BD68" s="1251"/>
      <c r="BE68" s="1251"/>
      <c r="BF68" s="1251"/>
      <c r="BG68" s="1251"/>
      <c r="BH68" s="1251"/>
      <c r="BI68" s="1251"/>
      <c r="BJ68" s="1251"/>
      <c r="BK68" s="1251"/>
      <c r="BL68" s="1251"/>
      <c r="BM68" s="1251"/>
      <c r="BN68" s="1251"/>
      <c r="BO68" s="1251"/>
      <c r="BP68" s="1251"/>
      <c r="BQ68" s="1251"/>
      <c r="BR68" s="1251"/>
      <c r="BS68" s="1251"/>
      <c r="BT68" s="1251"/>
      <c r="BU68" s="1251"/>
      <c r="BV68" s="1251"/>
      <c r="BW68" s="1251"/>
      <c r="BX68" s="1251"/>
      <c r="BY68" s="1251"/>
      <c r="BZ68" s="1251"/>
      <c r="CA68" s="1251"/>
      <c r="CB68" s="1251"/>
      <c r="CC68" s="1251"/>
      <c r="CD68" s="1251"/>
      <c r="CE68" s="1251"/>
      <c r="CF68" s="1251"/>
      <c r="CG68" s="1251"/>
      <c r="CH68" s="1251"/>
      <c r="CI68" s="1251"/>
      <c r="CJ68" s="1251"/>
      <c r="CK68" s="1251"/>
      <c r="CL68" s="1251"/>
      <c r="CM68" s="1251"/>
      <c r="CN68" s="1251"/>
      <c r="CO68" s="1251"/>
      <c r="CP68" s="1251"/>
      <c r="CQ68" s="1251"/>
      <c r="CR68" s="1251"/>
      <c r="CS68" s="1251"/>
      <c r="CT68" s="1251"/>
      <c r="CU68" s="1251"/>
      <c r="CV68" s="1251"/>
      <c r="CW68" s="1251"/>
      <c r="CX68" s="1251"/>
      <c r="CY68" s="1251"/>
      <c r="CZ68" s="1251"/>
      <c r="DA68" s="1251"/>
      <c r="DB68" s="1251"/>
      <c r="DC68" s="1252"/>
      <c r="DE68" s="259"/>
    </row>
    <row r="69" spans="2:109" s="261" customFormat="1" ht="13.2" x14ac:dyDescent="0.2">
      <c r="B69" s="259"/>
      <c r="C69" s="255"/>
      <c r="D69" s="255"/>
      <c r="E69" s="255"/>
      <c r="F69" s="255"/>
      <c r="G69" s="255"/>
      <c r="H69" s="255"/>
      <c r="I69" s="255"/>
      <c r="J69" s="255"/>
      <c r="K69" s="255"/>
      <c r="L69" s="255"/>
      <c r="M69" s="255"/>
      <c r="N69" s="255"/>
      <c r="O69" s="255"/>
      <c r="P69" s="255"/>
      <c r="Q69" s="255"/>
      <c r="R69" s="255"/>
      <c r="S69" s="255"/>
      <c r="T69" s="255"/>
      <c r="U69" s="255"/>
      <c r="V69" s="255"/>
      <c r="W69" s="255"/>
      <c r="X69" s="255"/>
      <c r="Y69" s="255"/>
      <c r="Z69" s="255"/>
      <c r="AA69" s="255"/>
      <c r="AB69" s="255"/>
      <c r="AC69" s="255"/>
      <c r="AD69" s="255"/>
      <c r="AE69" s="255"/>
      <c r="AF69" s="255"/>
      <c r="AG69" s="255"/>
      <c r="AH69" s="255"/>
      <c r="AI69" s="255"/>
      <c r="AJ69" s="255"/>
      <c r="AK69" s="255"/>
      <c r="AL69" s="255"/>
      <c r="AM69" s="255"/>
      <c r="AN69" s="1253"/>
      <c r="AO69" s="1254"/>
      <c r="AP69" s="1254"/>
      <c r="AQ69" s="1254"/>
      <c r="AR69" s="1254"/>
      <c r="AS69" s="1254"/>
      <c r="AT69" s="1254"/>
      <c r="AU69" s="1254"/>
      <c r="AV69" s="1254"/>
      <c r="AW69" s="1254"/>
      <c r="AX69" s="1254"/>
      <c r="AY69" s="1254"/>
      <c r="AZ69" s="1254"/>
      <c r="BA69" s="1254"/>
      <c r="BB69" s="1254"/>
      <c r="BC69" s="1254"/>
      <c r="BD69" s="1254"/>
      <c r="BE69" s="1254"/>
      <c r="BF69" s="1254"/>
      <c r="BG69" s="1254"/>
      <c r="BH69" s="1254"/>
      <c r="BI69" s="1254"/>
      <c r="BJ69" s="1254"/>
      <c r="BK69" s="1254"/>
      <c r="BL69" s="1254"/>
      <c r="BM69" s="1254"/>
      <c r="BN69" s="1254"/>
      <c r="BO69" s="1254"/>
      <c r="BP69" s="1254"/>
      <c r="BQ69" s="1254"/>
      <c r="BR69" s="1254"/>
      <c r="BS69" s="1254"/>
      <c r="BT69" s="1254"/>
      <c r="BU69" s="1254"/>
      <c r="BV69" s="1254"/>
      <c r="BW69" s="1254"/>
      <c r="BX69" s="1254"/>
      <c r="BY69" s="1254"/>
      <c r="BZ69" s="1254"/>
      <c r="CA69" s="1254"/>
      <c r="CB69" s="1254"/>
      <c r="CC69" s="1254"/>
      <c r="CD69" s="1254"/>
      <c r="CE69" s="1254"/>
      <c r="CF69" s="1254"/>
      <c r="CG69" s="1254"/>
      <c r="CH69" s="1254"/>
      <c r="CI69" s="1254"/>
      <c r="CJ69" s="1254"/>
      <c r="CK69" s="1254"/>
      <c r="CL69" s="1254"/>
      <c r="CM69" s="1254"/>
      <c r="CN69" s="1254"/>
      <c r="CO69" s="1254"/>
      <c r="CP69" s="1254"/>
      <c r="CQ69" s="1254"/>
      <c r="CR69" s="1254"/>
      <c r="CS69" s="1254"/>
      <c r="CT69" s="1254"/>
      <c r="CU69" s="1254"/>
      <c r="CV69" s="1254"/>
      <c r="CW69" s="1254"/>
      <c r="CX69" s="1254"/>
      <c r="CY69" s="1254"/>
      <c r="CZ69" s="1254"/>
      <c r="DA69" s="1254"/>
      <c r="DB69" s="1254"/>
      <c r="DC69" s="1255"/>
      <c r="DE69" s="259"/>
    </row>
    <row r="70" spans="2:109" s="261" customFormat="1" ht="13.2" x14ac:dyDescent="0.2">
      <c r="B70" s="259"/>
      <c r="C70" s="255"/>
      <c r="D70" s="255"/>
      <c r="E70" s="255"/>
      <c r="F70" s="255"/>
      <c r="G70" s="255"/>
      <c r="H70" s="371"/>
      <c r="I70" s="371"/>
      <c r="J70" s="372"/>
      <c r="K70" s="372"/>
      <c r="L70" s="373"/>
      <c r="M70" s="372"/>
      <c r="N70" s="373"/>
      <c r="O70" s="255"/>
      <c r="P70" s="255"/>
      <c r="Q70" s="255"/>
      <c r="R70" s="255"/>
      <c r="S70" s="255"/>
      <c r="T70" s="255"/>
      <c r="U70" s="255"/>
      <c r="V70" s="255"/>
      <c r="W70" s="255"/>
      <c r="X70" s="255"/>
      <c r="Y70" s="255"/>
      <c r="Z70" s="255"/>
      <c r="AA70" s="255"/>
      <c r="AB70" s="255"/>
      <c r="AC70" s="255"/>
      <c r="AD70" s="255"/>
      <c r="AE70" s="255"/>
      <c r="AF70" s="255"/>
      <c r="AG70" s="255"/>
      <c r="AH70" s="255"/>
      <c r="AI70" s="255"/>
      <c r="AJ70" s="255"/>
      <c r="AK70" s="255"/>
      <c r="AL70" s="255"/>
      <c r="AM70" s="255"/>
      <c r="AN70" s="359"/>
      <c r="AO70" s="359"/>
      <c r="AP70" s="359"/>
      <c r="AQ70" s="255"/>
      <c r="AR70" s="255"/>
      <c r="AS70" s="255"/>
      <c r="AT70" s="255"/>
      <c r="AU70" s="255"/>
      <c r="AV70" s="255"/>
      <c r="AW70" s="255"/>
      <c r="AX70" s="255"/>
      <c r="AY70" s="255"/>
      <c r="AZ70" s="359"/>
      <c r="BA70" s="359"/>
      <c r="BB70" s="359"/>
      <c r="BC70" s="255"/>
      <c r="BD70" s="255"/>
      <c r="BE70" s="255"/>
      <c r="BF70" s="255"/>
      <c r="BG70" s="255"/>
      <c r="BH70" s="255"/>
      <c r="BI70" s="255"/>
      <c r="BJ70" s="255"/>
      <c r="BK70" s="255"/>
      <c r="BL70" s="359"/>
      <c r="BM70" s="359"/>
      <c r="BN70" s="359"/>
      <c r="BO70" s="255"/>
      <c r="BP70" s="255"/>
      <c r="BQ70" s="255"/>
      <c r="BR70" s="255"/>
      <c r="BS70" s="255"/>
      <c r="BT70" s="255"/>
      <c r="BU70" s="255"/>
      <c r="BV70" s="255"/>
      <c r="BW70" s="255"/>
      <c r="BX70" s="359"/>
      <c r="BY70" s="359"/>
      <c r="BZ70" s="359"/>
      <c r="CA70" s="255"/>
      <c r="CB70" s="255"/>
      <c r="CC70" s="255"/>
      <c r="CD70" s="255"/>
      <c r="CE70" s="255"/>
      <c r="CF70" s="255"/>
      <c r="CG70" s="255"/>
      <c r="CH70" s="255"/>
      <c r="CI70" s="255"/>
      <c r="CJ70" s="359"/>
      <c r="CK70" s="359"/>
      <c r="CL70" s="359"/>
      <c r="CM70" s="255"/>
      <c r="CN70" s="255"/>
      <c r="CO70" s="255"/>
      <c r="CP70" s="255"/>
      <c r="CQ70" s="255"/>
      <c r="CR70" s="255"/>
      <c r="CS70" s="255"/>
      <c r="CT70" s="255"/>
      <c r="CU70" s="255"/>
      <c r="CV70" s="359"/>
      <c r="CW70" s="359"/>
      <c r="CX70" s="359"/>
      <c r="CY70" s="255"/>
      <c r="CZ70" s="255"/>
      <c r="DA70" s="255"/>
      <c r="DB70" s="255"/>
      <c r="DC70" s="255"/>
      <c r="DE70" s="259"/>
    </row>
    <row r="71" spans="2:109" s="261" customFormat="1" ht="13.2" x14ac:dyDescent="0.2">
      <c r="B71" s="259"/>
      <c r="C71" s="255"/>
      <c r="D71" s="255"/>
      <c r="E71" s="255"/>
      <c r="F71" s="255"/>
      <c r="G71" s="374"/>
      <c r="H71" s="255"/>
      <c r="I71" s="375"/>
      <c r="J71" s="372"/>
      <c r="K71" s="372"/>
      <c r="L71" s="373"/>
      <c r="M71" s="372"/>
      <c r="N71" s="373"/>
      <c r="O71" s="255"/>
      <c r="P71" s="255"/>
      <c r="Q71" s="255"/>
      <c r="R71" s="255"/>
      <c r="S71" s="255"/>
      <c r="T71" s="255"/>
      <c r="U71" s="255"/>
      <c r="V71" s="255"/>
      <c r="W71" s="255"/>
      <c r="X71" s="255"/>
      <c r="Y71" s="255"/>
      <c r="Z71" s="255"/>
      <c r="AA71" s="255"/>
      <c r="AB71" s="255"/>
      <c r="AC71" s="255"/>
      <c r="AD71" s="255"/>
      <c r="AE71" s="255"/>
      <c r="AF71" s="255"/>
      <c r="AG71" s="255"/>
      <c r="AH71" s="255"/>
      <c r="AI71" s="255"/>
      <c r="AJ71" s="255"/>
      <c r="AK71" s="255"/>
      <c r="AL71" s="255"/>
      <c r="AM71" s="374"/>
      <c r="AN71" s="255" t="s">
        <v>571</v>
      </c>
      <c r="AO71" s="255"/>
      <c r="AP71" s="255"/>
      <c r="AQ71" s="255"/>
      <c r="AR71" s="255"/>
      <c r="AS71" s="255"/>
      <c r="AT71" s="255"/>
      <c r="AU71" s="255"/>
      <c r="AV71" s="255"/>
      <c r="AW71" s="255"/>
      <c r="AX71" s="255"/>
      <c r="AY71" s="255"/>
      <c r="AZ71" s="255"/>
      <c r="BA71" s="255"/>
      <c r="BB71" s="255"/>
      <c r="BC71" s="255"/>
      <c r="BD71" s="255"/>
      <c r="BE71" s="255"/>
      <c r="BF71" s="255"/>
      <c r="BG71" s="255"/>
      <c r="BH71" s="255"/>
      <c r="BI71" s="255"/>
      <c r="BJ71" s="255"/>
      <c r="BK71" s="255"/>
      <c r="BL71" s="255"/>
      <c r="BM71" s="255"/>
      <c r="BN71" s="255"/>
      <c r="BO71" s="255"/>
      <c r="BP71" s="255"/>
      <c r="BQ71" s="255"/>
      <c r="BR71" s="255"/>
      <c r="BS71" s="255"/>
      <c r="BT71" s="255"/>
      <c r="BU71" s="255"/>
      <c r="BV71" s="255"/>
      <c r="BW71" s="255"/>
      <c r="BX71" s="255"/>
      <c r="BY71" s="255"/>
      <c r="BZ71" s="255"/>
      <c r="CA71" s="255"/>
      <c r="CB71" s="255"/>
      <c r="CC71" s="255"/>
      <c r="CD71" s="255"/>
      <c r="CE71" s="255"/>
      <c r="CF71" s="255"/>
      <c r="CG71" s="255"/>
      <c r="CH71" s="255"/>
      <c r="CI71" s="255"/>
      <c r="CJ71" s="255"/>
      <c r="CK71" s="255"/>
      <c r="CL71" s="255"/>
      <c r="CM71" s="255"/>
      <c r="CN71" s="255"/>
      <c r="CO71" s="255"/>
      <c r="CP71" s="255"/>
      <c r="CQ71" s="255"/>
      <c r="CR71" s="255"/>
      <c r="CS71" s="255"/>
      <c r="CT71" s="255"/>
      <c r="CU71" s="255"/>
      <c r="CV71" s="255"/>
      <c r="CW71" s="255"/>
      <c r="CX71" s="255"/>
      <c r="CY71" s="255"/>
      <c r="CZ71" s="255"/>
      <c r="DA71" s="255"/>
      <c r="DB71" s="255"/>
      <c r="DC71" s="255"/>
      <c r="DE71" s="259"/>
    </row>
    <row r="72" spans="2:109" s="261" customFormat="1" ht="13.2" x14ac:dyDescent="0.2">
      <c r="B72" s="259"/>
      <c r="C72" s="255"/>
      <c r="D72" s="255"/>
      <c r="E72" s="255"/>
      <c r="F72" s="255"/>
      <c r="G72" s="1228"/>
      <c r="H72" s="1228"/>
      <c r="I72" s="1228"/>
      <c r="J72" s="1228"/>
      <c r="K72" s="360"/>
      <c r="L72" s="360"/>
      <c r="M72" s="361"/>
      <c r="N72" s="361"/>
      <c r="O72" s="255"/>
      <c r="P72" s="255"/>
      <c r="Q72" s="255"/>
      <c r="R72" s="255"/>
      <c r="S72" s="255"/>
      <c r="T72" s="255"/>
      <c r="U72" s="255"/>
      <c r="V72" s="255"/>
      <c r="W72" s="255"/>
      <c r="X72" s="255"/>
      <c r="Y72" s="255"/>
      <c r="Z72" s="255"/>
      <c r="AA72" s="255"/>
      <c r="AB72" s="255"/>
      <c r="AC72" s="255"/>
      <c r="AD72" s="255"/>
      <c r="AE72" s="255"/>
      <c r="AF72" s="255"/>
      <c r="AG72" s="255"/>
      <c r="AH72" s="255"/>
      <c r="AI72" s="255"/>
      <c r="AJ72" s="255"/>
      <c r="AK72" s="255"/>
      <c r="AL72" s="255"/>
      <c r="AM72" s="255"/>
      <c r="AN72" s="1229"/>
      <c r="AO72" s="1230"/>
      <c r="AP72" s="1230"/>
      <c r="AQ72" s="1230"/>
      <c r="AR72" s="1230"/>
      <c r="AS72" s="1230"/>
      <c r="AT72" s="1230"/>
      <c r="AU72" s="1230"/>
      <c r="AV72" s="1230"/>
      <c r="AW72" s="1230"/>
      <c r="AX72" s="1230"/>
      <c r="AY72" s="1230"/>
      <c r="AZ72" s="1230"/>
      <c r="BA72" s="1230"/>
      <c r="BB72" s="1230"/>
      <c r="BC72" s="1230"/>
      <c r="BD72" s="1230"/>
      <c r="BE72" s="1230"/>
      <c r="BF72" s="1230"/>
      <c r="BG72" s="1230"/>
      <c r="BH72" s="1230"/>
      <c r="BI72" s="1230"/>
      <c r="BJ72" s="1230"/>
      <c r="BK72" s="1230"/>
      <c r="BL72" s="1230"/>
      <c r="BM72" s="1230"/>
      <c r="BN72" s="1230"/>
      <c r="BO72" s="1231"/>
      <c r="BP72" s="1232" t="s">
        <v>527</v>
      </c>
      <c r="BQ72" s="1232"/>
      <c r="BR72" s="1232"/>
      <c r="BS72" s="1232"/>
      <c r="BT72" s="1232"/>
      <c r="BU72" s="1232"/>
      <c r="BV72" s="1232"/>
      <c r="BW72" s="1232"/>
      <c r="BX72" s="1232" t="s">
        <v>528</v>
      </c>
      <c r="BY72" s="1232"/>
      <c r="BZ72" s="1232"/>
      <c r="CA72" s="1232"/>
      <c r="CB72" s="1232"/>
      <c r="CC72" s="1232"/>
      <c r="CD72" s="1232"/>
      <c r="CE72" s="1232"/>
      <c r="CF72" s="1232" t="s">
        <v>529</v>
      </c>
      <c r="CG72" s="1232"/>
      <c r="CH72" s="1232"/>
      <c r="CI72" s="1232"/>
      <c r="CJ72" s="1232"/>
      <c r="CK72" s="1232"/>
      <c r="CL72" s="1232"/>
      <c r="CM72" s="1232"/>
      <c r="CN72" s="1232" t="s">
        <v>530</v>
      </c>
      <c r="CO72" s="1232"/>
      <c r="CP72" s="1232"/>
      <c r="CQ72" s="1232"/>
      <c r="CR72" s="1232"/>
      <c r="CS72" s="1232"/>
      <c r="CT72" s="1232"/>
      <c r="CU72" s="1232"/>
      <c r="CV72" s="1232" t="s">
        <v>531</v>
      </c>
      <c r="CW72" s="1232"/>
      <c r="CX72" s="1232"/>
      <c r="CY72" s="1232"/>
      <c r="CZ72" s="1232"/>
      <c r="DA72" s="1232"/>
      <c r="DB72" s="1232"/>
      <c r="DC72" s="1232"/>
      <c r="DE72" s="259"/>
    </row>
    <row r="73" spans="2:109" s="261" customFormat="1" ht="13.2" x14ac:dyDescent="0.2">
      <c r="B73" s="259"/>
      <c r="C73" s="255"/>
      <c r="D73" s="255"/>
      <c r="E73" s="255"/>
      <c r="F73" s="255"/>
      <c r="G73" s="1245"/>
      <c r="H73" s="1245"/>
      <c r="I73" s="1245"/>
      <c r="J73" s="1245"/>
      <c r="K73" s="1256"/>
      <c r="L73" s="1256"/>
      <c r="M73" s="1256"/>
      <c r="N73" s="1256"/>
      <c r="O73" s="255"/>
      <c r="P73" s="255"/>
      <c r="Q73" s="255"/>
      <c r="R73" s="255"/>
      <c r="S73" s="255"/>
      <c r="T73" s="255"/>
      <c r="U73" s="255"/>
      <c r="V73" s="255"/>
      <c r="W73" s="255"/>
      <c r="X73" s="255"/>
      <c r="Y73" s="255"/>
      <c r="Z73" s="255"/>
      <c r="AA73" s="255"/>
      <c r="AB73" s="255"/>
      <c r="AC73" s="255"/>
      <c r="AD73" s="255"/>
      <c r="AE73" s="255"/>
      <c r="AF73" s="255"/>
      <c r="AG73" s="255"/>
      <c r="AH73" s="255"/>
      <c r="AI73" s="255"/>
      <c r="AJ73" s="255"/>
      <c r="AK73" s="255"/>
      <c r="AL73" s="255"/>
      <c r="AM73" s="359"/>
      <c r="AN73" s="1234" t="s">
        <v>572</v>
      </c>
      <c r="AO73" s="1234"/>
      <c r="AP73" s="1234"/>
      <c r="AQ73" s="1234"/>
      <c r="AR73" s="1234"/>
      <c r="AS73" s="1234"/>
      <c r="AT73" s="1234"/>
      <c r="AU73" s="1234"/>
      <c r="AV73" s="1234"/>
      <c r="AW73" s="1234"/>
      <c r="AX73" s="1234"/>
      <c r="AY73" s="1234"/>
      <c r="AZ73" s="1234"/>
      <c r="BA73" s="1234"/>
      <c r="BB73" s="1234" t="s">
        <v>573</v>
      </c>
      <c r="BC73" s="1234"/>
      <c r="BD73" s="1234"/>
      <c r="BE73" s="1234"/>
      <c r="BF73" s="1234"/>
      <c r="BG73" s="1234"/>
      <c r="BH73" s="1234"/>
      <c r="BI73" s="1234"/>
      <c r="BJ73" s="1234"/>
      <c r="BK73" s="1234"/>
      <c r="BL73" s="1234"/>
      <c r="BM73" s="1234"/>
      <c r="BN73" s="1234"/>
      <c r="BO73" s="1234"/>
      <c r="BP73" s="1233">
        <v>50.4</v>
      </c>
      <c r="BQ73" s="1233"/>
      <c r="BR73" s="1233"/>
      <c r="BS73" s="1233"/>
      <c r="BT73" s="1233"/>
      <c r="BU73" s="1233"/>
      <c r="BV73" s="1233"/>
      <c r="BW73" s="1233"/>
      <c r="BX73" s="1233">
        <v>50.8</v>
      </c>
      <c r="BY73" s="1233"/>
      <c r="BZ73" s="1233"/>
      <c r="CA73" s="1233"/>
      <c r="CB73" s="1233"/>
      <c r="CC73" s="1233"/>
      <c r="CD73" s="1233"/>
      <c r="CE73" s="1233"/>
      <c r="CF73" s="1233">
        <v>40.299999999999997</v>
      </c>
      <c r="CG73" s="1233"/>
      <c r="CH73" s="1233"/>
      <c r="CI73" s="1233"/>
      <c r="CJ73" s="1233"/>
      <c r="CK73" s="1233"/>
      <c r="CL73" s="1233"/>
      <c r="CM73" s="1233"/>
      <c r="CN73" s="1233">
        <v>36.700000000000003</v>
      </c>
      <c r="CO73" s="1233"/>
      <c r="CP73" s="1233"/>
      <c r="CQ73" s="1233"/>
      <c r="CR73" s="1233"/>
      <c r="CS73" s="1233"/>
      <c r="CT73" s="1233"/>
      <c r="CU73" s="1233"/>
      <c r="CV73" s="1233">
        <v>27.5</v>
      </c>
      <c r="CW73" s="1233"/>
      <c r="CX73" s="1233"/>
      <c r="CY73" s="1233"/>
      <c r="CZ73" s="1233"/>
      <c r="DA73" s="1233"/>
      <c r="DB73" s="1233"/>
      <c r="DC73" s="1233"/>
      <c r="DE73" s="259"/>
    </row>
    <row r="74" spans="2:109" s="261" customFormat="1" ht="13.2" x14ac:dyDescent="0.2">
      <c r="B74" s="259"/>
      <c r="C74" s="255"/>
      <c r="D74" s="255"/>
      <c r="E74" s="255"/>
      <c r="F74" s="255"/>
      <c r="G74" s="1245"/>
      <c r="H74" s="1245"/>
      <c r="I74" s="1245"/>
      <c r="J74" s="1245"/>
      <c r="K74" s="1256"/>
      <c r="L74" s="1256"/>
      <c r="M74" s="1256"/>
      <c r="N74" s="1256"/>
      <c r="O74" s="255"/>
      <c r="P74" s="255"/>
      <c r="Q74" s="255"/>
      <c r="R74" s="255"/>
      <c r="S74" s="255"/>
      <c r="T74" s="255"/>
      <c r="U74" s="255"/>
      <c r="V74" s="255"/>
      <c r="W74" s="255"/>
      <c r="X74" s="255"/>
      <c r="Y74" s="255"/>
      <c r="Z74" s="255"/>
      <c r="AA74" s="255"/>
      <c r="AB74" s="255"/>
      <c r="AC74" s="255"/>
      <c r="AD74" s="255"/>
      <c r="AE74" s="255"/>
      <c r="AF74" s="255"/>
      <c r="AG74" s="255"/>
      <c r="AH74" s="255"/>
      <c r="AI74" s="255"/>
      <c r="AJ74" s="255"/>
      <c r="AK74" s="255"/>
      <c r="AL74" s="255"/>
      <c r="AM74" s="359"/>
      <c r="AN74" s="1234"/>
      <c r="AO74" s="1234"/>
      <c r="AP74" s="1234"/>
      <c r="AQ74" s="1234"/>
      <c r="AR74" s="1234"/>
      <c r="AS74" s="1234"/>
      <c r="AT74" s="1234"/>
      <c r="AU74" s="1234"/>
      <c r="AV74" s="1234"/>
      <c r="AW74" s="1234"/>
      <c r="AX74" s="1234"/>
      <c r="AY74" s="1234"/>
      <c r="AZ74" s="1234"/>
      <c r="BA74" s="1234"/>
      <c r="BB74" s="1234"/>
      <c r="BC74" s="1234"/>
      <c r="BD74" s="1234"/>
      <c r="BE74" s="1234"/>
      <c r="BF74" s="1234"/>
      <c r="BG74" s="1234"/>
      <c r="BH74" s="1234"/>
      <c r="BI74" s="1234"/>
      <c r="BJ74" s="1234"/>
      <c r="BK74" s="1234"/>
      <c r="BL74" s="1234"/>
      <c r="BM74" s="1234"/>
      <c r="BN74" s="1234"/>
      <c r="BO74" s="1234"/>
      <c r="BP74" s="1233"/>
      <c r="BQ74" s="1233"/>
      <c r="BR74" s="1233"/>
      <c r="BS74" s="1233"/>
      <c r="BT74" s="1233"/>
      <c r="BU74" s="1233"/>
      <c r="BV74" s="1233"/>
      <c r="BW74" s="1233"/>
      <c r="BX74" s="1233"/>
      <c r="BY74" s="1233"/>
      <c r="BZ74" s="1233"/>
      <c r="CA74" s="1233"/>
      <c r="CB74" s="1233"/>
      <c r="CC74" s="1233"/>
      <c r="CD74" s="1233"/>
      <c r="CE74" s="1233"/>
      <c r="CF74" s="1233"/>
      <c r="CG74" s="1233"/>
      <c r="CH74" s="1233"/>
      <c r="CI74" s="1233"/>
      <c r="CJ74" s="1233"/>
      <c r="CK74" s="1233"/>
      <c r="CL74" s="1233"/>
      <c r="CM74" s="1233"/>
      <c r="CN74" s="1233"/>
      <c r="CO74" s="1233"/>
      <c r="CP74" s="1233"/>
      <c r="CQ74" s="1233"/>
      <c r="CR74" s="1233"/>
      <c r="CS74" s="1233"/>
      <c r="CT74" s="1233"/>
      <c r="CU74" s="1233"/>
      <c r="CV74" s="1233"/>
      <c r="CW74" s="1233"/>
      <c r="CX74" s="1233"/>
      <c r="CY74" s="1233"/>
      <c r="CZ74" s="1233"/>
      <c r="DA74" s="1233"/>
      <c r="DB74" s="1233"/>
      <c r="DC74" s="1233"/>
      <c r="DE74" s="259"/>
    </row>
    <row r="75" spans="2:109" s="261" customFormat="1" ht="13.2" x14ac:dyDescent="0.2">
      <c r="B75" s="259"/>
      <c r="C75" s="255"/>
      <c r="D75" s="255"/>
      <c r="E75" s="255"/>
      <c r="F75" s="255"/>
      <c r="G75" s="1245"/>
      <c r="H75" s="1245"/>
      <c r="I75" s="1228"/>
      <c r="J75" s="1228"/>
      <c r="K75" s="1244"/>
      <c r="L75" s="1244"/>
      <c r="M75" s="1244"/>
      <c r="N75" s="1244"/>
      <c r="O75" s="255"/>
      <c r="P75" s="255"/>
      <c r="Q75" s="255"/>
      <c r="R75" s="255"/>
      <c r="S75" s="255"/>
      <c r="T75" s="255"/>
      <c r="U75" s="255"/>
      <c r="V75" s="255"/>
      <c r="W75" s="255"/>
      <c r="X75" s="255"/>
      <c r="Y75" s="255"/>
      <c r="Z75" s="255"/>
      <c r="AA75" s="255"/>
      <c r="AB75" s="255"/>
      <c r="AC75" s="255"/>
      <c r="AD75" s="255"/>
      <c r="AE75" s="255"/>
      <c r="AF75" s="255"/>
      <c r="AG75" s="255"/>
      <c r="AH75" s="255"/>
      <c r="AI75" s="255"/>
      <c r="AJ75" s="255"/>
      <c r="AK75" s="255"/>
      <c r="AL75" s="255"/>
      <c r="AM75" s="359"/>
      <c r="AN75" s="1234"/>
      <c r="AO75" s="1234"/>
      <c r="AP75" s="1234"/>
      <c r="AQ75" s="1234"/>
      <c r="AR75" s="1234"/>
      <c r="AS75" s="1234"/>
      <c r="AT75" s="1234"/>
      <c r="AU75" s="1234"/>
      <c r="AV75" s="1234"/>
      <c r="AW75" s="1234"/>
      <c r="AX75" s="1234"/>
      <c r="AY75" s="1234"/>
      <c r="AZ75" s="1234"/>
      <c r="BA75" s="1234"/>
      <c r="BB75" s="1234" t="s">
        <v>577</v>
      </c>
      <c r="BC75" s="1234"/>
      <c r="BD75" s="1234"/>
      <c r="BE75" s="1234"/>
      <c r="BF75" s="1234"/>
      <c r="BG75" s="1234"/>
      <c r="BH75" s="1234"/>
      <c r="BI75" s="1234"/>
      <c r="BJ75" s="1234"/>
      <c r="BK75" s="1234"/>
      <c r="BL75" s="1234"/>
      <c r="BM75" s="1234"/>
      <c r="BN75" s="1234"/>
      <c r="BO75" s="1234"/>
      <c r="BP75" s="1233">
        <v>7</v>
      </c>
      <c r="BQ75" s="1233"/>
      <c r="BR75" s="1233"/>
      <c r="BS75" s="1233"/>
      <c r="BT75" s="1233"/>
      <c r="BU75" s="1233"/>
      <c r="BV75" s="1233"/>
      <c r="BW75" s="1233"/>
      <c r="BX75" s="1233">
        <v>6.9</v>
      </c>
      <c r="BY75" s="1233"/>
      <c r="BZ75" s="1233"/>
      <c r="CA75" s="1233"/>
      <c r="CB75" s="1233"/>
      <c r="CC75" s="1233"/>
      <c r="CD75" s="1233"/>
      <c r="CE75" s="1233"/>
      <c r="CF75" s="1233">
        <v>6.8</v>
      </c>
      <c r="CG75" s="1233"/>
      <c r="CH75" s="1233"/>
      <c r="CI75" s="1233"/>
      <c r="CJ75" s="1233"/>
      <c r="CK75" s="1233"/>
      <c r="CL75" s="1233"/>
      <c r="CM75" s="1233"/>
      <c r="CN75" s="1233">
        <v>7.1</v>
      </c>
      <c r="CO75" s="1233"/>
      <c r="CP75" s="1233"/>
      <c r="CQ75" s="1233"/>
      <c r="CR75" s="1233"/>
      <c r="CS75" s="1233"/>
      <c r="CT75" s="1233"/>
      <c r="CU75" s="1233"/>
      <c r="CV75" s="1233">
        <v>7.2</v>
      </c>
      <c r="CW75" s="1233"/>
      <c r="CX75" s="1233"/>
      <c r="CY75" s="1233"/>
      <c r="CZ75" s="1233"/>
      <c r="DA75" s="1233"/>
      <c r="DB75" s="1233"/>
      <c r="DC75" s="1233"/>
      <c r="DE75" s="259"/>
    </row>
    <row r="76" spans="2:109" s="261" customFormat="1" ht="13.2" x14ac:dyDescent="0.2">
      <c r="B76" s="259"/>
      <c r="C76" s="255"/>
      <c r="D76" s="255"/>
      <c r="E76" s="255"/>
      <c r="F76" s="255"/>
      <c r="G76" s="1245"/>
      <c r="H76" s="1245"/>
      <c r="I76" s="1228"/>
      <c r="J76" s="1228"/>
      <c r="K76" s="1244"/>
      <c r="L76" s="1244"/>
      <c r="M76" s="1244"/>
      <c r="N76" s="1244"/>
      <c r="O76" s="255"/>
      <c r="P76" s="255"/>
      <c r="Q76" s="255"/>
      <c r="R76" s="255"/>
      <c r="S76" s="255"/>
      <c r="T76" s="255"/>
      <c r="U76" s="255"/>
      <c r="V76" s="255"/>
      <c r="W76" s="255"/>
      <c r="X76" s="255"/>
      <c r="Y76" s="255"/>
      <c r="Z76" s="255"/>
      <c r="AA76" s="255"/>
      <c r="AB76" s="255"/>
      <c r="AC76" s="255"/>
      <c r="AD76" s="255"/>
      <c r="AE76" s="255"/>
      <c r="AF76" s="255"/>
      <c r="AG76" s="255"/>
      <c r="AH76" s="255"/>
      <c r="AI76" s="255"/>
      <c r="AJ76" s="255"/>
      <c r="AK76" s="255"/>
      <c r="AL76" s="255"/>
      <c r="AM76" s="359"/>
      <c r="AN76" s="1234"/>
      <c r="AO76" s="1234"/>
      <c r="AP76" s="1234"/>
      <c r="AQ76" s="1234"/>
      <c r="AR76" s="1234"/>
      <c r="AS76" s="1234"/>
      <c r="AT76" s="1234"/>
      <c r="AU76" s="1234"/>
      <c r="AV76" s="1234"/>
      <c r="AW76" s="1234"/>
      <c r="AX76" s="1234"/>
      <c r="AY76" s="1234"/>
      <c r="AZ76" s="1234"/>
      <c r="BA76" s="1234"/>
      <c r="BB76" s="1234"/>
      <c r="BC76" s="1234"/>
      <c r="BD76" s="1234"/>
      <c r="BE76" s="1234"/>
      <c r="BF76" s="1234"/>
      <c r="BG76" s="1234"/>
      <c r="BH76" s="1234"/>
      <c r="BI76" s="1234"/>
      <c r="BJ76" s="1234"/>
      <c r="BK76" s="1234"/>
      <c r="BL76" s="1234"/>
      <c r="BM76" s="1234"/>
      <c r="BN76" s="1234"/>
      <c r="BO76" s="1234"/>
      <c r="BP76" s="1233"/>
      <c r="BQ76" s="1233"/>
      <c r="BR76" s="1233"/>
      <c r="BS76" s="1233"/>
      <c r="BT76" s="1233"/>
      <c r="BU76" s="1233"/>
      <c r="BV76" s="1233"/>
      <c r="BW76" s="1233"/>
      <c r="BX76" s="1233"/>
      <c r="BY76" s="1233"/>
      <c r="BZ76" s="1233"/>
      <c r="CA76" s="1233"/>
      <c r="CB76" s="1233"/>
      <c r="CC76" s="1233"/>
      <c r="CD76" s="1233"/>
      <c r="CE76" s="1233"/>
      <c r="CF76" s="1233"/>
      <c r="CG76" s="1233"/>
      <c r="CH76" s="1233"/>
      <c r="CI76" s="1233"/>
      <c r="CJ76" s="1233"/>
      <c r="CK76" s="1233"/>
      <c r="CL76" s="1233"/>
      <c r="CM76" s="1233"/>
      <c r="CN76" s="1233"/>
      <c r="CO76" s="1233"/>
      <c r="CP76" s="1233"/>
      <c r="CQ76" s="1233"/>
      <c r="CR76" s="1233"/>
      <c r="CS76" s="1233"/>
      <c r="CT76" s="1233"/>
      <c r="CU76" s="1233"/>
      <c r="CV76" s="1233"/>
      <c r="CW76" s="1233"/>
      <c r="CX76" s="1233"/>
      <c r="CY76" s="1233"/>
      <c r="CZ76" s="1233"/>
      <c r="DA76" s="1233"/>
      <c r="DB76" s="1233"/>
      <c r="DC76" s="1233"/>
      <c r="DE76" s="259"/>
    </row>
    <row r="77" spans="2:109" s="261" customFormat="1" ht="13.2" x14ac:dyDescent="0.2">
      <c r="B77" s="259"/>
      <c r="C77" s="255"/>
      <c r="D77" s="255"/>
      <c r="E77" s="255"/>
      <c r="F77" s="255"/>
      <c r="G77" s="1228"/>
      <c r="H77" s="1228"/>
      <c r="I77" s="1228"/>
      <c r="J77" s="1228"/>
      <c r="K77" s="1256"/>
      <c r="L77" s="1256"/>
      <c r="M77" s="1256"/>
      <c r="N77" s="1256"/>
      <c r="O77" s="255"/>
      <c r="P77" s="255"/>
      <c r="Q77" s="255"/>
      <c r="R77" s="255"/>
      <c r="S77" s="255"/>
      <c r="T77" s="255"/>
      <c r="U77" s="255"/>
      <c r="V77" s="255"/>
      <c r="W77" s="255"/>
      <c r="X77" s="255"/>
      <c r="Y77" s="255"/>
      <c r="Z77" s="255"/>
      <c r="AA77" s="255"/>
      <c r="AB77" s="255"/>
      <c r="AC77" s="255"/>
      <c r="AD77" s="255"/>
      <c r="AE77" s="255"/>
      <c r="AF77" s="255"/>
      <c r="AG77" s="255"/>
      <c r="AH77" s="255"/>
      <c r="AI77" s="255"/>
      <c r="AJ77" s="255"/>
      <c r="AK77" s="255"/>
      <c r="AL77" s="255"/>
      <c r="AM77" s="255"/>
      <c r="AN77" s="1232" t="s">
        <v>575</v>
      </c>
      <c r="AO77" s="1232"/>
      <c r="AP77" s="1232"/>
      <c r="AQ77" s="1232"/>
      <c r="AR77" s="1232"/>
      <c r="AS77" s="1232"/>
      <c r="AT77" s="1232"/>
      <c r="AU77" s="1232"/>
      <c r="AV77" s="1232"/>
      <c r="AW77" s="1232"/>
      <c r="AX77" s="1232"/>
      <c r="AY77" s="1232"/>
      <c r="AZ77" s="1232"/>
      <c r="BA77" s="1232"/>
      <c r="BB77" s="1234" t="s">
        <v>573</v>
      </c>
      <c r="BC77" s="1234"/>
      <c r="BD77" s="1234"/>
      <c r="BE77" s="1234"/>
      <c r="BF77" s="1234"/>
      <c r="BG77" s="1234"/>
      <c r="BH77" s="1234"/>
      <c r="BI77" s="1234"/>
      <c r="BJ77" s="1234"/>
      <c r="BK77" s="1234"/>
      <c r="BL77" s="1234"/>
      <c r="BM77" s="1234"/>
      <c r="BN77" s="1234"/>
      <c r="BO77" s="1234"/>
      <c r="BP77" s="1233">
        <v>38.700000000000003</v>
      </c>
      <c r="BQ77" s="1233"/>
      <c r="BR77" s="1233"/>
      <c r="BS77" s="1233"/>
      <c r="BT77" s="1233"/>
      <c r="BU77" s="1233"/>
      <c r="BV77" s="1233"/>
      <c r="BW77" s="1233"/>
      <c r="BX77" s="1233">
        <v>32.5</v>
      </c>
      <c r="BY77" s="1233"/>
      <c r="BZ77" s="1233"/>
      <c r="CA77" s="1233"/>
      <c r="CB77" s="1233"/>
      <c r="CC77" s="1233"/>
      <c r="CD77" s="1233"/>
      <c r="CE77" s="1233"/>
      <c r="CF77" s="1233">
        <v>23</v>
      </c>
      <c r="CG77" s="1233"/>
      <c r="CH77" s="1233"/>
      <c r="CI77" s="1233"/>
      <c r="CJ77" s="1233"/>
      <c r="CK77" s="1233"/>
      <c r="CL77" s="1233"/>
      <c r="CM77" s="1233"/>
      <c r="CN77" s="1233">
        <v>15.5</v>
      </c>
      <c r="CO77" s="1233"/>
      <c r="CP77" s="1233"/>
      <c r="CQ77" s="1233"/>
      <c r="CR77" s="1233"/>
      <c r="CS77" s="1233"/>
      <c r="CT77" s="1233"/>
      <c r="CU77" s="1233"/>
      <c r="CV77" s="1233">
        <v>13</v>
      </c>
      <c r="CW77" s="1233"/>
      <c r="CX77" s="1233"/>
      <c r="CY77" s="1233"/>
      <c r="CZ77" s="1233"/>
      <c r="DA77" s="1233"/>
      <c r="DB77" s="1233"/>
      <c r="DC77" s="1233"/>
      <c r="DE77" s="259"/>
    </row>
    <row r="78" spans="2:109" s="261" customFormat="1" ht="13.2" x14ac:dyDescent="0.2">
      <c r="B78" s="259"/>
      <c r="C78" s="255"/>
      <c r="D78" s="255"/>
      <c r="E78" s="255"/>
      <c r="F78" s="255"/>
      <c r="G78" s="1228"/>
      <c r="H78" s="1228"/>
      <c r="I78" s="1228"/>
      <c r="J78" s="1228"/>
      <c r="K78" s="1256"/>
      <c r="L78" s="1256"/>
      <c r="M78" s="1256"/>
      <c r="N78" s="1256"/>
      <c r="O78" s="255"/>
      <c r="P78" s="255"/>
      <c r="Q78" s="255"/>
      <c r="R78" s="255"/>
      <c r="S78" s="255"/>
      <c r="T78" s="255"/>
      <c r="U78" s="255"/>
      <c r="V78" s="255"/>
      <c r="W78" s="255"/>
      <c r="X78" s="255"/>
      <c r="Y78" s="255"/>
      <c r="Z78" s="255"/>
      <c r="AA78" s="255"/>
      <c r="AB78" s="255"/>
      <c r="AC78" s="255"/>
      <c r="AD78" s="255"/>
      <c r="AE78" s="255"/>
      <c r="AF78" s="255"/>
      <c r="AG78" s="255"/>
      <c r="AH78" s="255"/>
      <c r="AI78" s="255"/>
      <c r="AJ78" s="255"/>
      <c r="AK78" s="255"/>
      <c r="AL78" s="255"/>
      <c r="AM78" s="255"/>
      <c r="AN78" s="1232"/>
      <c r="AO78" s="1232"/>
      <c r="AP78" s="1232"/>
      <c r="AQ78" s="1232"/>
      <c r="AR78" s="1232"/>
      <c r="AS78" s="1232"/>
      <c r="AT78" s="1232"/>
      <c r="AU78" s="1232"/>
      <c r="AV78" s="1232"/>
      <c r="AW78" s="1232"/>
      <c r="AX78" s="1232"/>
      <c r="AY78" s="1232"/>
      <c r="AZ78" s="1232"/>
      <c r="BA78" s="1232"/>
      <c r="BB78" s="1234"/>
      <c r="BC78" s="1234"/>
      <c r="BD78" s="1234"/>
      <c r="BE78" s="1234"/>
      <c r="BF78" s="1234"/>
      <c r="BG78" s="1234"/>
      <c r="BH78" s="1234"/>
      <c r="BI78" s="1234"/>
      <c r="BJ78" s="1234"/>
      <c r="BK78" s="1234"/>
      <c r="BL78" s="1234"/>
      <c r="BM78" s="1234"/>
      <c r="BN78" s="1234"/>
      <c r="BO78" s="1234"/>
      <c r="BP78" s="1233"/>
      <c r="BQ78" s="1233"/>
      <c r="BR78" s="1233"/>
      <c r="BS78" s="1233"/>
      <c r="BT78" s="1233"/>
      <c r="BU78" s="1233"/>
      <c r="BV78" s="1233"/>
      <c r="BW78" s="1233"/>
      <c r="BX78" s="1233"/>
      <c r="BY78" s="1233"/>
      <c r="BZ78" s="1233"/>
      <c r="CA78" s="1233"/>
      <c r="CB78" s="1233"/>
      <c r="CC78" s="1233"/>
      <c r="CD78" s="1233"/>
      <c r="CE78" s="1233"/>
      <c r="CF78" s="1233"/>
      <c r="CG78" s="1233"/>
      <c r="CH78" s="1233"/>
      <c r="CI78" s="1233"/>
      <c r="CJ78" s="1233"/>
      <c r="CK78" s="1233"/>
      <c r="CL78" s="1233"/>
      <c r="CM78" s="1233"/>
      <c r="CN78" s="1233"/>
      <c r="CO78" s="1233"/>
      <c r="CP78" s="1233"/>
      <c r="CQ78" s="1233"/>
      <c r="CR78" s="1233"/>
      <c r="CS78" s="1233"/>
      <c r="CT78" s="1233"/>
      <c r="CU78" s="1233"/>
      <c r="CV78" s="1233"/>
      <c r="CW78" s="1233"/>
      <c r="CX78" s="1233"/>
      <c r="CY78" s="1233"/>
      <c r="CZ78" s="1233"/>
      <c r="DA78" s="1233"/>
      <c r="DB78" s="1233"/>
      <c r="DC78" s="1233"/>
      <c r="DE78" s="259"/>
    </row>
    <row r="79" spans="2:109" s="261" customFormat="1" ht="13.2" x14ac:dyDescent="0.2">
      <c r="B79" s="259"/>
      <c r="C79" s="255"/>
      <c r="D79" s="255"/>
      <c r="E79" s="255"/>
      <c r="F79" s="255"/>
      <c r="G79" s="1228"/>
      <c r="H79" s="1228"/>
      <c r="I79" s="1247"/>
      <c r="J79" s="1247"/>
      <c r="K79" s="1257"/>
      <c r="L79" s="1257"/>
      <c r="M79" s="1257"/>
      <c r="N79" s="1257"/>
      <c r="O79" s="255"/>
      <c r="P79" s="255"/>
      <c r="Q79" s="255"/>
      <c r="R79" s="255"/>
      <c r="S79" s="255"/>
      <c r="T79" s="255"/>
      <c r="U79" s="255"/>
      <c r="V79" s="255"/>
      <c r="W79" s="255"/>
      <c r="X79" s="255"/>
      <c r="Y79" s="255"/>
      <c r="Z79" s="255"/>
      <c r="AA79" s="255"/>
      <c r="AB79" s="255"/>
      <c r="AC79" s="255"/>
      <c r="AD79" s="255"/>
      <c r="AE79" s="255"/>
      <c r="AF79" s="255"/>
      <c r="AG79" s="255"/>
      <c r="AH79" s="255"/>
      <c r="AI79" s="255"/>
      <c r="AJ79" s="255"/>
      <c r="AK79" s="255"/>
      <c r="AL79" s="255"/>
      <c r="AM79" s="255"/>
      <c r="AN79" s="1232"/>
      <c r="AO79" s="1232"/>
      <c r="AP79" s="1232"/>
      <c r="AQ79" s="1232"/>
      <c r="AR79" s="1232"/>
      <c r="AS79" s="1232"/>
      <c r="AT79" s="1232"/>
      <c r="AU79" s="1232"/>
      <c r="AV79" s="1232"/>
      <c r="AW79" s="1232"/>
      <c r="AX79" s="1232"/>
      <c r="AY79" s="1232"/>
      <c r="AZ79" s="1232"/>
      <c r="BA79" s="1232"/>
      <c r="BB79" s="1234" t="s">
        <v>577</v>
      </c>
      <c r="BC79" s="1234"/>
      <c r="BD79" s="1234"/>
      <c r="BE79" s="1234"/>
      <c r="BF79" s="1234"/>
      <c r="BG79" s="1234"/>
      <c r="BH79" s="1234"/>
      <c r="BI79" s="1234"/>
      <c r="BJ79" s="1234"/>
      <c r="BK79" s="1234"/>
      <c r="BL79" s="1234"/>
      <c r="BM79" s="1234"/>
      <c r="BN79" s="1234"/>
      <c r="BO79" s="1234"/>
      <c r="BP79" s="1233">
        <v>8.8000000000000007</v>
      </c>
      <c r="BQ79" s="1233"/>
      <c r="BR79" s="1233"/>
      <c r="BS79" s="1233"/>
      <c r="BT79" s="1233"/>
      <c r="BU79" s="1233"/>
      <c r="BV79" s="1233"/>
      <c r="BW79" s="1233"/>
      <c r="BX79" s="1233">
        <v>8.6999999999999993</v>
      </c>
      <c r="BY79" s="1233"/>
      <c r="BZ79" s="1233"/>
      <c r="CA79" s="1233"/>
      <c r="CB79" s="1233"/>
      <c r="CC79" s="1233"/>
      <c r="CD79" s="1233"/>
      <c r="CE79" s="1233"/>
      <c r="CF79" s="1233">
        <v>8.1999999999999993</v>
      </c>
      <c r="CG79" s="1233"/>
      <c r="CH79" s="1233"/>
      <c r="CI79" s="1233"/>
      <c r="CJ79" s="1233"/>
      <c r="CK79" s="1233"/>
      <c r="CL79" s="1233"/>
      <c r="CM79" s="1233"/>
      <c r="CN79" s="1233">
        <v>8</v>
      </c>
      <c r="CO79" s="1233"/>
      <c r="CP79" s="1233"/>
      <c r="CQ79" s="1233"/>
      <c r="CR79" s="1233"/>
      <c r="CS79" s="1233"/>
      <c r="CT79" s="1233"/>
      <c r="CU79" s="1233"/>
      <c r="CV79" s="1233">
        <v>8.1999999999999993</v>
      </c>
      <c r="CW79" s="1233"/>
      <c r="CX79" s="1233"/>
      <c r="CY79" s="1233"/>
      <c r="CZ79" s="1233"/>
      <c r="DA79" s="1233"/>
      <c r="DB79" s="1233"/>
      <c r="DC79" s="1233"/>
      <c r="DE79" s="259"/>
    </row>
    <row r="80" spans="2:109" s="261" customFormat="1" ht="13.2" x14ac:dyDescent="0.2">
      <c r="B80" s="259"/>
      <c r="C80" s="255"/>
      <c r="D80" s="255"/>
      <c r="E80" s="255"/>
      <c r="F80" s="255"/>
      <c r="G80" s="1228"/>
      <c r="H80" s="1228"/>
      <c r="I80" s="1247"/>
      <c r="J80" s="1247"/>
      <c r="K80" s="1257"/>
      <c r="L80" s="1257"/>
      <c r="M80" s="1257"/>
      <c r="N80" s="1257"/>
      <c r="O80" s="255"/>
      <c r="P80" s="255"/>
      <c r="Q80" s="255"/>
      <c r="R80" s="255"/>
      <c r="S80" s="255"/>
      <c r="T80" s="255"/>
      <c r="U80" s="255"/>
      <c r="V80" s="255"/>
      <c r="W80" s="255"/>
      <c r="X80" s="255"/>
      <c r="Y80" s="255"/>
      <c r="Z80" s="255"/>
      <c r="AA80" s="255"/>
      <c r="AB80" s="255"/>
      <c r="AC80" s="255"/>
      <c r="AD80" s="255"/>
      <c r="AE80" s="255"/>
      <c r="AF80" s="255"/>
      <c r="AG80" s="255"/>
      <c r="AH80" s="255"/>
      <c r="AI80" s="255"/>
      <c r="AJ80" s="255"/>
      <c r="AK80" s="255"/>
      <c r="AL80" s="255"/>
      <c r="AM80" s="255"/>
      <c r="AN80" s="1232"/>
      <c r="AO80" s="1232"/>
      <c r="AP80" s="1232"/>
      <c r="AQ80" s="1232"/>
      <c r="AR80" s="1232"/>
      <c r="AS80" s="1232"/>
      <c r="AT80" s="1232"/>
      <c r="AU80" s="1232"/>
      <c r="AV80" s="1232"/>
      <c r="AW80" s="1232"/>
      <c r="AX80" s="1232"/>
      <c r="AY80" s="1232"/>
      <c r="AZ80" s="1232"/>
      <c r="BA80" s="1232"/>
      <c r="BB80" s="1234"/>
      <c r="BC80" s="1234"/>
      <c r="BD80" s="1234"/>
      <c r="BE80" s="1234"/>
      <c r="BF80" s="1234"/>
      <c r="BG80" s="1234"/>
      <c r="BH80" s="1234"/>
      <c r="BI80" s="1234"/>
      <c r="BJ80" s="1234"/>
      <c r="BK80" s="1234"/>
      <c r="BL80" s="1234"/>
      <c r="BM80" s="1234"/>
      <c r="BN80" s="1234"/>
      <c r="BO80" s="1234"/>
      <c r="BP80" s="1233"/>
      <c r="BQ80" s="1233"/>
      <c r="BR80" s="1233"/>
      <c r="BS80" s="1233"/>
      <c r="BT80" s="1233"/>
      <c r="BU80" s="1233"/>
      <c r="BV80" s="1233"/>
      <c r="BW80" s="1233"/>
      <c r="BX80" s="1233"/>
      <c r="BY80" s="1233"/>
      <c r="BZ80" s="1233"/>
      <c r="CA80" s="1233"/>
      <c r="CB80" s="1233"/>
      <c r="CC80" s="1233"/>
      <c r="CD80" s="1233"/>
      <c r="CE80" s="1233"/>
      <c r="CF80" s="1233"/>
      <c r="CG80" s="1233"/>
      <c r="CH80" s="1233"/>
      <c r="CI80" s="1233"/>
      <c r="CJ80" s="1233"/>
      <c r="CK80" s="1233"/>
      <c r="CL80" s="1233"/>
      <c r="CM80" s="1233"/>
      <c r="CN80" s="1233"/>
      <c r="CO80" s="1233"/>
      <c r="CP80" s="1233"/>
      <c r="CQ80" s="1233"/>
      <c r="CR80" s="1233"/>
      <c r="CS80" s="1233"/>
      <c r="CT80" s="1233"/>
      <c r="CU80" s="1233"/>
      <c r="CV80" s="1233"/>
      <c r="CW80" s="1233"/>
      <c r="CX80" s="1233"/>
      <c r="CY80" s="1233"/>
      <c r="CZ80" s="1233"/>
      <c r="DA80" s="1233"/>
      <c r="DB80" s="1233"/>
      <c r="DC80" s="1233"/>
      <c r="DE80" s="259"/>
    </row>
    <row r="81" spans="2:109" ht="13.2" x14ac:dyDescent="0.2">
      <c r="B81" s="259"/>
    </row>
    <row r="82" spans="2:109" ht="16.2" x14ac:dyDescent="0.2">
      <c r="B82" s="259"/>
      <c r="K82" s="376"/>
      <c r="L82" s="376"/>
      <c r="M82" s="376"/>
      <c r="N82" s="376"/>
      <c r="AQ82" s="376"/>
      <c r="AR82" s="376"/>
      <c r="AS82" s="376"/>
      <c r="AT82" s="376"/>
      <c r="BC82" s="376"/>
      <c r="BD82" s="376"/>
      <c r="BE82" s="376"/>
      <c r="BF82" s="376"/>
      <c r="BO82" s="376"/>
      <c r="BP82" s="376"/>
      <c r="BQ82" s="376"/>
      <c r="BR82" s="376"/>
      <c r="CA82" s="376"/>
      <c r="CB82" s="376"/>
      <c r="CC82" s="376"/>
      <c r="CD82" s="376"/>
      <c r="CM82" s="376"/>
      <c r="CN82" s="376"/>
      <c r="CO82" s="376"/>
      <c r="CP82" s="376"/>
      <c r="CY82" s="376"/>
      <c r="CZ82" s="376"/>
      <c r="DA82" s="376"/>
      <c r="DB82" s="376"/>
      <c r="DC82" s="376"/>
    </row>
    <row r="83" spans="2:109" ht="13.2" x14ac:dyDescent="0.2">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ht="13.2" x14ac:dyDescent="0.2">
      <c r="DD84" s="255"/>
      <c r="DE84" s="255"/>
    </row>
    <row r="85" spans="2:109" ht="13.2" x14ac:dyDescent="0.2">
      <c r="DD85" s="255"/>
      <c r="DE85" s="255"/>
    </row>
  </sheetData>
  <sheetProtection algorithmName="SHA-512" hashValue="b36k/exRTeddCCZAHOBM+xDjMncOpJRGjfGE9YxFaSM1dLa5cucn65ufNQGOLqnIOth7QcpcIyHYPRo6r51rCg==" saltValue="+MrISTP25dKHXJYHLENLfA=="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659A5F-9FDD-46B6-86C7-554C75526F97}">
  <sheetPr>
    <pageSetUpPr fitToPage="1"/>
  </sheetPr>
  <dimension ref="A1:DR125"/>
  <sheetViews>
    <sheetView showGridLines="0" topLeftCell="B1" zoomScale="70" zoomScaleNormal="70" zoomScaleSheetLayoutView="70" workbookViewId="0"/>
  </sheetViews>
  <sheetFormatPr defaultColWidth="0" defaultRowHeight="13.5" customHeight="1" zeroHeight="1" x14ac:dyDescent="0.2"/>
  <cols>
    <col min="1" max="34" width="2.44140625" style="254" customWidth="1"/>
    <col min="35" max="122" width="2.44140625" style="253" customWidth="1"/>
    <col min="123" max="16384" width="2.44140625" style="253" hidden="1"/>
  </cols>
  <sheetData>
    <row r="1" spans="1:34"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ht="13.2" x14ac:dyDescent="0.2">
      <c r="S2" s="253"/>
      <c r="AH2" s="253"/>
    </row>
    <row r="3" spans="1:34"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ht="13.2" x14ac:dyDescent="0.2"/>
    <row r="5" spans="1:34" ht="13.2" x14ac:dyDescent="0.2"/>
    <row r="6" spans="1:34" ht="13.2" x14ac:dyDescent="0.2"/>
    <row r="7" spans="1:34" ht="13.2" x14ac:dyDescent="0.2"/>
    <row r="8" spans="1:34" ht="13.2" x14ac:dyDescent="0.2"/>
    <row r="9" spans="1:34" ht="13.2" x14ac:dyDescent="0.2">
      <c r="AH9" s="253"/>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3"/>
    </row>
    <row r="18" spans="12:34" ht="13.2" x14ac:dyDescent="0.2"/>
    <row r="19" spans="12:34" ht="13.2" x14ac:dyDescent="0.2"/>
    <row r="20" spans="12:34" ht="13.2" x14ac:dyDescent="0.2">
      <c r="AH20" s="253"/>
    </row>
    <row r="21" spans="12:34" ht="13.2" x14ac:dyDescent="0.2">
      <c r="AH21" s="253"/>
    </row>
    <row r="22" spans="12:34" ht="13.2" x14ac:dyDescent="0.2"/>
    <row r="23" spans="12:34" ht="13.2" x14ac:dyDescent="0.2"/>
    <row r="24" spans="12:34" ht="13.2" x14ac:dyDescent="0.2">
      <c r="Q24" s="253"/>
    </row>
    <row r="25" spans="12:34" ht="13.2" x14ac:dyDescent="0.2"/>
    <row r="26" spans="12:34" ht="13.2" x14ac:dyDescent="0.2"/>
    <row r="27" spans="12:34" ht="13.2" x14ac:dyDescent="0.2"/>
    <row r="28" spans="12:34" ht="13.2" x14ac:dyDescent="0.2">
      <c r="O28" s="253"/>
      <c r="T28" s="253"/>
      <c r="AH28" s="253"/>
    </row>
    <row r="29" spans="12:34" ht="13.2" x14ac:dyDescent="0.2"/>
    <row r="30" spans="12:34" ht="13.2" x14ac:dyDescent="0.2"/>
    <row r="31" spans="12:34" ht="13.2" x14ac:dyDescent="0.2">
      <c r="Q31" s="253"/>
    </row>
    <row r="32" spans="12:34" ht="13.2" x14ac:dyDescent="0.2">
      <c r="L32" s="253"/>
    </row>
    <row r="33" spans="2:34" ht="13.2" x14ac:dyDescent="0.2">
      <c r="C33" s="253"/>
      <c r="E33" s="253"/>
      <c r="G33" s="253"/>
      <c r="I33" s="253"/>
      <c r="X33" s="253"/>
    </row>
    <row r="34" spans="2:34" ht="13.2" x14ac:dyDescent="0.2">
      <c r="B34" s="253"/>
      <c r="P34" s="253"/>
      <c r="R34" s="253"/>
      <c r="T34" s="253"/>
    </row>
    <row r="35" spans="2:34" ht="13.2" x14ac:dyDescent="0.2">
      <c r="D35" s="253"/>
      <c r="W35" s="253"/>
      <c r="AC35" s="253"/>
      <c r="AD35" s="253"/>
      <c r="AE35" s="253"/>
      <c r="AF35" s="253"/>
      <c r="AG35" s="253"/>
      <c r="AH35" s="253"/>
    </row>
    <row r="36" spans="2:34" ht="13.2" x14ac:dyDescent="0.2">
      <c r="H36" s="253"/>
      <c r="J36" s="253"/>
      <c r="K36" s="253"/>
      <c r="M36" s="253"/>
      <c r="Y36" s="253"/>
      <c r="Z36" s="253"/>
      <c r="AA36" s="253"/>
      <c r="AB36" s="253"/>
      <c r="AC36" s="253"/>
      <c r="AD36" s="253"/>
      <c r="AE36" s="253"/>
      <c r="AF36" s="253"/>
      <c r="AG36" s="253"/>
      <c r="AH36" s="253"/>
    </row>
    <row r="37" spans="2:34" ht="13.2" x14ac:dyDescent="0.2">
      <c r="AH37" s="253"/>
    </row>
    <row r="38" spans="2:34" ht="13.2" x14ac:dyDescent="0.2">
      <c r="AG38" s="253"/>
      <c r="AH38" s="253"/>
    </row>
    <row r="39" spans="2:34" ht="13.2" x14ac:dyDescent="0.2"/>
    <row r="40" spans="2:34" ht="13.2" x14ac:dyDescent="0.2">
      <c r="X40" s="253"/>
    </row>
    <row r="41" spans="2:34" ht="13.2" x14ac:dyDescent="0.2">
      <c r="R41" s="253"/>
    </row>
    <row r="42" spans="2:34" ht="13.2" x14ac:dyDescent="0.2">
      <c r="W42" s="253"/>
    </row>
    <row r="43" spans="2:34" ht="13.2" x14ac:dyDescent="0.2">
      <c r="Y43" s="253"/>
      <c r="Z43" s="253"/>
      <c r="AA43" s="253"/>
      <c r="AB43" s="253"/>
      <c r="AC43" s="253"/>
      <c r="AD43" s="253"/>
      <c r="AE43" s="253"/>
      <c r="AF43" s="253"/>
      <c r="AG43" s="253"/>
      <c r="AH43" s="253"/>
    </row>
    <row r="44" spans="2:34" ht="13.2" x14ac:dyDescent="0.2">
      <c r="AH44" s="253"/>
    </row>
    <row r="45" spans="2:34" ht="13.2" x14ac:dyDescent="0.2">
      <c r="X45" s="253"/>
    </row>
    <row r="46" spans="2:34" ht="13.2" x14ac:dyDescent="0.2"/>
    <row r="47" spans="2:34" ht="13.2" x14ac:dyDescent="0.2"/>
    <row r="48" spans="2:34" ht="13.2" x14ac:dyDescent="0.2">
      <c r="W48" s="253"/>
      <c r="Y48" s="253"/>
      <c r="Z48" s="253"/>
      <c r="AA48" s="253"/>
      <c r="AB48" s="253"/>
      <c r="AC48" s="253"/>
      <c r="AD48" s="253"/>
      <c r="AE48" s="253"/>
      <c r="AF48" s="253"/>
      <c r="AG48" s="253"/>
      <c r="AH48" s="253"/>
    </row>
    <row r="49" spans="28:34" ht="13.2" x14ac:dyDescent="0.2"/>
    <row r="50" spans="28:34" ht="13.2" x14ac:dyDescent="0.2">
      <c r="AE50" s="253"/>
      <c r="AF50" s="253"/>
      <c r="AG50" s="253"/>
      <c r="AH50" s="253"/>
    </row>
    <row r="51" spans="28:34" ht="13.2" x14ac:dyDescent="0.2">
      <c r="AC51" s="253"/>
      <c r="AD51" s="253"/>
      <c r="AE51" s="253"/>
      <c r="AF51" s="253"/>
      <c r="AG51" s="253"/>
      <c r="AH51" s="253"/>
    </row>
    <row r="52" spans="28:34" ht="13.2" x14ac:dyDescent="0.2"/>
    <row r="53" spans="28:34" ht="13.2" x14ac:dyDescent="0.2">
      <c r="AF53" s="253"/>
      <c r="AG53" s="253"/>
      <c r="AH53" s="253"/>
    </row>
    <row r="54" spans="28:34" ht="13.2" x14ac:dyDescent="0.2">
      <c r="AH54" s="253"/>
    </row>
    <row r="55" spans="28:34" ht="13.2" x14ac:dyDescent="0.2"/>
    <row r="56" spans="28:34" ht="13.2" x14ac:dyDescent="0.2">
      <c r="AB56" s="253"/>
      <c r="AC56" s="253"/>
      <c r="AD56" s="253"/>
      <c r="AE56" s="253"/>
      <c r="AF56" s="253"/>
      <c r="AG56" s="253"/>
      <c r="AH56" s="253"/>
    </row>
    <row r="57" spans="28:34" ht="13.2" x14ac:dyDescent="0.2">
      <c r="AH57" s="253"/>
    </row>
    <row r="58" spans="28:34" ht="13.2" x14ac:dyDescent="0.2">
      <c r="AH58" s="253"/>
    </row>
    <row r="59" spans="28:34" ht="13.2" x14ac:dyDescent="0.2"/>
    <row r="60" spans="28:34" ht="13.2" x14ac:dyDescent="0.2"/>
    <row r="61" spans="28:34" ht="13.2" x14ac:dyDescent="0.2"/>
    <row r="62" spans="28:34" ht="13.2" x14ac:dyDescent="0.2"/>
    <row r="63" spans="28:34" ht="13.2" x14ac:dyDescent="0.2">
      <c r="AH63" s="253"/>
    </row>
    <row r="64" spans="28:34" ht="13.2" x14ac:dyDescent="0.2">
      <c r="AG64" s="253"/>
      <c r="AH64" s="253"/>
    </row>
    <row r="65" spans="28:34" ht="13.2" x14ac:dyDescent="0.2"/>
    <row r="66" spans="28:34" ht="13.2" x14ac:dyDescent="0.2"/>
    <row r="67" spans="28:34" ht="13.2" x14ac:dyDescent="0.2"/>
    <row r="68" spans="28:34" ht="13.2" x14ac:dyDescent="0.2">
      <c r="AB68" s="253"/>
      <c r="AC68" s="253"/>
      <c r="AD68" s="253"/>
      <c r="AE68" s="253"/>
      <c r="AF68" s="253"/>
      <c r="AG68" s="253"/>
      <c r="AH68" s="253"/>
    </row>
    <row r="69" spans="28:34" ht="13.2" x14ac:dyDescent="0.2">
      <c r="AF69" s="253"/>
      <c r="AG69" s="253"/>
      <c r="AH69" s="253"/>
    </row>
    <row r="70" spans="28:34" ht="13.2" x14ac:dyDescent="0.2"/>
    <row r="71" spans="28:34" ht="13.2" x14ac:dyDescent="0.2"/>
    <row r="72" spans="28:34" ht="13.2" x14ac:dyDescent="0.2"/>
    <row r="73" spans="28:34" ht="13.2" x14ac:dyDescent="0.2"/>
    <row r="74" spans="28:34" ht="13.2" x14ac:dyDescent="0.2"/>
    <row r="75" spans="28:34" ht="13.2" x14ac:dyDescent="0.2">
      <c r="AH75" s="253"/>
    </row>
    <row r="76" spans="28:34" ht="13.2" x14ac:dyDescent="0.2">
      <c r="AF76" s="253"/>
      <c r="AG76" s="253"/>
      <c r="AH76" s="253"/>
    </row>
    <row r="77" spans="28:34" ht="13.2" x14ac:dyDescent="0.2">
      <c r="AG77" s="253"/>
      <c r="AH77" s="253"/>
    </row>
    <row r="78" spans="28:34" ht="13.2" x14ac:dyDescent="0.2"/>
    <row r="79" spans="28:34" ht="13.2" x14ac:dyDescent="0.2"/>
    <row r="80" spans="28:34" ht="13.2" x14ac:dyDescent="0.2"/>
    <row r="81" spans="25:34" ht="13.2" x14ac:dyDescent="0.2"/>
    <row r="82" spans="25:34" ht="13.2" x14ac:dyDescent="0.2">
      <c r="Y82" s="253"/>
    </row>
    <row r="83" spans="25:34" ht="13.2" x14ac:dyDescent="0.2">
      <c r="Y83" s="253"/>
      <c r="Z83" s="253"/>
      <c r="AA83" s="253"/>
      <c r="AB83" s="253"/>
      <c r="AC83" s="253"/>
      <c r="AD83" s="253"/>
      <c r="AE83" s="253"/>
      <c r="AF83" s="253"/>
      <c r="AG83" s="253"/>
      <c r="AH83" s="253"/>
    </row>
    <row r="84" spans="25:34" ht="13.2" x14ac:dyDescent="0.2"/>
    <row r="85" spans="25:34" ht="13.2" x14ac:dyDescent="0.2"/>
    <row r="86" spans="25:34" ht="13.2" x14ac:dyDescent="0.2"/>
    <row r="87" spans="25:34" ht="13.2" x14ac:dyDescent="0.2"/>
    <row r="88" spans="25:34" ht="13.2" x14ac:dyDescent="0.2">
      <c r="AH88" s="253"/>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477</v>
      </c>
    </row>
  </sheetData>
  <sheetProtection algorithmName="SHA-512" hashValue="Q3158NDMVOuca6az1wzhDJDXppKayZGs/O8AJyACDb7IuH62yXJr8HQE+1QsdE/HPGVLhyY9r/lIXqQytSUH+g==" saltValue="gCFhOFijF4OnHwDnj45sL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1CA9F4-ADE7-43EB-91A6-DFF73CAA1FAC}">
  <sheetPr>
    <pageSetUpPr fitToPage="1"/>
  </sheetPr>
  <dimension ref="A1:DR125"/>
  <sheetViews>
    <sheetView showGridLines="0" zoomScale="70" zoomScaleNormal="70" zoomScaleSheetLayoutView="55" workbookViewId="0"/>
  </sheetViews>
  <sheetFormatPr defaultColWidth="0" defaultRowHeight="13.5" customHeight="1" zeroHeight="1" x14ac:dyDescent="0.2"/>
  <cols>
    <col min="1" max="34" width="2.44140625" style="254" customWidth="1"/>
    <col min="35" max="122" width="2.44140625" style="253" customWidth="1"/>
    <col min="123" max="16384" width="2.44140625" style="253" hidden="1"/>
  </cols>
  <sheetData>
    <row r="1" spans="2:34"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ht="13.2" x14ac:dyDescent="0.2">
      <c r="S2" s="253"/>
      <c r="AH2" s="253"/>
    </row>
    <row r="3" spans="2:34"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ht="13.2" x14ac:dyDescent="0.2"/>
    <row r="5" spans="2:34" ht="13.2" x14ac:dyDescent="0.2"/>
    <row r="6" spans="2:34" ht="13.2" x14ac:dyDescent="0.2"/>
    <row r="7" spans="2:34" ht="13.2" x14ac:dyDescent="0.2"/>
    <row r="8" spans="2:34" ht="13.2" x14ac:dyDescent="0.2"/>
    <row r="9" spans="2:34" ht="13.2" x14ac:dyDescent="0.2">
      <c r="AH9" s="253"/>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3"/>
    </row>
    <row r="18" spans="12:34" ht="13.2" x14ac:dyDescent="0.2"/>
    <row r="19" spans="12:34" ht="13.2" x14ac:dyDescent="0.2"/>
    <row r="20" spans="12:34" ht="13.2" x14ac:dyDescent="0.2">
      <c r="AH20" s="253"/>
    </row>
    <row r="21" spans="12:34" ht="13.2" x14ac:dyDescent="0.2">
      <c r="AH21" s="253"/>
    </row>
    <row r="22" spans="12:34" ht="13.2" x14ac:dyDescent="0.2"/>
    <row r="23" spans="12:34" ht="13.2" x14ac:dyDescent="0.2"/>
    <row r="24" spans="12:34" ht="13.2" x14ac:dyDescent="0.2">
      <c r="Q24" s="253"/>
    </row>
    <row r="25" spans="12:34" ht="13.2" x14ac:dyDescent="0.2"/>
    <row r="26" spans="12:34" ht="13.2" x14ac:dyDescent="0.2"/>
    <row r="27" spans="12:34" ht="13.2" x14ac:dyDescent="0.2"/>
    <row r="28" spans="12:34" ht="13.2" x14ac:dyDescent="0.2">
      <c r="O28" s="253"/>
      <c r="T28" s="253"/>
      <c r="AH28" s="253"/>
    </row>
    <row r="29" spans="12:34" ht="13.2" x14ac:dyDescent="0.2"/>
    <row r="30" spans="12:34" ht="13.2" x14ac:dyDescent="0.2"/>
    <row r="31" spans="12:34" ht="13.2" x14ac:dyDescent="0.2">
      <c r="Q31" s="253"/>
    </row>
    <row r="32" spans="12:34" ht="13.2" x14ac:dyDescent="0.2">
      <c r="L32" s="253"/>
    </row>
    <row r="33" spans="2:34" ht="13.2" x14ac:dyDescent="0.2">
      <c r="C33" s="253"/>
      <c r="E33" s="253"/>
      <c r="G33" s="253"/>
      <c r="I33" s="253"/>
      <c r="X33" s="253"/>
    </row>
    <row r="34" spans="2:34" ht="13.2" x14ac:dyDescent="0.2">
      <c r="B34" s="253"/>
      <c r="P34" s="253"/>
      <c r="R34" s="253"/>
      <c r="T34" s="253"/>
    </row>
    <row r="35" spans="2:34" ht="13.2" x14ac:dyDescent="0.2">
      <c r="D35" s="253"/>
      <c r="W35" s="253"/>
      <c r="AC35" s="253"/>
      <c r="AD35" s="253"/>
      <c r="AE35" s="253"/>
      <c r="AF35" s="253"/>
      <c r="AG35" s="253"/>
      <c r="AH35" s="253"/>
    </row>
    <row r="36" spans="2:34" ht="13.2" x14ac:dyDescent="0.2">
      <c r="H36" s="253"/>
      <c r="J36" s="253"/>
      <c r="K36" s="253"/>
      <c r="M36" s="253"/>
      <c r="Y36" s="253"/>
      <c r="Z36" s="253"/>
      <c r="AA36" s="253"/>
      <c r="AB36" s="253"/>
      <c r="AC36" s="253"/>
      <c r="AD36" s="253"/>
      <c r="AE36" s="253"/>
      <c r="AF36" s="253"/>
      <c r="AG36" s="253"/>
      <c r="AH36" s="253"/>
    </row>
    <row r="37" spans="2:34" ht="13.2" x14ac:dyDescent="0.2">
      <c r="AH37" s="253"/>
    </row>
    <row r="38" spans="2:34" ht="13.2" x14ac:dyDescent="0.2">
      <c r="AG38" s="253"/>
      <c r="AH38" s="253"/>
    </row>
    <row r="39" spans="2:34" ht="13.2" x14ac:dyDescent="0.2"/>
    <row r="40" spans="2:34" ht="13.2" x14ac:dyDescent="0.2">
      <c r="X40" s="253"/>
    </row>
    <row r="41" spans="2:34" ht="13.2" x14ac:dyDescent="0.2">
      <c r="R41" s="253"/>
    </row>
    <row r="42" spans="2:34" ht="13.2" x14ac:dyDescent="0.2">
      <c r="W42" s="253"/>
    </row>
    <row r="43" spans="2:34" ht="13.2" x14ac:dyDescent="0.2">
      <c r="Y43" s="253"/>
      <c r="Z43" s="253"/>
      <c r="AA43" s="253"/>
      <c r="AB43" s="253"/>
      <c r="AC43" s="253"/>
      <c r="AD43" s="253"/>
      <c r="AE43" s="253"/>
      <c r="AF43" s="253"/>
      <c r="AG43" s="253"/>
      <c r="AH43" s="253"/>
    </row>
    <row r="44" spans="2:34" ht="13.2" x14ac:dyDescent="0.2">
      <c r="AH44" s="253"/>
    </row>
    <row r="45" spans="2:34" ht="13.2" x14ac:dyDescent="0.2">
      <c r="X45" s="253"/>
    </row>
    <row r="46" spans="2:34" ht="13.2" x14ac:dyDescent="0.2"/>
    <row r="47" spans="2:34" ht="13.2" x14ac:dyDescent="0.2"/>
    <row r="48" spans="2:34" ht="13.2" x14ac:dyDescent="0.2">
      <c r="W48" s="253"/>
      <c r="Y48" s="253"/>
      <c r="Z48" s="253"/>
      <c r="AA48" s="253"/>
      <c r="AB48" s="253"/>
      <c r="AC48" s="253"/>
      <c r="AD48" s="253"/>
      <c r="AE48" s="253"/>
      <c r="AF48" s="253"/>
      <c r="AG48" s="253"/>
      <c r="AH48" s="253"/>
    </row>
    <row r="49" spans="28:34" ht="13.2" x14ac:dyDescent="0.2"/>
    <row r="50" spans="28:34" ht="13.2" x14ac:dyDescent="0.2">
      <c r="AE50" s="253"/>
      <c r="AF50" s="253"/>
      <c r="AG50" s="253"/>
      <c r="AH50" s="253"/>
    </row>
    <row r="51" spans="28:34" ht="13.2" x14ac:dyDescent="0.2">
      <c r="AC51" s="253"/>
      <c r="AD51" s="253"/>
      <c r="AE51" s="253"/>
      <c r="AF51" s="253"/>
      <c r="AG51" s="253"/>
      <c r="AH51" s="253"/>
    </row>
    <row r="52" spans="28:34" ht="13.2" x14ac:dyDescent="0.2"/>
    <row r="53" spans="28:34" ht="13.2" x14ac:dyDescent="0.2">
      <c r="AF53" s="253"/>
      <c r="AG53" s="253"/>
      <c r="AH53" s="253"/>
    </row>
    <row r="54" spans="28:34" ht="13.2" x14ac:dyDescent="0.2">
      <c r="AH54" s="253"/>
    </row>
    <row r="55" spans="28:34" ht="13.2" x14ac:dyDescent="0.2"/>
    <row r="56" spans="28:34" ht="13.2" x14ac:dyDescent="0.2">
      <c r="AB56" s="253"/>
      <c r="AC56" s="253"/>
      <c r="AD56" s="253"/>
      <c r="AE56" s="253"/>
      <c r="AF56" s="253"/>
      <c r="AG56" s="253"/>
      <c r="AH56" s="253"/>
    </row>
    <row r="57" spans="28:34" ht="13.2" x14ac:dyDescent="0.2">
      <c r="AH57" s="253"/>
    </row>
    <row r="58" spans="28:34" ht="13.2" x14ac:dyDescent="0.2">
      <c r="AH58" s="253"/>
    </row>
    <row r="59" spans="28:34" ht="13.2" x14ac:dyDescent="0.2">
      <c r="AG59" s="253"/>
      <c r="AH59" s="253"/>
    </row>
    <row r="60" spans="28:34" ht="13.2" x14ac:dyDescent="0.2"/>
    <row r="61" spans="28:34" ht="13.2" x14ac:dyDescent="0.2"/>
    <row r="62" spans="28:34" ht="13.2" x14ac:dyDescent="0.2"/>
    <row r="63" spans="28:34" ht="13.2" x14ac:dyDescent="0.2">
      <c r="AH63" s="253"/>
    </row>
    <row r="64" spans="28:34" ht="13.2" x14ac:dyDescent="0.2">
      <c r="AG64" s="253"/>
      <c r="AH64" s="253"/>
    </row>
    <row r="65" spans="28:34" ht="13.2" x14ac:dyDescent="0.2"/>
    <row r="66" spans="28:34" ht="13.2" x14ac:dyDescent="0.2"/>
    <row r="67" spans="28:34" ht="13.2" x14ac:dyDescent="0.2"/>
    <row r="68" spans="28:34" ht="13.2" x14ac:dyDescent="0.2">
      <c r="AB68" s="253"/>
      <c r="AC68" s="253"/>
      <c r="AD68" s="253"/>
      <c r="AE68" s="253"/>
      <c r="AF68" s="253"/>
      <c r="AG68" s="253"/>
      <c r="AH68" s="253"/>
    </row>
    <row r="69" spans="28:34" ht="13.2" x14ac:dyDescent="0.2">
      <c r="AF69" s="253"/>
      <c r="AG69" s="253"/>
      <c r="AH69" s="253"/>
    </row>
    <row r="70" spans="28:34" ht="13.2" x14ac:dyDescent="0.2"/>
    <row r="71" spans="28:34" ht="13.2" x14ac:dyDescent="0.2"/>
    <row r="72" spans="28:34" ht="13.2" x14ac:dyDescent="0.2"/>
    <row r="73" spans="28:34" ht="13.2" x14ac:dyDescent="0.2"/>
    <row r="74" spans="28:34" ht="13.2" x14ac:dyDescent="0.2"/>
    <row r="75" spans="28:34" ht="13.2" x14ac:dyDescent="0.2">
      <c r="AH75" s="253"/>
    </row>
    <row r="76" spans="28:34" ht="13.2" x14ac:dyDescent="0.2">
      <c r="AF76" s="253"/>
      <c r="AG76" s="253"/>
      <c r="AH76" s="253"/>
    </row>
    <row r="77" spans="28:34" ht="13.2" x14ac:dyDescent="0.2">
      <c r="AG77" s="253"/>
      <c r="AH77" s="253"/>
    </row>
    <row r="78" spans="28:34" ht="13.2" x14ac:dyDescent="0.2"/>
    <row r="79" spans="28:34" ht="13.2" x14ac:dyDescent="0.2"/>
    <row r="80" spans="28:34" ht="13.2" x14ac:dyDescent="0.2"/>
    <row r="81" spans="25:34" ht="13.2" x14ac:dyDescent="0.2"/>
    <row r="82" spans="25:34" ht="13.2" x14ac:dyDescent="0.2">
      <c r="Y82" s="253"/>
    </row>
    <row r="83" spans="25:34" ht="13.2" x14ac:dyDescent="0.2">
      <c r="Y83" s="253"/>
      <c r="Z83" s="253"/>
      <c r="AA83" s="253"/>
      <c r="AB83" s="253"/>
      <c r="AC83" s="253"/>
      <c r="AD83" s="253"/>
      <c r="AE83" s="253"/>
      <c r="AF83" s="253"/>
      <c r="AG83" s="253"/>
      <c r="AH83" s="253"/>
    </row>
    <row r="84" spans="25:34" ht="13.2" x14ac:dyDescent="0.2"/>
    <row r="85" spans="25:34" ht="13.2" x14ac:dyDescent="0.2"/>
    <row r="86" spans="25:34" ht="13.2" x14ac:dyDescent="0.2"/>
    <row r="87" spans="25:34" ht="13.2" x14ac:dyDescent="0.2"/>
    <row r="88" spans="25:34" ht="13.2" x14ac:dyDescent="0.2">
      <c r="AH88" s="253"/>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477</v>
      </c>
    </row>
  </sheetData>
  <sheetProtection algorithmName="SHA-512" hashValue="pAmT/4rKGjQeYxHVeEtZlkQghevOVHIYDlUOGb0z3JvpU93cprOGo67WAo3+2ER+/O2cZ7IAN8ZLwwQXGbVC3g==" saltValue="DDAVowQh7figF0txFC70PA=="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42" customWidth="1"/>
    <col min="2" max="8" width="13.33203125" style="142" customWidth="1"/>
    <col min="9" max="16384" width="11.109375" style="142"/>
  </cols>
  <sheetData>
    <row r="1" spans="1:8" x14ac:dyDescent="0.2">
      <c r="A1" s="136"/>
      <c r="B1" s="137"/>
      <c r="C1" s="138"/>
      <c r="D1" s="139"/>
      <c r="E1" s="140"/>
      <c r="F1" s="140"/>
      <c r="G1" s="140"/>
      <c r="H1" s="141"/>
    </row>
    <row r="2" spans="1:8" x14ac:dyDescent="0.2">
      <c r="A2" s="143"/>
      <c r="B2" s="144"/>
      <c r="C2" s="145"/>
      <c r="D2" s="146" t="s">
        <v>50</v>
      </c>
      <c r="E2" s="147"/>
      <c r="F2" s="148" t="s">
        <v>526</v>
      </c>
      <c r="G2" s="149"/>
      <c r="H2" s="150"/>
    </row>
    <row r="3" spans="1:8" x14ac:dyDescent="0.2">
      <c r="A3" s="146" t="s">
        <v>519</v>
      </c>
      <c r="B3" s="151"/>
      <c r="C3" s="152"/>
      <c r="D3" s="153">
        <v>65858</v>
      </c>
      <c r="E3" s="154"/>
      <c r="F3" s="155">
        <v>79288</v>
      </c>
      <c r="G3" s="156"/>
      <c r="H3" s="157"/>
    </row>
    <row r="4" spans="1:8" x14ac:dyDescent="0.2">
      <c r="A4" s="158"/>
      <c r="B4" s="159"/>
      <c r="C4" s="160"/>
      <c r="D4" s="161">
        <v>47342</v>
      </c>
      <c r="E4" s="162"/>
      <c r="F4" s="163">
        <v>41870</v>
      </c>
      <c r="G4" s="164"/>
      <c r="H4" s="165"/>
    </row>
    <row r="5" spans="1:8" x14ac:dyDescent="0.2">
      <c r="A5" s="146" t="s">
        <v>521</v>
      </c>
      <c r="B5" s="151"/>
      <c r="C5" s="152"/>
      <c r="D5" s="153">
        <v>66730</v>
      </c>
      <c r="E5" s="154"/>
      <c r="F5" s="155">
        <v>84962</v>
      </c>
      <c r="G5" s="156"/>
      <c r="H5" s="157"/>
    </row>
    <row r="6" spans="1:8" x14ac:dyDescent="0.2">
      <c r="A6" s="158"/>
      <c r="B6" s="159"/>
      <c r="C6" s="160"/>
      <c r="D6" s="161">
        <v>48637</v>
      </c>
      <c r="E6" s="162"/>
      <c r="F6" s="163">
        <v>42793</v>
      </c>
      <c r="G6" s="164"/>
      <c r="H6" s="165"/>
    </row>
    <row r="7" spans="1:8" x14ac:dyDescent="0.2">
      <c r="A7" s="146" t="s">
        <v>522</v>
      </c>
      <c r="B7" s="151"/>
      <c r="C7" s="152"/>
      <c r="D7" s="153">
        <v>50177</v>
      </c>
      <c r="E7" s="154"/>
      <c r="F7" s="155">
        <v>71279</v>
      </c>
      <c r="G7" s="156"/>
      <c r="H7" s="157"/>
    </row>
    <row r="8" spans="1:8" x14ac:dyDescent="0.2">
      <c r="A8" s="158"/>
      <c r="B8" s="159"/>
      <c r="C8" s="160"/>
      <c r="D8" s="161">
        <v>36925</v>
      </c>
      <c r="E8" s="162"/>
      <c r="F8" s="163">
        <v>36731</v>
      </c>
      <c r="G8" s="164"/>
      <c r="H8" s="165"/>
    </row>
    <row r="9" spans="1:8" x14ac:dyDescent="0.2">
      <c r="A9" s="146" t="s">
        <v>523</v>
      </c>
      <c r="B9" s="151"/>
      <c r="C9" s="152"/>
      <c r="D9" s="153">
        <v>39528</v>
      </c>
      <c r="E9" s="154"/>
      <c r="F9" s="155">
        <v>74994</v>
      </c>
      <c r="G9" s="156"/>
      <c r="H9" s="157"/>
    </row>
    <row r="10" spans="1:8" x14ac:dyDescent="0.2">
      <c r="A10" s="158"/>
      <c r="B10" s="159"/>
      <c r="C10" s="160"/>
      <c r="D10" s="161">
        <v>26230</v>
      </c>
      <c r="E10" s="162"/>
      <c r="F10" s="163">
        <v>36188</v>
      </c>
      <c r="G10" s="164"/>
      <c r="H10" s="165"/>
    </row>
    <row r="11" spans="1:8" x14ac:dyDescent="0.2">
      <c r="A11" s="146" t="s">
        <v>524</v>
      </c>
      <c r="B11" s="151"/>
      <c r="C11" s="152"/>
      <c r="D11" s="153">
        <v>46545</v>
      </c>
      <c r="E11" s="154"/>
      <c r="F11" s="155">
        <v>71849</v>
      </c>
      <c r="G11" s="156"/>
      <c r="H11" s="157"/>
    </row>
    <row r="12" spans="1:8" x14ac:dyDescent="0.2">
      <c r="A12" s="158"/>
      <c r="B12" s="159"/>
      <c r="C12" s="166"/>
      <c r="D12" s="161">
        <v>30662</v>
      </c>
      <c r="E12" s="162"/>
      <c r="F12" s="163">
        <v>36144</v>
      </c>
      <c r="G12" s="164"/>
      <c r="H12" s="165"/>
    </row>
    <row r="13" spans="1:8" x14ac:dyDescent="0.2">
      <c r="A13" s="146"/>
      <c r="B13" s="151"/>
      <c r="C13" s="152"/>
      <c r="D13" s="153">
        <v>53768</v>
      </c>
      <c r="E13" s="154"/>
      <c r="F13" s="155">
        <v>76474</v>
      </c>
      <c r="G13" s="167"/>
      <c r="H13" s="157"/>
    </row>
    <row r="14" spans="1:8" x14ac:dyDescent="0.2">
      <c r="A14" s="158"/>
      <c r="B14" s="159"/>
      <c r="C14" s="160"/>
      <c r="D14" s="161">
        <v>37959</v>
      </c>
      <c r="E14" s="162"/>
      <c r="F14" s="163">
        <v>38745</v>
      </c>
      <c r="G14" s="164"/>
      <c r="H14" s="165"/>
    </row>
    <row r="17" spans="1:11" x14ac:dyDescent="0.2">
      <c r="A17" s="142" t="s">
        <v>51</v>
      </c>
    </row>
    <row r="18" spans="1:11" x14ac:dyDescent="0.2">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2">
      <c r="A19" s="168" t="s">
        <v>52</v>
      </c>
      <c r="B19" s="168">
        <f>ROUND(VALUE(SUBSTITUTE(実質収支比率等に係る経年分析!F$48,"▲","-")),2)</f>
        <v>6.25</v>
      </c>
      <c r="C19" s="168">
        <f>ROUND(VALUE(SUBSTITUTE(実質収支比率等に係る経年分析!G$48,"▲","-")),2)</f>
        <v>7.78</v>
      </c>
      <c r="D19" s="168">
        <f>ROUND(VALUE(SUBSTITUTE(実質収支比率等に係る経年分析!H$48,"▲","-")),2)</f>
        <v>8.76</v>
      </c>
      <c r="E19" s="168">
        <f>ROUND(VALUE(SUBSTITUTE(実質収支比率等に係る経年分析!I$48,"▲","-")),2)</f>
        <v>7.29</v>
      </c>
      <c r="F19" s="168">
        <f>ROUND(VALUE(SUBSTITUTE(実質収支比率等に係る経年分析!J$48,"▲","-")),2)</f>
        <v>7.04</v>
      </c>
    </row>
    <row r="20" spans="1:11" x14ac:dyDescent="0.2">
      <c r="A20" s="168" t="s">
        <v>53</v>
      </c>
      <c r="B20" s="168">
        <f>ROUND(VALUE(SUBSTITUTE(実質収支比率等に係る経年分析!F$47,"▲","-")),2)</f>
        <v>21.52</v>
      </c>
      <c r="C20" s="168">
        <f>ROUND(VALUE(SUBSTITUTE(実質収支比率等に係る経年分析!G$47,"▲","-")),2)</f>
        <v>23.53</v>
      </c>
      <c r="D20" s="168">
        <f>ROUND(VALUE(SUBSTITUTE(実質収支比率等に係る経年分析!H$47,"▲","-")),2)</f>
        <v>25.38</v>
      </c>
      <c r="E20" s="168">
        <f>ROUND(VALUE(SUBSTITUTE(実質収支比率等に係る経年分析!I$47,"▲","-")),2)</f>
        <v>27.14</v>
      </c>
      <c r="F20" s="168">
        <f>ROUND(VALUE(SUBSTITUTE(実質収支比率等に係る経年分析!J$47,"▲","-")),2)</f>
        <v>26.66</v>
      </c>
    </row>
    <row r="21" spans="1:11" x14ac:dyDescent="0.2">
      <c r="A21" s="168" t="s">
        <v>54</v>
      </c>
      <c r="B21" s="168">
        <f>IF(ISNUMBER(VALUE(SUBSTITUTE(実質収支比率等に係る経年分析!F$49,"▲","-"))),ROUND(VALUE(SUBSTITUTE(実質収支比率等に係る経年分析!F$49,"▲","-")),2),NA())</f>
        <v>-6.14</v>
      </c>
      <c r="C21" s="168">
        <f>IF(ISNUMBER(VALUE(SUBSTITUTE(実質収支比率等に係る経年分析!G$49,"▲","-"))),ROUND(VALUE(SUBSTITUTE(実質収支比率等に係る経年分析!G$49,"▲","-")),2),NA())</f>
        <v>4.54</v>
      </c>
      <c r="D21" s="168">
        <f>IF(ISNUMBER(VALUE(SUBSTITUTE(実質収支比率等に係る経年分析!H$49,"▲","-"))),ROUND(VALUE(SUBSTITUTE(実質収支比率等に係る経年分析!H$49,"▲","-")),2),NA())</f>
        <v>4.28</v>
      </c>
      <c r="E21" s="168">
        <f>IF(ISNUMBER(VALUE(SUBSTITUTE(実質収支比率等に係る経年分析!I$49,"▲","-"))),ROUND(VALUE(SUBSTITUTE(実質収支比率等に係る経年分析!I$49,"▲","-")),2),NA())</f>
        <v>-0.4</v>
      </c>
      <c r="F21" s="168">
        <f>IF(ISNUMBER(VALUE(SUBSTITUTE(実質収支比率等に係る経年分析!J$49,"▲","-"))),ROUND(VALUE(SUBSTITUTE(実質収支比率等に係る経年分析!J$49,"▲","-")),2),NA())</f>
        <v>0.15</v>
      </c>
    </row>
    <row r="24" spans="1:11" x14ac:dyDescent="0.2">
      <c r="A24" s="142" t="s">
        <v>55</v>
      </c>
    </row>
    <row r="25" spans="1:11" x14ac:dyDescent="0.2">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2">
      <c r="A26" s="169"/>
      <c r="B26" s="169" t="s">
        <v>56</v>
      </c>
      <c r="C26" s="169" t="s">
        <v>57</v>
      </c>
      <c r="D26" s="169" t="s">
        <v>56</v>
      </c>
      <c r="E26" s="169" t="s">
        <v>57</v>
      </c>
      <c r="F26" s="169" t="s">
        <v>56</v>
      </c>
      <c r="G26" s="169" t="s">
        <v>57</v>
      </c>
      <c r="H26" s="169" t="s">
        <v>56</v>
      </c>
      <c r="I26" s="169" t="s">
        <v>57</v>
      </c>
      <c r="J26" s="169" t="s">
        <v>56</v>
      </c>
      <c r="K26" s="169" t="s">
        <v>57</v>
      </c>
    </row>
    <row r="27" spans="1:11" x14ac:dyDescent="0.2">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#N/A</v>
      </c>
      <c r="C27" s="169">
        <f>IF(ROUND(VALUE(SUBSTITUTE(連結実質赤字比率に係る赤字・黒字の構成分析!F$43,"▲", "-")), 2) &gt;= 0, ABS(ROUND(VALUE(SUBSTITUTE(連結実質赤字比率に係る赤字・黒字の構成分析!F$43,"▲", "-")), 2)), NA())</f>
        <v>8.5500000000000007</v>
      </c>
      <c r="D27" s="169" t="e">
        <f>IF(ROUND(VALUE(SUBSTITUTE(連結実質赤字比率に係る赤字・黒字の構成分析!G$43,"▲", "-")), 2) &lt; 0, ABS(ROUND(VALUE(SUBSTITUTE(連結実質赤字比率に係る赤字・黒字の構成分析!G$43,"▲", "-")), 2)), NA())</f>
        <v>#VALUE!</v>
      </c>
      <c r="E27" s="169" t="e">
        <f>IF(ROUND(VALUE(SUBSTITUTE(連結実質赤字比率に係る赤字・黒字の構成分析!G$43,"▲", "-")), 2) &gt;= 0, ABS(ROUND(VALUE(SUBSTITUTE(連結実質赤字比率に係る赤字・黒字の構成分析!G$43,"▲", "-")), 2)), NA())</f>
        <v>#VALUE!</v>
      </c>
      <c r="F27" s="169" t="e">
        <f>IF(ROUND(VALUE(SUBSTITUTE(連結実質赤字比率に係る赤字・黒字の構成分析!H$43,"▲", "-")), 2) &lt; 0, ABS(ROUND(VALUE(SUBSTITUTE(連結実質赤字比率に係る赤字・黒字の構成分析!H$43,"▲", "-")), 2)), NA())</f>
        <v>#VALUE!</v>
      </c>
      <c r="G27" s="169" t="e">
        <f>IF(ROUND(VALUE(SUBSTITUTE(連結実質赤字比率に係る赤字・黒字の構成分析!H$43,"▲", "-")), 2) &gt;= 0, ABS(ROUND(VALUE(SUBSTITUTE(連結実質赤字比率に係る赤字・黒字の構成分析!H$43,"▲", "-")), 2)), NA())</f>
        <v>#VALUE!</v>
      </c>
      <c r="H27" s="169" t="e">
        <f>IF(ROUND(VALUE(SUBSTITUTE(連結実質赤字比率に係る赤字・黒字の構成分析!I$43,"▲", "-")), 2) &lt; 0, ABS(ROUND(VALUE(SUBSTITUTE(連結実質赤字比率に係る赤字・黒字の構成分析!I$43,"▲", "-")), 2)), NA())</f>
        <v>#VALUE!</v>
      </c>
      <c r="I27" s="169" t="e">
        <f>IF(ROUND(VALUE(SUBSTITUTE(連結実質赤字比率に係る赤字・黒字の構成分析!I$43,"▲", "-")), 2) &gt;= 0, ABS(ROUND(VALUE(SUBSTITUTE(連結実質赤字比率に係る赤字・黒字の構成分析!I$43,"▲", "-")), 2)), NA())</f>
        <v>#VALUE!</v>
      </c>
      <c r="J27" s="169" t="e">
        <f>IF(ROUND(VALUE(SUBSTITUTE(連結実質赤字比率に係る赤字・黒字の構成分析!J$43,"▲", "-")), 2) &lt; 0, ABS(ROUND(VALUE(SUBSTITUTE(連結実質赤字比率に係る赤字・黒字の構成分析!J$43,"▲", "-")), 2)), NA())</f>
        <v>#VALUE!</v>
      </c>
      <c r="K27" s="169" t="e">
        <f>IF(ROUND(VALUE(SUBSTITUTE(連結実質赤字比率に係る赤字・黒字の構成分析!J$43,"▲", "-")), 2) &gt;= 0, ABS(ROUND(VALUE(SUBSTITUTE(連結実質赤字比率に係る赤字・黒字の構成分析!J$43,"▲", "-")), 2)), NA())</f>
        <v>#VALUE!</v>
      </c>
    </row>
    <row r="28" spans="1:11" x14ac:dyDescent="0.2">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2">
      <c r="A29" s="169" t="str">
        <f>IF(連結実質赤字比率に係る赤字・黒字の構成分析!C$41="",NA(),連結実質赤字比率に係る赤字・黒字の構成分析!C$41)</f>
        <v>簡易水道事業会計</v>
      </c>
      <c r="B29" s="169" t="e">
        <f>IF(ROUND(VALUE(SUBSTITUTE(連結実質赤字比率に係る赤字・黒字の構成分析!F$41,"▲", "-")), 2) &lt; 0, ABS(ROUND(VALUE(SUBSTITUTE(連結実質赤字比率に係る赤字・黒字の構成分析!F$41,"▲", "-")), 2)), NA())</f>
        <v>#VALUE!</v>
      </c>
      <c r="C29" s="169" t="e">
        <f>IF(ROUND(VALUE(SUBSTITUTE(連結実質赤字比率に係る赤字・黒字の構成分析!F$41,"▲", "-")), 2) &gt;= 0, ABS(ROUND(VALUE(SUBSTITUTE(連結実質赤字比率に係る赤字・黒字の構成分析!F$41,"▲", "-")), 2)), NA())</f>
        <v>#VALUE!</v>
      </c>
      <c r="D29" s="169" t="e">
        <f>IF(ROUND(VALUE(SUBSTITUTE(連結実質赤字比率に係る赤字・黒字の構成分析!G$41,"▲", "-")), 2) &lt; 0, ABS(ROUND(VALUE(SUBSTITUTE(連結実質赤字比率に係る赤字・黒字の構成分析!G$41,"▲", "-")), 2)), NA())</f>
        <v>#VALUE!</v>
      </c>
      <c r="E29" s="169" t="e">
        <f>IF(ROUND(VALUE(SUBSTITUTE(連結実質赤字比率に係る赤字・黒字の構成分析!G$41,"▲", "-")), 2) &gt;= 0, ABS(ROUND(VALUE(SUBSTITUTE(連結実質赤字比率に係る赤字・黒字の構成分析!G$41,"▲", "-")), 2)), NA())</f>
        <v>#VALUE!</v>
      </c>
      <c r="F29" s="169" t="e">
        <f>IF(ROUND(VALUE(SUBSTITUTE(連結実質赤字比率に係る赤字・黒字の構成分析!H$41,"▲", "-")), 2) &lt; 0, ABS(ROUND(VALUE(SUBSTITUTE(連結実質赤字比率に係る赤字・黒字の構成分析!H$41,"▲", "-")), 2)), NA())</f>
        <v>#VALUE!</v>
      </c>
      <c r="G29" s="169" t="e">
        <f>IF(ROUND(VALUE(SUBSTITUTE(連結実質赤字比率に係る赤字・黒字の構成分析!H$41,"▲", "-")), 2) &gt;= 0, ABS(ROUND(VALUE(SUBSTITUTE(連結実質赤字比率に係る赤字・黒字の構成分析!H$41,"▲", "-")), 2)), NA())</f>
        <v>#VALUE!</v>
      </c>
      <c r="H29" s="169" t="e">
        <f>IF(ROUND(VALUE(SUBSTITUTE(連結実質赤字比率に係る赤字・黒字の構成分析!I$41,"▲", "-")), 2) &lt; 0, ABS(ROUND(VALUE(SUBSTITUTE(連結実質赤字比率に係る赤字・黒字の構成分析!I$41,"▲", "-")), 2)), NA())</f>
        <v>#VALUE!</v>
      </c>
      <c r="I29" s="169" t="e">
        <f>IF(ROUND(VALUE(SUBSTITUTE(連結実質赤字比率に係る赤字・黒字の構成分析!I$41,"▲", "-")), 2) &gt;= 0, ABS(ROUND(VALUE(SUBSTITUTE(連結実質赤字比率に係る赤字・黒字の構成分析!I$41,"▲", "-")), 2)), NA())</f>
        <v>#VALUE!</v>
      </c>
      <c r="J29" s="169" t="e">
        <f>IF(ROUND(VALUE(SUBSTITUTE(連結実質赤字比率に係る赤字・黒字の構成分析!J$41,"▲", "-")), 2) &lt; 0, ABS(ROUND(VALUE(SUBSTITUTE(連結実質赤字比率に係る赤字・黒字の構成分析!J$41,"▲", "-")), 2)), NA())</f>
        <v>#N/A</v>
      </c>
      <c r="K29" s="169">
        <f>IF(ROUND(VALUE(SUBSTITUTE(連結実質赤字比率に係る赤字・黒字の構成分析!J$41,"▲", "-")), 2) &gt;= 0, ABS(ROUND(VALUE(SUBSTITUTE(連結実質赤字比率に係る赤字・黒字の構成分析!J$41,"▲", "-")), 2)), NA())</f>
        <v>0</v>
      </c>
    </row>
    <row r="30" spans="1:11" x14ac:dyDescent="0.2">
      <c r="A30" s="169" t="str">
        <f>IF(連結実質赤字比率に係る赤字・黒字の構成分析!C$40="",NA(),連結実質赤字比率に係る赤字・黒字の構成分析!C$40)</f>
        <v>後期高齢者医療特別会計</v>
      </c>
      <c r="B30" s="169" t="e">
        <f>IF(ROUND(VALUE(SUBSTITUTE(連結実質赤字比率に係る赤字・黒字の構成分析!F$40,"▲", "-")), 2) &lt; 0, ABS(ROUND(VALUE(SUBSTITUTE(連結実質赤字比率に係る赤字・黒字の構成分析!F$40,"▲", "-")), 2)), NA())</f>
        <v>#N/A</v>
      </c>
      <c r="C30" s="169">
        <f>IF(ROUND(VALUE(SUBSTITUTE(連結実質赤字比率に係る赤字・黒字の構成分析!F$40,"▲", "-")), 2) &gt;= 0, ABS(ROUND(VALUE(SUBSTITUTE(連結実質赤字比率に係る赤字・黒字の構成分析!F$40,"▲", "-")), 2)), NA())</f>
        <v>0</v>
      </c>
      <c r="D30" s="169" t="e">
        <f>IF(ROUND(VALUE(SUBSTITUTE(連結実質赤字比率に係る赤字・黒字の構成分析!G$40,"▲", "-")), 2) &lt; 0, ABS(ROUND(VALUE(SUBSTITUTE(連結実質赤字比率に係る赤字・黒字の構成分析!G$40,"▲", "-")), 2)), NA())</f>
        <v>#N/A</v>
      </c>
      <c r="E30" s="169">
        <f>IF(ROUND(VALUE(SUBSTITUTE(連結実質赤字比率に係る赤字・黒字の構成分析!G$40,"▲", "-")), 2) &gt;= 0, ABS(ROUND(VALUE(SUBSTITUTE(連結実質赤字比率に係る赤字・黒字の構成分析!G$40,"▲", "-")), 2)), NA())</f>
        <v>0.01</v>
      </c>
      <c r="F30" s="169" t="e">
        <f>IF(ROUND(VALUE(SUBSTITUTE(連結実質赤字比率に係る赤字・黒字の構成分析!H$40,"▲", "-")), 2) &lt; 0, ABS(ROUND(VALUE(SUBSTITUTE(連結実質赤字比率に係る赤字・黒字の構成分析!H$40,"▲", "-")), 2)), NA())</f>
        <v>#N/A</v>
      </c>
      <c r="G30" s="169">
        <f>IF(ROUND(VALUE(SUBSTITUTE(連結実質赤字比率に係る赤字・黒字の構成分析!H$40,"▲", "-")), 2) &gt;= 0, ABS(ROUND(VALUE(SUBSTITUTE(連結実質赤字比率に係る赤字・黒字の構成分析!H$40,"▲", "-")), 2)), NA())</f>
        <v>0</v>
      </c>
      <c r="H30" s="169" t="e">
        <f>IF(ROUND(VALUE(SUBSTITUTE(連結実質赤字比率に係る赤字・黒字の構成分析!I$40,"▲", "-")), 2) &lt; 0, ABS(ROUND(VALUE(SUBSTITUTE(連結実質赤字比率に係る赤字・黒字の構成分析!I$40,"▲", "-")), 2)), NA())</f>
        <v>#N/A</v>
      </c>
      <c r="I30" s="169">
        <f>IF(ROUND(VALUE(SUBSTITUTE(連結実質赤字比率に係る赤字・黒字の構成分析!I$40,"▲", "-")), 2) &gt;= 0, ABS(ROUND(VALUE(SUBSTITUTE(連結実質赤字比率に係る赤字・黒字の構成分析!I$40,"▲", "-")), 2)), NA())</f>
        <v>0</v>
      </c>
      <c r="J30" s="169" t="e">
        <f>IF(ROUND(VALUE(SUBSTITUTE(連結実質赤字比率に係る赤字・黒字の構成分析!J$40,"▲", "-")), 2) &lt; 0, ABS(ROUND(VALUE(SUBSTITUTE(連結実質赤字比率に係る赤字・黒字の構成分析!J$40,"▲", "-")), 2)), NA())</f>
        <v>#N/A</v>
      </c>
      <c r="K30" s="169">
        <f>IF(ROUND(VALUE(SUBSTITUTE(連結実質赤字比率に係る赤字・黒字の構成分析!J$40,"▲", "-")), 2) &gt;= 0, ABS(ROUND(VALUE(SUBSTITUTE(連結実質赤字比率に係る赤字・黒字の構成分析!J$40,"▲", "-")), 2)), NA())</f>
        <v>0</v>
      </c>
    </row>
    <row r="31" spans="1:11" x14ac:dyDescent="0.2">
      <c r="A31" s="169" t="str">
        <f>IF(連結実質赤字比率に係る赤字・黒字の構成分析!C$39="",NA(),連結実質赤字比率に係る赤字・黒字の構成分析!C$39)</f>
        <v>楠木及び天野揚水場管理特別会計</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0.01</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0.02</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0.01</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0.01</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0.03</v>
      </c>
    </row>
    <row r="32" spans="1:11" x14ac:dyDescent="0.2">
      <c r="A32" s="169" t="str">
        <f>IF(連結実質赤字比率に係る赤字・黒字の構成分析!C$38="",NA(),連結実質赤字比率に係る赤字・黒字の構成分析!C$38)</f>
        <v>国民健康保険特別会計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0.21</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0.39</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0.3</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0.03</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0.09</v>
      </c>
    </row>
    <row r="33" spans="1:16" x14ac:dyDescent="0.2">
      <c r="A33" s="169" t="str">
        <f>IF(連結実質赤字比率に係る赤字・黒字の構成分析!C$37="",NA(),連結実質赤字比率に係る赤字・黒字の構成分析!C$37)</f>
        <v>介護保険特別会計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1.1200000000000001</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0.83</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0.43</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0.78</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0.7</v>
      </c>
    </row>
    <row r="34" spans="1:16" x14ac:dyDescent="0.2">
      <c r="A34" s="169" t="str">
        <f>IF(連結実質赤字比率に係る赤字・黒字の構成分析!C$36="",NA(),連結実質赤字比率に係る赤字・黒字の構成分析!C$36)</f>
        <v>下水道事業会計</v>
      </c>
      <c r="B34" s="169" t="e">
        <f>IF(ROUND(VALUE(SUBSTITUTE(連結実質赤字比率に係る赤字・黒字の構成分析!F$36,"▲", "-")), 2) &lt; 0, ABS(ROUND(VALUE(SUBSTITUTE(連結実質赤字比率に係る赤字・黒字の構成分析!F$36,"▲", "-")), 2)), NA())</f>
        <v>#VALUE!</v>
      </c>
      <c r="C34" s="169" t="e">
        <f>IF(ROUND(VALUE(SUBSTITUTE(連結実質赤字比率に係る赤字・黒字の構成分析!F$36,"▲", "-")), 2) &gt;= 0, ABS(ROUND(VALUE(SUBSTITUTE(連結実質赤字比率に係る赤字・黒字の構成分析!F$36,"▲", "-")), 2)), NA())</f>
        <v>#VALUE!</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1.52</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3.4</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3.18</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3.7</v>
      </c>
    </row>
    <row r="35" spans="1:16" x14ac:dyDescent="0.2">
      <c r="A35" s="169" t="str">
        <f>IF(連結実質赤字比率に係る赤字・黒字の構成分析!C$35="",NA(),連結実質赤字比率に係る赤字・黒字の構成分析!C$35)</f>
        <v>水道事業会計</v>
      </c>
      <c r="B35" s="169" t="e">
        <f>IF(ROUND(VALUE(SUBSTITUTE(連結実質赤字比率に係る赤字・黒字の構成分析!F$35,"▲", "-")), 2) &lt; 0, ABS(ROUND(VALUE(SUBSTITUTE(連結実質赤字比率に係る赤字・黒字の構成分析!F$35,"▲", "-")), 2)), NA())</f>
        <v>#VALUE!</v>
      </c>
      <c r="C35" s="169" t="e">
        <f>IF(ROUND(VALUE(SUBSTITUTE(連結実質赤字比率に係る赤字・黒字の構成分析!F$35,"▲", "-")), 2) &gt;= 0, ABS(ROUND(VALUE(SUBSTITUTE(連結実質赤字比率に係る赤字・黒字の構成分析!F$35,"▲", "-")), 2)), NA())</f>
        <v>#VALUE!</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6.37</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5.65</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5.6</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6.57</v>
      </c>
    </row>
    <row r="36" spans="1:16" x14ac:dyDescent="0.2">
      <c r="A36" s="169" t="str">
        <f>IF(連結実質赤字比率に係る赤字・黒字の構成分析!C$34="",NA(),連結実質赤字比率に係る赤字・黒字の構成分析!C$34)</f>
        <v>一般会計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6.23</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7.75</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8.74</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7.27</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7</v>
      </c>
    </row>
    <row r="39" spans="1:16" x14ac:dyDescent="0.2">
      <c r="A39" s="142" t="s">
        <v>58</v>
      </c>
    </row>
    <row r="40" spans="1:16" x14ac:dyDescent="0.2">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2">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x14ac:dyDescent="0.2">
      <c r="A42" s="170" t="s">
        <v>61</v>
      </c>
      <c r="B42" s="170"/>
      <c r="C42" s="170"/>
      <c r="D42" s="170">
        <f>'実質公債費比率（分子）の構造'!K$52</f>
        <v>1361</v>
      </c>
      <c r="E42" s="170"/>
      <c r="F42" s="170"/>
      <c r="G42" s="170">
        <f>'実質公債費比率（分子）の構造'!L$52</f>
        <v>1493</v>
      </c>
      <c r="H42" s="170"/>
      <c r="I42" s="170"/>
      <c r="J42" s="170">
        <f>'実質公債費比率（分子）の構造'!M$52</f>
        <v>1507</v>
      </c>
      <c r="K42" s="170"/>
      <c r="L42" s="170"/>
      <c r="M42" s="170">
        <f>'実質公債費比率（分子）の構造'!N$52</f>
        <v>1581</v>
      </c>
      <c r="N42" s="170"/>
      <c r="O42" s="170"/>
      <c r="P42" s="170">
        <f>'実質公債費比率（分子）の構造'!O$52</f>
        <v>1673</v>
      </c>
    </row>
    <row r="43" spans="1:16" x14ac:dyDescent="0.2">
      <c r="A43" s="170" t="s">
        <v>16</v>
      </c>
      <c r="B43" s="170" t="str">
        <f>'実質公債費比率（分子）の構造'!K$51</f>
        <v>-</v>
      </c>
      <c r="C43" s="170"/>
      <c r="D43" s="170"/>
      <c r="E43" s="170" t="str">
        <f>'実質公債費比率（分子）の構造'!L$51</f>
        <v>-</v>
      </c>
      <c r="F43" s="170"/>
      <c r="G43" s="170"/>
      <c r="H43" s="170" t="str">
        <f>'実質公債費比率（分子）の構造'!M$51</f>
        <v>-</v>
      </c>
      <c r="I43" s="170"/>
      <c r="J43" s="170"/>
      <c r="K43" s="170" t="str">
        <f>'実質公債費比率（分子）の構造'!N$51</f>
        <v>-</v>
      </c>
      <c r="L43" s="170"/>
      <c r="M43" s="170"/>
      <c r="N43" s="170" t="str">
        <f>'実質公債費比率（分子）の構造'!O$51</f>
        <v>-</v>
      </c>
      <c r="O43" s="170"/>
      <c r="P43" s="170"/>
    </row>
    <row r="44" spans="1:16" x14ac:dyDescent="0.2">
      <c r="A44" s="170" t="s">
        <v>62</v>
      </c>
      <c r="B44" s="170">
        <f>'実質公債費比率（分子）の構造'!K$50</f>
        <v>4</v>
      </c>
      <c r="C44" s="170"/>
      <c r="D44" s="170"/>
      <c r="E44" s="170">
        <f>'実質公債費比率（分子）の構造'!L$50</f>
        <v>18</v>
      </c>
      <c r="F44" s="170"/>
      <c r="G44" s="170"/>
      <c r="H44" s="170">
        <f>'実質公債費比率（分子）の構造'!M$50</f>
        <v>22</v>
      </c>
      <c r="I44" s="170"/>
      <c r="J44" s="170"/>
      <c r="K44" s="170">
        <f>'実質公債費比率（分子）の構造'!N$50</f>
        <v>84</v>
      </c>
      <c r="L44" s="170"/>
      <c r="M44" s="170"/>
      <c r="N44" s="170">
        <f>'実質公債費比率（分子）の構造'!O$50</f>
        <v>6</v>
      </c>
      <c r="O44" s="170"/>
      <c r="P44" s="170"/>
    </row>
    <row r="45" spans="1:16" x14ac:dyDescent="0.2">
      <c r="A45" s="170" t="s">
        <v>63</v>
      </c>
      <c r="B45" s="170">
        <f>'実質公債費比率（分子）の構造'!K$49</f>
        <v>21</v>
      </c>
      <c r="C45" s="170"/>
      <c r="D45" s="170"/>
      <c r="E45" s="170">
        <f>'実質公債費比率（分子）の構造'!L$49</f>
        <v>24</v>
      </c>
      <c r="F45" s="170"/>
      <c r="G45" s="170"/>
      <c r="H45" s="170">
        <f>'実質公債費比率（分子）の構造'!M$49</f>
        <v>26</v>
      </c>
      <c r="I45" s="170"/>
      <c r="J45" s="170"/>
      <c r="K45" s="170">
        <f>'実質公債費比率（分子）の構造'!N$49</f>
        <v>26</v>
      </c>
      <c r="L45" s="170"/>
      <c r="M45" s="170"/>
      <c r="N45" s="170">
        <f>'実質公債費比率（分子）の構造'!O$49</f>
        <v>26</v>
      </c>
      <c r="O45" s="170"/>
      <c r="P45" s="170"/>
    </row>
    <row r="46" spans="1:16" x14ac:dyDescent="0.2">
      <c r="A46" s="170" t="s">
        <v>64</v>
      </c>
      <c r="B46" s="170">
        <f>'実質公債費比率（分子）の構造'!K$48</f>
        <v>358</v>
      </c>
      <c r="C46" s="170"/>
      <c r="D46" s="170"/>
      <c r="E46" s="170">
        <f>'実質公債費比率（分子）の構造'!L$48</f>
        <v>204</v>
      </c>
      <c r="F46" s="170"/>
      <c r="G46" s="170"/>
      <c r="H46" s="170">
        <f>'実質公債費比率（分子）の構造'!M$48</f>
        <v>224</v>
      </c>
      <c r="I46" s="170"/>
      <c r="J46" s="170"/>
      <c r="K46" s="170">
        <f>'実質公債費比率（分子）の構造'!N$48</f>
        <v>192</v>
      </c>
      <c r="L46" s="170"/>
      <c r="M46" s="170"/>
      <c r="N46" s="170">
        <f>'実質公債費比率（分子）の構造'!O$48</f>
        <v>143</v>
      </c>
      <c r="O46" s="170"/>
      <c r="P46" s="170"/>
    </row>
    <row r="47" spans="1:16" x14ac:dyDescent="0.2">
      <c r="A47" s="170" t="s">
        <v>12</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2">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2">
      <c r="A49" s="170" t="s">
        <v>66</v>
      </c>
      <c r="B49" s="170">
        <f>'実質公債費比率（分子）の構造'!K$45</f>
        <v>1706</v>
      </c>
      <c r="C49" s="170"/>
      <c r="D49" s="170"/>
      <c r="E49" s="170">
        <f>'実質公債費比率（分子）の構造'!L$45</f>
        <v>1951</v>
      </c>
      <c r="F49" s="170"/>
      <c r="G49" s="170"/>
      <c r="H49" s="170">
        <f>'実質公債費比率（分子）の構造'!M$45</f>
        <v>2004</v>
      </c>
      <c r="I49" s="170"/>
      <c r="J49" s="170"/>
      <c r="K49" s="170">
        <f>'実質公債費比率（分子）の構造'!N$45</f>
        <v>2131</v>
      </c>
      <c r="L49" s="170"/>
      <c r="M49" s="170"/>
      <c r="N49" s="170">
        <f>'実質公債費比率（分子）の構造'!O$45</f>
        <v>2248</v>
      </c>
      <c r="O49" s="170"/>
      <c r="P49" s="170"/>
    </row>
    <row r="50" spans="1:16" x14ac:dyDescent="0.2">
      <c r="A50" s="170" t="s">
        <v>67</v>
      </c>
      <c r="B50" s="170" t="e">
        <f>NA()</f>
        <v>#N/A</v>
      </c>
      <c r="C50" s="170">
        <f>IF(ISNUMBER('実質公債費比率（分子）の構造'!K$53),'実質公債費比率（分子）の構造'!K$53,NA())</f>
        <v>728</v>
      </c>
      <c r="D50" s="170" t="e">
        <f>NA()</f>
        <v>#N/A</v>
      </c>
      <c r="E50" s="170" t="e">
        <f>NA()</f>
        <v>#N/A</v>
      </c>
      <c r="F50" s="170">
        <f>IF(ISNUMBER('実質公債費比率（分子）の構造'!L$53),'実質公債費比率（分子）の構造'!L$53,NA())</f>
        <v>704</v>
      </c>
      <c r="G50" s="170" t="e">
        <f>NA()</f>
        <v>#N/A</v>
      </c>
      <c r="H50" s="170" t="e">
        <f>NA()</f>
        <v>#N/A</v>
      </c>
      <c r="I50" s="170">
        <f>IF(ISNUMBER('実質公債費比率（分子）の構造'!M$53),'実質公債費比率（分子）の構造'!M$53,NA())</f>
        <v>769</v>
      </c>
      <c r="J50" s="170" t="e">
        <f>NA()</f>
        <v>#N/A</v>
      </c>
      <c r="K50" s="170" t="e">
        <f>NA()</f>
        <v>#N/A</v>
      </c>
      <c r="L50" s="170">
        <f>IF(ISNUMBER('実質公債費比率（分子）の構造'!N$53),'実質公債費比率（分子）の構造'!N$53,NA())</f>
        <v>852</v>
      </c>
      <c r="M50" s="170" t="e">
        <f>NA()</f>
        <v>#N/A</v>
      </c>
      <c r="N50" s="170" t="e">
        <f>NA()</f>
        <v>#N/A</v>
      </c>
      <c r="O50" s="170">
        <f>IF(ISNUMBER('実質公債費比率（分子）の構造'!O$53),'実質公債費比率（分子）の構造'!O$53,NA())</f>
        <v>750</v>
      </c>
      <c r="P50" s="170" t="e">
        <f>NA()</f>
        <v>#N/A</v>
      </c>
    </row>
    <row r="53" spans="1:16" x14ac:dyDescent="0.2">
      <c r="A53" s="142" t="s">
        <v>68</v>
      </c>
    </row>
    <row r="54" spans="1:16" x14ac:dyDescent="0.2">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2">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x14ac:dyDescent="0.2">
      <c r="A56" s="169" t="s">
        <v>43</v>
      </c>
      <c r="B56" s="169"/>
      <c r="C56" s="169"/>
      <c r="D56" s="169">
        <f>'将来負担比率（分子）の構造'!I$52</f>
        <v>17758</v>
      </c>
      <c r="E56" s="169"/>
      <c r="F56" s="169"/>
      <c r="G56" s="169">
        <f>'将来負担比率（分子）の構造'!J$52</f>
        <v>19248</v>
      </c>
      <c r="H56" s="169"/>
      <c r="I56" s="169"/>
      <c r="J56" s="169">
        <f>'将来負担比率（分子）の構造'!K$52</f>
        <v>21610</v>
      </c>
      <c r="K56" s="169"/>
      <c r="L56" s="169"/>
      <c r="M56" s="169">
        <f>'将来負担比率（分子）の構造'!L$52</f>
        <v>21515</v>
      </c>
      <c r="N56" s="169"/>
      <c r="O56" s="169"/>
      <c r="P56" s="169">
        <f>'将来負担比率（分子）の構造'!M$52</f>
        <v>21510</v>
      </c>
    </row>
    <row r="57" spans="1:16" x14ac:dyDescent="0.2">
      <c r="A57" s="169" t="s">
        <v>42</v>
      </c>
      <c r="B57" s="169"/>
      <c r="C57" s="169"/>
      <c r="D57" s="169">
        <f>'将来負担比率（分子）の構造'!I$51</f>
        <v>138</v>
      </c>
      <c r="E57" s="169"/>
      <c r="F57" s="169"/>
      <c r="G57" s="169">
        <f>'将来負担比率（分子）の構造'!J$51</f>
        <v>132</v>
      </c>
      <c r="H57" s="169"/>
      <c r="I57" s="169"/>
      <c r="J57" s="169">
        <f>'将来負担比率（分子）の構造'!K$51</f>
        <v>107</v>
      </c>
      <c r="K57" s="169"/>
      <c r="L57" s="169"/>
      <c r="M57" s="169">
        <f>'将来負担比率（分子）の構造'!L$51</f>
        <v>93</v>
      </c>
      <c r="N57" s="169"/>
      <c r="O57" s="169"/>
      <c r="P57" s="169">
        <f>'将来負担比率（分子）の構造'!M$51</f>
        <v>74</v>
      </c>
    </row>
    <row r="58" spans="1:16" x14ac:dyDescent="0.2">
      <c r="A58" s="169" t="s">
        <v>41</v>
      </c>
      <c r="B58" s="169"/>
      <c r="C58" s="169"/>
      <c r="D58" s="169">
        <f>'将来負担比率（分子）の構造'!I$50</f>
        <v>5200</v>
      </c>
      <c r="E58" s="169"/>
      <c r="F58" s="169"/>
      <c r="G58" s="169">
        <f>'将来負担比率（分子）の構造'!J$50</f>
        <v>5181</v>
      </c>
      <c r="H58" s="169"/>
      <c r="I58" s="169"/>
      <c r="J58" s="169">
        <f>'将来負担比率（分子）の構造'!K$50</f>
        <v>5956</v>
      </c>
      <c r="K58" s="169"/>
      <c r="L58" s="169"/>
      <c r="M58" s="169">
        <f>'将来負担比率（分子）の構造'!L$50</f>
        <v>6889</v>
      </c>
      <c r="N58" s="169"/>
      <c r="O58" s="169"/>
      <c r="P58" s="169">
        <f>'将来負担比率（分子）の構造'!M$50</f>
        <v>7094</v>
      </c>
    </row>
    <row r="59" spans="1:16" x14ac:dyDescent="0.2">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2">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2">
      <c r="A61" s="169" t="s">
        <v>36</v>
      </c>
      <c r="B61" s="169" t="str">
        <f>'将来負担比率（分子）の構造'!I$46</f>
        <v>-</v>
      </c>
      <c r="C61" s="169"/>
      <c r="D61" s="169"/>
      <c r="E61" s="169" t="str">
        <f>'将来負担比率（分子）の構造'!J$46</f>
        <v>-</v>
      </c>
      <c r="F61" s="169"/>
      <c r="G61" s="169"/>
      <c r="H61" s="169" t="str">
        <f>'将来負担比率（分子）の構造'!K$46</f>
        <v>-</v>
      </c>
      <c r="I61" s="169"/>
      <c r="J61" s="169"/>
      <c r="K61" s="169" t="str">
        <f>'将来負担比率（分子）の構造'!L$46</f>
        <v>-</v>
      </c>
      <c r="L61" s="169"/>
      <c r="M61" s="169"/>
      <c r="N61" s="169" t="str">
        <f>'将来負担比率（分子）の構造'!M$46</f>
        <v>-</v>
      </c>
      <c r="O61" s="169"/>
      <c r="P61" s="169"/>
    </row>
    <row r="62" spans="1:16" x14ac:dyDescent="0.2">
      <c r="A62" s="169" t="s">
        <v>35</v>
      </c>
      <c r="B62" s="169">
        <f>'将来負担比率（分子）の構造'!I$45</f>
        <v>2947</v>
      </c>
      <c r="C62" s="169"/>
      <c r="D62" s="169"/>
      <c r="E62" s="169">
        <f>'将来負担比率（分子）の構造'!J$45</f>
        <v>2823</v>
      </c>
      <c r="F62" s="169"/>
      <c r="G62" s="169"/>
      <c r="H62" s="169">
        <f>'将来負担比率（分子）の構造'!K$45</f>
        <v>2789</v>
      </c>
      <c r="I62" s="169"/>
      <c r="J62" s="169"/>
      <c r="K62" s="169">
        <f>'将来負担比率（分子）の構造'!L$45</f>
        <v>2736</v>
      </c>
      <c r="L62" s="169"/>
      <c r="M62" s="169"/>
      <c r="N62" s="169">
        <f>'将来負担比率（分子）の構造'!M$45</f>
        <v>2621</v>
      </c>
      <c r="O62" s="169"/>
      <c r="P62" s="169"/>
    </row>
    <row r="63" spans="1:16" x14ac:dyDescent="0.2">
      <c r="A63" s="169" t="s">
        <v>34</v>
      </c>
      <c r="B63" s="169">
        <f>'将来負担比率（分子）の構造'!I$44</f>
        <v>487</v>
      </c>
      <c r="C63" s="169"/>
      <c r="D63" s="169"/>
      <c r="E63" s="169">
        <f>'将来負担比率（分子）の構造'!J$44</f>
        <v>452</v>
      </c>
      <c r="F63" s="169"/>
      <c r="G63" s="169"/>
      <c r="H63" s="169">
        <f>'将来負担比率（分子）の構造'!K$44</f>
        <v>407</v>
      </c>
      <c r="I63" s="169"/>
      <c r="J63" s="169"/>
      <c r="K63" s="169">
        <f>'将来負担比率（分子）の構造'!L$44</f>
        <v>404</v>
      </c>
      <c r="L63" s="169"/>
      <c r="M63" s="169"/>
      <c r="N63" s="169">
        <f>'将来負担比率（分子）の構造'!M$44</f>
        <v>378</v>
      </c>
      <c r="O63" s="169"/>
      <c r="P63" s="169"/>
    </row>
    <row r="64" spans="1:16" x14ac:dyDescent="0.2">
      <c r="A64" s="169" t="s">
        <v>33</v>
      </c>
      <c r="B64" s="169">
        <f>'将来負担比率（分子）の構造'!I$43</f>
        <v>2900</v>
      </c>
      <c r="C64" s="169"/>
      <c r="D64" s="169"/>
      <c r="E64" s="169">
        <f>'将来負担比率（分子）の構造'!J$43</f>
        <v>2877</v>
      </c>
      <c r="F64" s="169"/>
      <c r="G64" s="169"/>
      <c r="H64" s="169">
        <f>'将来負担比率（分子）の構造'!K$43</f>
        <v>2091</v>
      </c>
      <c r="I64" s="169"/>
      <c r="J64" s="169"/>
      <c r="K64" s="169">
        <f>'将来負担比率（分子）の構造'!L$43</f>
        <v>1958</v>
      </c>
      <c r="L64" s="169"/>
      <c r="M64" s="169"/>
      <c r="N64" s="169">
        <f>'将来負担比率（分子）の構造'!M$43</f>
        <v>1993</v>
      </c>
      <c r="O64" s="169"/>
      <c r="P64" s="169"/>
    </row>
    <row r="65" spans="1:16" x14ac:dyDescent="0.2">
      <c r="A65" s="169" t="s">
        <v>32</v>
      </c>
      <c r="B65" s="169" t="str">
        <f>'将来負担比率（分子）の構造'!I$42</f>
        <v>-</v>
      </c>
      <c r="C65" s="169"/>
      <c r="D65" s="169"/>
      <c r="E65" s="169" t="str">
        <f>'将来負担比率（分子）の構造'!J$42</f>
        <v>-</v>
      </c>
      <c r="F65" s="169"/>
      <c r="G65" s="169"/>
      <c r="H65" s="169" t="str">
        <f>'将来負担比率（分子）の構造'!K$42</f>
        <v>-</v>
      </c>
      <c r="I65" s="169"/>
      <c r="J65" s="169"/>
      <c r="K65" s="169">
        <f>'将来負担比率（分子）の構造'!L$42</f>
        <v>65</v>
      </c>
      <c r="L65" s="169"/>
      <c r="M65" s="169"/>
      <c r="N65" s="169" t="str">
        <f>'将来負担比率（分子）の構造'!M$42</f>
        <v>-</v>
      </c>
      <c r="O65" s="169"/>
      <c r="P65" s="169"/>
    </row>
    <row r="66" spans="1:16" x14ac:dyDescent="0.2">
      <c r="A66" s="169" t="s">
        <v>31</v>
      </c>
      <c r="B66" s="169">
        <f>'将来負担比率（分子）の構造'!I$41</f>
        <v>21935</v>
      </c>
      <c r="C66" s="169"/>
      <c r="D66" s="169"/>
      <c r="E66" s="169">
        <f>'将来負担比率（分子）の構造'!J$41</f>
        <v>23777</v>
      </c>
      <c r="F66" s="169"/>
      <c r="G66" s="169"/>
      <c r="H66" s="169">
        <f>'将来負担比率（分子）の構造'!K$41</f>
        <v>26874</v>
      </c>
      <c r="I66" s="169"/>
      <c r="J66" s="169"/>
      <c r="K66" s="169">
        <f>'将来負担比率（分子）の構造'!L$41</f>
        <v>27307</v>
      </c>
      <c r="L66" s="169"/>
      <c r="M66" s="169"/>
      <c r="N66" s="169">
        <f>'将来負担比率（分子）の構造'!M$41</f>
        <v>26724</v>
      </c>
      <c r="O66" s="169"/>
      <c r="P66" s="169"/>
    </row>
    <row r="67" spans="1:16" x14ac:dyDescent="0.2">
      <c r="A67" s="169" t="s">
        <v>71</v>
      </c>
      <c r="B67" s="169" t="e">
        <f>NA()</f>
        <v>#N/A</v>
      </c>
      <c r="C67" s="169">
        <f>IF(ISNUMBER('将来負担比率（分子）の構造'!I$53), IF('将来負担比率（分子）の構造'!I$53 &lt; 0, 0, '将来負担比率（分子）の構造'!I$53), NA())</f>
        <v>5174</v>
      </c>
      <c r="D67" s="169" t="e">
        <f>NA()</f>
        <v>#N/A</v>
      </c>
      <c r="E67" s="169" t="e">
        <f>NA()</f>
        <v>#N/A</v>
      </c>
      <c r="F67" s="169">
        <f>IF(ISNUMBER('将来負担比率（分子）の構造'!J$53), IF('将来負担比率（分子）の構造'!J$53 &lt; 0, 0, '将来負担比率（分子）の構造'!J$53), NA())</f>
        <v>5369</v>
      </c>
      <c r="G67" s="169" t="e">
        <f>NA()</f>
        <v>#N/A</v>
      </c>
      <c r="H67" s="169" t="e">
        <f>NA()</f>
        <v>#N/A</v>
      </c>
      <c r="I67" s="169">
        <f>IF(ISNUMBER('将来負担比率（分子）の構造'!K$53), IF('将来負担比率（分子）の構造'!K$53 &lt; 0, 0, '将来負担比率（分子）の構造'!K$53), NA())</f>
        <v>4489</v>
      </c>
      <c r="J67" s="169" t="e">
        <f>NA()</f>
        <v>#N/A</v>
      </c>
      <c r="K67" s="169" t="e">
        <f>NA()</f>
        <v>#N/A</v>
      </c>
      <c r="L67" s="169">
        <f>IF(ISNUMBER('将来負担比率（分子）の構造'!L$53), IF('将来負担比率（分子）の構造'!L$53 &lt; 0, 0, '将来負担比率（分子）の構造'!L$53), NA())</f>
        <v>3973</v>
      </c>
      <c r="M67" s="169" t="e">
        <f>NA()</f>
        <v>#N/A</v>
      </c>
      <c r="N67" s="169" t="e">
        <f>NA()</f>
        <v>#N/A</v>
      </c>
      <c r="O67" s="169">
        <f>IF(ISNUMBER('将来負担比率（分子）の構造'!M$53), IF('将来負担比率（分子）の構造'!M$53 &lt; 0, 0, '将来負担比率（分子）の構造'!M$53), NA())</f>
        <v>3038</v>
      </c>
      <c r="P67" s="169" t="e">
        <f>NA()</f>
        <v>#N/A</v>
      </c>
    </row>
    <row r="70" spans="1:16" x14ac:dyDescent="0.2">
      <c r="A70" s="171" t="s">
        <v>72</v>
      </c>
      <c r="B70" s="171"/>
      <c r="C70" s="171"/>
      <c r="D70" s="171"/>
      <c r="E70" s="171"/>
      <c r="F70" s="171"/>
    </row>
    <row r="71" spans="1:16" x14ac:dyDescent="0.2">
      <c r="A71" s="172"/>
      <c r="B71" s="172" t="str">
        <f>基金残高に係る経年分析!F54</f>
        <v>R03</v>
      </c>
      <c r="C71" s="172" t="str">
        <f>基金残高に係る経年分析!G54</f>
        <v>R04</v>
      </c>
      <c r="D71" s="172" t="str">
        <f>基金残高に係る経年分析!H54</f>
        <v>R05</v>
      </c>
    </row>
    <row r="72" spans="1:16" x14ac:dyDescent="0.2">
      <c r="A72" s="172" t="s">
        <v>73</v>
      </c>
      <c r="B72" s="173">
        <f>基金残高に係る経年分析!F55</f>
        <v>3199</v>
      </c>
      <c r="C72" s="173">
        <f>基金残高に係る経年分析!G55</f>
        <v>3354</v>
      </c>
      <c r="D72" s="173">
        <f>基金残高に係る経年分析!H55</f>
        <v>3381</v>
      </c>
    </row>
    <row r="73" spans="1:16" x14ac:dyDescent="0.2">
      <c r="A73" s="172" t="s">
        <v>74</v>
      </c>
      <c r="B73" s="173">
        <f>基金残高に係る経年分析!F56</f>
        <v>627</v>
      </c>
      <c r="C73" s="173">
        <f>基金残高に係る経年分析!G56</f>
        <v>636</v>
      </c>
      <c r="D73" s="173">
        <f>基金残高に係る経年分析!H56</f>
        <v>705</v>
      </c>
    </row>
    <row r="74" spans="1:16" x14ac:dyDescent="0.2">
      <c r="A74" s="172" t="s">
        <v>75</v>
      </c>
      <c r="B74" s="173">
        <f>基金残高に係る経年分析!F57</f>
        <v>3670</v>
      </c>
      <c r="C74" s="173">
        <f>基金残高に係る経年分析!G57</f>
        <v>4183</v>
      </c>
      <c r="D74" s="173">
        <f>基金残高に係る経年分析!H57</f>
        <v>4376</v>
      </c>
    </row>
  </sheetData>
  <sheetProtection algorithmName="SHA-512" hashValue="WVBMFvMr491lTVITldQw5RCTlXHfeSAO/WVqD7cIhA0WniMd6aS9txV2Xk01PashB5NDh7koTi3XhIOwsefdEg==" saltValue="8Iqg2yJzDazoMBx0P9KGM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640625" style="208" customWidth="1"/>
    <col min="2" max="2" width="2.33203125" style="208" customWidth="1"/>
    <col min="3" max="16" width="2.6640625" style="208" customWidth="1"/>
    <col min="17" max="17" width="2.33203125" style="208" customWidth="1"/>
    <col min="18" max="95" width="1.6640625" style="208" customWidth="1"/>
    <col min="96" max="133" width="1.6640625" style="220" customWidth="1"/>
    <col min="134" max="143" width="1.6640625" style="208" customWidth="1"/>
    <col min="144" max="16384" width="0" style="208" hidden="1"/>
  </cols>
  <sheetData>
    <row r="1" spans="2:143" ht="22.5" customHeight="1" thickBot="1" x14ac:dyDescent="0.25">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615" t="s">
        <v>203</v>
      </c>
      <c r="DI1" s="616"/>
      <c r="DJ1" s="616"/>
      <c r="DK1" s="616"/>
      <c r="DL1" s="616"/>
      <c r="DM1" s="616"/>
      <c r="DN1" s="617"/>
      <c r="DO1" s="208"/>
      <c r="DP1" s="615" t="s">
        <v>204</v>
      </c>
      <c r="DQ1" s="616"/>
      <c r="DR1" s="616"/>
      <c r="DS1" s="616"/>
      <c r="DT1" s="616"/>
      <c r="DU1" s="616"/>
      <c r="DV1" s="616"/>
      <c r="DW1" s="616"/>
      <c r="DX1" s="616"/>
      <c r="DY1" s="616"/>
      <c r="DZ1" s="616"/>
      <c r="EA1" s="616"/>
      <c r="EB1" s="616"/>
      <c r="EC1" s="617"/>
      <c r="ED1" s="207"/>
      <c r="EE1" s="207"/>
      <c r="EF1" s="207"/>
      <c r="EG1" s="207"/>
      <c r="EH1" s="207"/>
      <c r="EI1" s="207"/>
      <c r="EJ1" s="207"/>
      <c r="EK1" s="207"/>
      <c r="EL1" s="207"/>
      <c r="EM1" s="207"/>
    </row>
    <row r="2" spans="2:143" ht="22.5" customHeight="1" x14ac:dyDescent="0.2">
      <c r="B2" s="209" t="s">
        <v>205</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2">
      <c r="B3" s="618" t="s">
        <v>206</v>
      </c>
      <c r="C3" s="619"/>
      <c r="D3" s="619"/>
      <c r="E3" s="619"/>
      <c r="F3" s="619"/>
      <c r="G3" s="619"/>
      <c r="H3" s="619"/>
      <c r="I3" s="619"/>
      <c r="J3" s="619"/>
      <c r="K3" s="619"/>
      <c r="L3" s="619"/>
      <c r="M3" s="619"/>
      <c r="N3" s="619"/>
      <c r="O3" s="619"/>
      <c r="P3" s="619"/>
      <c r="Q3" s="619"/>
      <c r="R3" s="619"/>
      <c r="S3" s="619"/>
      <c r="T3" s="619"/>
      <c r="U3" s="619"/>
      <c r="V3" s="619"/>
      <c r="W3" s="619"/>
      <c r="X3" s="619"/>
      <c r="Y3" s="619"/>
      <c r="Z3" s="619"/>
      <c r="AA3" s="619"/>
      <c r="AB3" s="619"/>
      <c r="AC3" s="619"/>
      <c r="AD3" s="619"/>
      <c r="AE3" s="619"/>
      <c r="AF3" s="619"/>
      <c r="AG3" s="619"/>
      <c r="AH3" s="619"/>
      <c r="AI3" s="619"/>
      <c r="AJ3" s="619"/>
      <c r="AK3" s="619"/>
      <c r="AL3" s="619"/>
      <c r="AM3" s="619"/>
      <c r="AN3" s="619"/>
      <c r="AO3" s="619"/>
      <c r="AP3" s="618" t="s">
        <v>207</v>
      </c>
      <c r="AQ3" s="619"/>
      <c r="AR3" s="619"/>
      <c r="AS3" s="619"/>
      <c r="AT3" s="619"/>
      <c r="AU3" s="619"/>
      <c r="AV3" s="619"/>
      <c r="AW3" s="619"/>
      <c r="AX3" s="619"/>
      <c r="AY3" s="619"/>
      <c r="AZ3" s="619"/>
      <c r="BA3" s="619"/>
      <c r="BB3" s="619"/>
      <c r="BC3" s="619"/>
      <c r="BD3" s="619"/>
      <c r="BE3" s="619"/>
      <c r="BF3" s="619"/>
      <c r="BG3" s="619"/>
      <c r="BH3" s="619"/>
      <c r="BI3" s="619"/>
      <c r="BJ3" s="619"/>
      <c r="BK3" s="619"/>
      <c r="BL3" s="619"/>
      <c r="BM3" s="619"/>
      <c r="BN3" s="619"/>
      <c r="BO3" s="619"/>
      <c r="BP3" s="619"/>
      <c r="BQ3" s="619"/>
      <c r="BR3" s="619"/>
      <c r="BS3" s="619"/>
      <c r="BT3" s="619"/>
      <c r="BU3" s="619"/>
      <c r="BV3" s="619"/>
      <c r="BW3" s="619"/>
      <c r="BX3" s="619"/>
      <c r="BY3" s="619"/>
      <c r="BZ3" s="619"/>
      <c r="CA3" s="619"/>
      <c r="CB3" s="620"/>
      <c r="CD3" s="618" t="s">
        <v>208</v>
      </c>
      <c r="CE3" s="619"/>
      <c r="CF3" s="619"/>
      <c r="CG3" s="619"/>
      <c r="CH3" s="619"/>
      <c r="CI3" s="619"/>
      <c r="CJ3" s="619"/>
      <c r="CK3" s="619"/>
      <c r="CL3" s="619"/>
      <c r="CM3" s="619"/>
      <c r="CN3" s="619"/>
      <c r="CO3" s="619"/>
      <c r="CP3" s="619"/>
      <c r="CQ3" s="619"/>
      <c r="CR3" s="619"/>
      <c r="CS3" s="619"/>
      <c r="CT3" s="619"/>
      <c r="CU3" s="619"/>
      <c r="CV3" s="619"/>
      <c r="CW3" s="619"/>
      <c r="CX3" s="619"/>
      <c r="CY3" s="619"/>
      <c r="CZ3" s="619"/>
      <c r="DA3" s="619"/>
      <c r="DB3" s="619"/>
      <c r="DC3" s="619"/>
      <c r="DD3" s="619"/>
      <c r="DE3" s="619"/>
      <c r="DF3" s="619"/>
      <c r="DG3" s="619"/>
      <c r="DH3" s="619"/>
      <c r="DI3" s="619"/>
      <c r="DJ3" s="619"/>
      <c r="DK3" s="619"/>
      <c r="DL3" s="619"/>
      <c r="DM3" s="619"/>
      <c r="DN3" s="619"/>
      <c r="DO3" s="619"/>
      <c r="DP3" s="619"/>
      <c r="DQ3" s="619"/>
      <c r="DR3" s="619"/>
      <c r="DS3" s="619"/>
      <c r="DT3" s="619"/>
      <c r="DU3" s="619"/>
      <c r="DV3" s="619"/>
      <c r="DW3" s="619"/>
      <c r="DX3" s="619"/>
      <c r="DY3" s="619"/>
      <c r="DZ3" s="619"/>
      <c r="EA3" s="619"/>
      <c r="EB3" s="619"/>
      <c r="EC3" s="620"/>
    </row>
    <row r="4" spans="2:143" ht="11.25" customHeight="1" x14ac:dyDescent="0.2">
      <c r="B4" s="618" t="s">
        <v>1</v>
      </c>
      <c r="C4" s="619"/>
      <c r="D4" s="619"/>
      <c r="E4" s="619"/>
      <c r="F4" s="619"/>
      <c r="G4" s="619"/>
      <c r="H4" s="619"/>
      <c r="I4" s="619"/>
      <c r="J4" s="619"/>
      <c r="K4" s="619"/>
      <c r="L4" s="619"/>
      <c r="M4" s="619"/>
      <c r="N4" s="619"/>
      <c r="O4" s="619"/>
      <c r="P4" s="619"/>
      <c r="Q4" s="620"/>
      <c r="R4" s="618" t="s">
        <v>209</v>
      </c>
      <c r="S4" s="619"/>
      <c r="T4" s="619"/>
      <c r="U4" s="619"/>
      <c r="V4" s="619"/>
      <c r="W4" s="619"/>
      <c r="X4" s="619"/>
      <c r="Y4" s="620"/>
      <c r="Z4" s="618" t="s">
        <v>210</v>
      </c>
      <c r="AA4" s="619"/>
      <c r="AB4" s="619"/>
      <c r="AC4" s="620"/>
      <c r="AD4" s="618" t="s">
        <v>211</v>
      </c>
      <c r="AE4" s="619"/>
      <c r="AF4" s="619"/>
      <c r="AG4" s="619"/>
      <c r="AH4" s="619"/>
      <c r="AI4" s="619"/>
      <c r="AJ4" s="619"/>
      <c r="AK4" s="620"/>
      <c r="AL4" s="618" t="s">
        <v>210</v>
      </c>
      <c r="AM4" s="619"/>
      <c r="AN4" s="619"/>
      <c r="AO4" s="620"/>
      <c r="AP4" s="621" t="s">
        <v>212</v>
      </c>
      <c r="AQ4" s="621"/>
      <c r="AR4" s="621"/>
      <c r="AS4" s="621"/>
      <c r="AT4" s="621"/>
      <c r="AU4" s="621"/>
      <c r="AV4" s="621"/>
      <c r="AW4" s="621"/>
      <c r="AX4" s="621"/>
      <c r="AY4" s="621"/>
      <c r="AZ4" s="621"/>
      <c r="BA4" s="621"/>
      <c r="BB4" s="621"/>
      <c r="BC4" s="621"/>
      <c r="BD4" s="621"/>
      <c r="BE4" s="621"/>
      <c r="BF4" s="621"/>
      <c r="BG4" s="621" t="s">
        <v>213</v>
      </c>
      <c r="BH4" s="621"/>
      <c r="BI4" s="621"/>
      <c r="BJ4" s="621"/>
      <c r="BK4" s="621"/>
      <c r="BL4" s="621"/>
      <c r="BM4" s="621"/>
      <c r="BN4" s="621"/>
      <c r="BO4" s="621" t="s">
        <v>210</v>
      </c>
      <c r="BP4" s="621"/>
      <c r="BQ4" s="621"/>
      <c r="BR4" s="621"/>
      <c r="BS4" s="621" t="s">
        <v>214</v>
      </c>
      <c r="BT4" s="621"/>
      <c r="BU4" s="621"/>
      <c r="BV4" s="621"/>
      <c r="BW4" s="621"/>
      <c r="BX4" s="621"/>
      <c r="BY4" s="621"/>
      <c r="BZ4" s="621"/>
      <c r="CA4" s="621"/>
      <c r="CB4" s="621"/>
      <c r="CD4" s="618" t="s">
        <v>215</v>
      </c>
      <c r="CE4" s="619"/>
      <c r="CF4" s="619"/>
      <c r="CG4" s="619"/>
      <c r="CH4" s="619"/>
      <c r="CI4" s="619"/>
      <c r="CJ4" s="619"/>
      <c r="CK4" s="619"/>
      <c r="CL4" s="619"/>
      <c r="CM4" s="619"/>
      <c r="CN4" s="619"/>
      <c r="CO4" s="619"/>
      <c r="CP4" s="619"/>
      <c r="CQ4" s="619"/>
      <c r="CR4" s="619"/>
      <c r="CS4" s="619"/>
      <c r="CT4" s="619"/>
      <c r="CU4" s="619"/>
      <c r="CV4" s="619"/>
      <c r="CW4" s="619"/>
      <c r="CX4" s="619"/>
      <c r="CY4" s="619"/>
      <c r="CZ4" s="619"/>
      <c r="DA4" s="619"/>
      <c r="DB4" s="619"/>
      <c r="DC4" s="619"/>
      <c r="DD4" s="619"/>
      <c r="DE4" s="619"/>
      <c r="DF4" s="619"/>
      <c r="DG4" s="619"/>
      <c r="DH4" s="619"/>
      <c r="DI4" s="619"/>
      <c r="DJ4" s="619"/>
      <c r="DK4" s="619"/>
      <c r="DL4" s="619"/>
      <c r="DM4" s="619"/>
      <c r="DN4" s="619"/>
      <c r="DO4" s="619"/>
      <c r="DP4" s="619"/>
      <c r="DQ4" s="619"/>
      <c r="DR4" s="619"/>
      <c r="DS4" s="619"/>
      <c r="DT4" s="619"/>
      <c r="DU4" s="619"/>
      <c r="DV4" s="619"/>
      <c r="DW4" s="619"/>
      <c r="DX4" s="619"/>
      <c r="DY4" s="619"/>
      <c r="DZ4" s="619"/>
      <c r="EA4" s="619"/>
      <c r="EB4" s="619"/>
      <c r="EC4" s="620"/>
    </row>
    <row r="5" spans="2:143" ht="11.25" customHeight="1" x14ac:dyDescent="0.2">
      <c r="B5" s="622" t="s">
        <v>216</v>
      </c>
      <c r="C5" s="623"/>
      <c r="D5" s="623"/>
      <c r="E5" s="623"/>
      <c r="F5" s="623"/>
      <c r="G5" s="623"/>
      <c r="H5" s="623"/>
      <c r="I5" s="623"/>
      <c r="J5" s="623"/>
      <c r="K5" s="623"/>
      <c r="L5" s="623"/>
      <c r="M5" s="623"/>
      <c r="N5" s="623"/>
      <c r="O5" s="623"/>
      <c r="P5" s="623"/>
      <c r="Q5" s="624"/>
      <c r="R5" s="625">
        <v>6786585</v>
      </c>
      <c r="S5" s="626"/>
      <c r="T5" s="626"/>
      <c r="U5" s="626"/>
      <c r="V5" s="626"/>
      <c r="W5" s="626"/>
      <c r="X5" s="626"/>
      <c r="Y5" s="627"/>
      <c r="Z5" s="628">
        <v>29.9</v>
      </c>
      <c r="AA5" s="628"/>
      <c r="AB5" s="628"/>
      <c r="AC5" s="628"/>
      <c r="AD5" s="629">
        <v>6786585</v>
      </c>
      <c r="AE5" s="629"/>
      <c r="AF5" s="629"/>
      <c r="AG5" s="629"/>
      <c r="AH5" s="629"/>
      <c r="AI5" s="629"/>
      <c r="AJ5" s="629"/>
      <c r="AK5" s="629"/>
      <c r="AL5" s="630">
        <v>53.8</v>
      </c>
      <c r="AM5" s="631"/>
      <c r="AN5" s="631"/>
      <c r="AO5" s="632"/>
      <c r="AP5" s="622" t="s">
        <v>217</v>
      </c>
      <c r="AQ5" s="623"/>
      <c r="AR5" s="623"/>
      <c r="AS5" s="623"/>
      <c r="AT5" s="623"/>
      <c r="AU5" s="623"/>
      <c r="AV5" s="623"/>
      <c r="AW5" s="623"/>
      <c r="AX5" s="623"/>
      <c r="AY5" s="623"/>
      <c r="AZ5" s="623"/>
      <c r="BA5" s="623"/>
      <c r="BB5" s="623"/>
      <c r="BC5" s="623"/>
      <c r="BD5" s="623"/>
      <c r="BE5" s="623"/>
      <c r="BF5" s="624"/>
      <c r="BG5" s="636">
        <v>6707103</v>
      </c>
      <c r="BH5" s="637"/>
      <c r="BI5" s="637"/>
      <c r="BJ5" s="637"/>
      <c r="BK5" s="637"/>
      <c r="BL5" s="637"/>
      <c r="BM5" s="637"/>
      <c r="BN5" s="638"/>
      <c r="BO5" s="639">
        <v>98.8</v>
      </c>
      <c r="BP5" s="639"/>
      <c r="BQ5" s="639"/>
      <c r="BR5" s="639"/>
      <c r="BS5" s="640" t="s">
        <v>122</v>
      </c>
      <c r="BT5" s="640"/>
      <c r="BU5" s="640"/>
      <c r="BV5" s="640"/>
      <c r="BW5" s="640"/>
      <c r="BX5" s="640"/>
      <c r="BY5" s="640"/>
      <c r="BZ5" s="640"/>
      <c r="CA5" s="640"/>
      <c r="CB5" s="644"/>
      <c r="CD5" s="618" t="s">
        <v>212</v>
      </c>
      <c r="CE5" s="619"/>
      <c r="CF5" s="619"/>
      <c r="CG5" s="619"/>
      <c r="CH5" s="619"/>
      <c r="CI5" s="619"/>
      <c r="CJ5" s="619"/>
      <c r="CK5" s="619"/>
      <c r="CL5" s="619"/>
      <c r="CM5" s="619"/>
      <c r="CN5" s="619"/>
      <c r="CO5" s="619"/>
      <c r="CP5" s="619"/>
      <c r="CQ5" s="620"/>
      <c r="CR5" s="618" t="s">
        <v>218</v>
      </c>
      <c r="CS5" s="619"/>
      <c r="CT5" s="619"/>
      <c r="CU5" s="619"/>
      <c r="CV5" s="619"/>
      <c r="CW5" s="619"/>
      <c r="CX5" s="619"/>
      <c r="CY5" s="620"/>
      <c r="CZ5" s="618" t="s">
        <v>210</v>
      </c>
      <c r="DA5" s="619"/>
      <c r="DB5" s="619"/>
      <c r="DC5" s="620"/>
      <c r="DD5" s="618" t="s">
        <v>219</v>
      </c>
      <c r="DE5" s="619"/>
      <c r="DF5" s="619"/>
      <c r="DG5" s="619"/>
      <c r="DH5" s="619"/>
      <c r="DI5" s="619"/>
      <c r="DJ5" s="619"/>
      <c r="DK5" s="619"/>
      <c r="DL5" s="619"/>
      <c r="DM5" s="619"/>
      <c r="DN5" s="619"/>
      <c r="DO5" s="619"/>
      <c r="DP5" s="620"/>
      <c r="DQ5" s="618" t="s">
        <v>220</v>
      </c>
      <c r="DR5" s="619"/>
      <c r="DS5" s="619"/>
      <c r="DT5" s="619"/>
      <c r="DU5" s="619"/>
      <c r="DV5" s="619"/>
      <c r="DW5" s="619"/>
      <c r="DX5" s="619"/>
      <c r="DY5" s="619"/>
      <c r="DZ5" s="619"/>
      <c r="EA5" s="619"/>
      <c r="EB5" s="619"/>
      <c r="EC5" s="620"/>
    </row>
    <row r="6" spans="2:143" ht="11.25" customHeight="1" x14ac:dyDescent="0.2">
      <c r="B6" s="633" t="s">
        <v>221</v>
      </c>
      <c r="C6" s="634"/>
      <c r="D6" s="634"/>
      <c r="E6" s="634"/>
      <c r="F6" s="634"/>
      <c r="G6" s="634"/>
      <c r="H6" s="634"/>
      <c r="I6" s="634"/>
      <c r="J6" s="634"/>
      <c r="K6" s="634"/>
      <c r="L6" s="634"/>
      <c r="M6" s="634"/>
      <c r="N6" s="634"/>
      <c r="O6" s="634"/>
      <c r="P6" s="634"/>
      <c r="Q6" s="635"/>
      <c r="R6" s="636">
        <v>196423</v>
      </c>
      <c r="S6" s="637"/>
      <c r="T6" s="637"/>
      <c r="U6" s="637"/>
      <c r="V6" s="637"/>
      <c r="W6" s="637"/>
      <c r="X6" s="637"/>
      <c r="Y6" s="638"/>
      <c r="Z6" s="639">
        <v>0.9</v>
      </c>
      <c r="AA6" s="639"/>
      <c r="AB6" s="639"/>
      <c r="AC6" s="639"/>
      <c r="AD6" s="640">
        <v>196423</v>
      </c>
      <c r="AE6" s="640"/>
      <c r="AF6" s="640"/>
      <c r="AG6" s="640"/>
      <c r="AH6" s="640"/>
      <c r="AI6" s="640"/>
      <c r="AJ6" s="640"/>
      <c r="AK6" s="640"/>
      <c r="AL6" s="641">
        <v>1.6</v>
      </c>
      <c r="AM6" s="642"/>
      <c r="AN6" s="642"/>
      <c r="AO6" s="643"/>
      <c r="AP6" s="633" t="s">
        <v>222</v>
      </c>
      <c r="AQ6" s="634"/>
      <c r="AR6" s="634"/>
      <c r="AS6" s="634"/>
      <c r="AT6" s="634"/>
      <c r="AU6" s="634"/>
      <c r="AV6" s="634"/>
      <c r="AW6" s="634"/>
      <c r="AX6" s="634"/>
      <c r="AY6" s="634"/>
      <c r="AZ6" s="634"/>
      <c r="BA6" s="634"/>
      <c r="BB6" s="634"/>
      <c r="BC6" s="634"/>
      <c r="BD6" s="634"/>
      <c r="BE6" s="634"/>
      <c r="BF6" s="635"/>
      <c r="BG6" s="636">
        <v>6707103</v>
      </c>
      <c r="BH6" s="637"/>
      <c r="BI6" s="637"/>
      <c r="BJ6" s="637"/>
      <c r="BK6" s="637"/>
      <c r="BL6" s="637"/>
      <c r="BM6" s="637"/>
      <c r="BN6" s="638"/>
      <c r="BO6" s="639">
        <v>98.8</v>
      </c>
      <c r="BP6" s="639"/>
      <c r="BQ6" s="639"/>
      <c r="BR6" s="639"/>
      <c r="BS6" s="640" t="s">
        <v>122</v>
      </c>
      <c r="BT6" s="640"/>
      <c r="BU6" s="640"/>
      <c r="BV6" s="640"/>
      <c r="BW6" s="640"/>
      <c r="BX6" s="640"/>
      <c r="BY6" s="640"/>
      <c r="BZ6" s="640"/>
      <c r="CA6" s="640"/>
      <c r="CB6" s="644"/>
      <c r="CD6" s="622" t="s">
        <v>223</v>
      </c>
      <c r="CE6" s="623"/>
      <c r="CF6" s="623"/>
      <c r="CG6" s="623"/>
      <c r="CH6" s="623"/>
      <c r="CI6" s="623"/>
      <c r="CJ6" s="623"/>
      <c r="CK6" s="623"/>
      <c r="CL6" s="623"/>
      <c r="CM6" s="623"/>
      <c r="CN6" s="623"/>
      <c r="CO6" s="623"/>
      <c r="CP6" s="623"/>
      <c r="CQ6" s="624"/>
      <c r="CR6" s="636">
        <v>148960</v>
      </c>
      <c r="CS6" s="637"/>
      <c r="CT6" s="637"/>
      <c r="CU6" s="637"/>
      <c r="CV6" s="637"/>
      <c r="CW6" s="637"/>
      <c r="CX6" s="637"/>
      <c r="CY6" s="638"/>
      <c r="CZ6" s="630">
        <v>0.7</v>
      </c>
      <c r="DA6" s="631"/>
      <c r="DB6" s="631"/>
      <c r="DC6" s="647"/>
      <c r="DD6" s="645" t="s">
        <v>122</v>
      </c>
      <c r="DE6" s="637"/>
      <c r="DF6" s="637"/>
      <c r="DG6" s="637"/>
      <c r="DH6" s="637"/>
      <c r="DI6" s="637"/>
      <c r="DJ6" s="637"/>
      <c r="DK6" s="637"/>
      <c r="DL6" s="637"/>
      <c r="DM6" s="637"/>
      <c r="DN6" s="637"/>
      <c r="DO6" s="637"/>
      <c r="DP6" s="638"/>
      <c r="DQ6" s="645">
        <v>148960</v>
      </c>
      <c r="DR6" s="637"/>
      <c r="DS6" s="637"/>
      <c r="DT6" s="637"/>
      <c r="DU6" s="637"/>
      <c r="DV6" s="637"/>
      <c r="DW6" s="637"/>
      <c r="DX6" s="637"/>
      <c r="DY6" s="637"/>
      <c r="DZ6" s="637"/>
      <c r="EA6" s="637"/>
      <c r="EB6" s="637"/>
      <c r="EC6" s="646"/>
    </row>
    <row r="7" spans="2:143" ht="11.25" customHeight="1" x14ac:dyDescent="0.2">
      <c r="B7" s="633" t="s">
        <v>224</v>
      </c>
      <c r="C7" s="634"/>
      <c r="D7" s="634"/>
      <c r="E7" s="634"/>
      <c r="F7" s="634"/>
      <c r="G7" s="634"/>
      <c r="H7" s="634"/>
      <c r="I7" s="634"/>
      <c r="J7" s="634"/>
      <c r="K7" s="634"/>
      <c r="L7" s="634"/>
      <c r="M7" s="634"/>
      <c r="N7" s="634"/>
      <c r="O7" s="634"/>
      <c r="P7" s="634"/>
      <c r="Q7" s="635"/>
      <c r="R7" s="636">
        <v>2653</v>
      </c>
      <c r="S7" s="637"/>
      <c r="T7" s="637"/>
      <c r="U7" s="637"/>
      <c r="V7" s="637"/>
      <c r="W7" s="637"/>
      <c r="X7" s="637"/>
      <c r="Y7" s="638"/>
      <c r="Z7" s="639">
        <v>0</v>
      </c>
      <c r="AA7" s="639"/>
      <c r="AB7" s="639"/>
      <c r="AC7" s="639"/>
      <c r="AD7" s="640">
        <v>2653</v>
      </c>
      <c r="AE7" s="640"/>
      <c r="AF7" s="640"/>
      <c r="AG7" s="640"/>
      <c r="AH7" s="640"/>
      <c r="AI7" s="640"/>
      <c r="AJ7" s="640"/>
      <c r="AK7" s="640"/>
      <c r="AL7" s="641">
        <v>0</v>
      </c>
      <c r="AM7" s="642"/>
      <c r="AN7" s="642"/>
      <c r="AO7" s="643"/>
      <c r="AP7" s="633" t="s">
        <v>225</v>
      </c>
      <c r="AQ7" s="634"/>
      <c r="AR7" s="634"/>
      <c r="AS7" s="634"/>
      <c r="AT7" s="634"/>
      <c r="AU7" s="634"/>
      <c r="AV7" s="634"/>
      <c r="AW7" s="634"/>
      <c r="AX7" s="634"/>
      <c r="AY7" s="634"/>
      <c r="AZ7" s="634"/>
      <c r="BA7" s="634"/>
      <c r="BB7" s="634"/>
      <c r="BC7" s="634"/>
      <c r="BD7" s="634"/>
      <c r="BE7" s="634"/>
      <c r="BF7" s="635"/>
      <c r="BG7" s="636">
        <v>2810185</v>
      </c>
      <c r="BH7" s="637"/>
      <c r="BI7" s="637"/>
      <c r="BJ7" s="637"/>
      <c r="BK7" s="637"/>
      <c r="BL7" s="637"/>
      <c r="BM7" s="637"/>
      <c r="BN7" s="638"/>
      <c r="BO7" s="639">
        <v>41.4</v>
      </c>
      <c r="BP7" s="639"/>
      <c r="BQ7" s="639"/>
      <c r="BR7" s="639"/>
      <c r="BS7" s="640" t="s">
        <v>122</v>
      </c>
      <c r="BT7" s="640"/>
      <c r="BU7" s="640"/>
      <c r="BV7" s="640"/>
      <c r="BW7" s="640"/>
      <c r="BX7" s="640"/>
      <c r="BY7" s="640"/>
      <c r="BZ7" s="640"/>
      <c r="CA7" s="640"/>
      <c r="CB7" s="644"/>
      <c r="CD7" s="633" t="s">
        <v>226</v>
      </c>
      <c r="CE7" s="634"/>
      <c r="CF7" s="634"/>
      <c r="CG7" s="634"/>
      <c r="CH7" s="634"/>
      <c r="CI7" s="634"/>
      <c r="CJ7" s="634"/>
      <c r="CK7" s="634"/>
      <c r="CL7" s="634"/>
      <c r="CM7" s="634"/>
      <c r="CN7" s="634"/>
      <c r="CO7" s="634"/>
      <c r="CP7" s="634"/>
      <c r="CQ7" s="635"/>
      <c r="CR7" s="636">
        <v>3088804</v>
      </c>
      <c r="CS7" s="637"/>
      <c r="CT7" s="637"/>
      <c r="CU7" s="637"/>
      <c r="CV7" s="637"/>
      <c r="CW7" s="637"/>
      <c r="CX7" s="637"/>
      <c r="CY7" s="638"/>
      <c r="CZ7" s="639">
        <v>14.2</v>
      </c>
      <c r="DA7" s="639"/>
      <c r="DB7" s="639"/>
      <c r="DC7" s="639"/>
      <c r="DD7" s="645">
        <v>55357</v>
      </c>
      <c r="DE7" s="637"/>
      <c r="DF7" s="637"/>
      <c r="DG7" s="637"/>
      <c r="DH7" s="637"/>
      <c r="DI7" s="637"/>
      <c r="DJ7" s="637"/>
      <c r="DK7" s="637"/>
      <c r="DL7" s="637"/>
      <c r="DM7" s="637"/>
      <c r="DN7" s="637"/>
      <c r="DO7" s="637"/>
      <c r="DP7" s="638"/>
      <c r="DQ7" s="645">
        <v>2749201</v>
      </c>
      <c r="DR7" s="637"/>
      <c r="DS7" s="637"/>
      <c r="DT7" s="637"/>
      <c r="DU7" s="637"/>
      <c r="DV7" s="637"/>
      <c r="DW7" s="637"/>
      <c r="DX7" s="637"/>
      <c r="DY7" s="637"/>
      <c r="DZ7" s="637"/>
      <c r="EA7" s="637"/>
      <c r="EB7" s="637"/>
      <c r="EC7" s="646"/>
    </row>
    <row r="8" spans="2:143" ht="11.25" customHeight="1" x14ac:dyDescent="0.2">
      <c r="B8" s="633" t="s">
        <v>227</v>
      </c>
      <c r="C8" s="634"/>
      <c r="D8" s="634"/>
      <c r="E8" s="634"/>
      <c r="F8" s="634"/>
      <c r="G8" s="634"/>
      <c r="H8" s="634"/>
      <c r="I8" s="634"/>
      <c r="J8" s="634"/>
      <c r="K8" s="634"/>
      <c r="L8" s="634"/>
      <c r="M8" s="634"/>
      <c r="N8" s="634"/>
      <c r="O8" s="634"/>
      <c r="P8" s="634"/>
      <c r="Q8" s="635"/>
      <c r="R8" s="636">
        <v>41003</v>
      </c>
      <c r="S8" s="637"/>
      <c r="T8" s="637"/>
      <c r="U8" s="637"/>
      <c r="V8" s="637"/>
      <c r="W8" s="637"/>
      <c r="X8" s="637"/>
      <c r="Y8" s="638"/>
      <c r="Z8" s="639">
        <v>0.2</v>
      </c>
      <c r="AA8" s="639"/>
      <c r="AB8" s="639"/>
      <c r="AC8" s="639"/>
      <c r="AD8" s="640">
        <v>41003</v>
      </c>
      <c r="AE8" s="640"/>
      <c r="AF8" s="640"/>
      <c r="AG8" s="640"/>
      <c r="AH8" s="640"/>
      <c r="AI8" s="640"/>
      <c r="AJ8" s="640"/>
      <c r="AK8" s="640"/>
      <c r="AL8" s="641">
        <v>0.3</v>
      </c>
      <c r="AM8" s="642"/>
      <c r="AN8" s="642"/>
      <c r="AO8" s="643"/>
      <c r="AP8" s="633" t="s">
        <v>228</v>
      </c>
      <c r="AQ8" s="634"/>
      <c r="AR8" s="634"/>
      <c r="AS8" s="634"/>
      <c r="AT8" s="634"/>
      <c r="AU8" s="634"/>
      <c r="AV8" s="634"/>
      <c r="AW8" s="634"/>
      <c r="AX8" s="634"/>
      <c r="AY8" s="634"/>
      <c r="AZ8" s="634"/>
      <c r="BA8" s="634"/>
      <c r="BB8" s="634"/>
      <c r="BC8" s="634"/>
      <c r="BD8" s="634"/>
      <c r="BE8" s="634"/>
      <c r="BF8" s="635"/>
      <c r="BG8" s="636">
        <v>83364</v>
      </c>
      <c r="BH8" s="637"/>
      <c r="BI8" s="637"/>
      <c r="BJ8" s="637"/>
      <c r="BK8" s="637"/>
      <c r="BL8" s="637"/>
      <c r="BM8" s="637"/>
      <c r="BN8" s="638"/>
      <c r="BO8" s="639">
        <v>1.2</v>
      </c>
      <c r="BP8" s="639"/>
      <c r="BQ8" s="639"/>
      <c r="BR8" s="639"/>
      <c r="BS8" s="640" t="s">
        <v>122</v>
      </c>
      <c r="BT8" s="640"/>
      <c r="BU8" s="640"/>
      <c r="BV8" s="640"/>
      <c r="BW8" s="640"/>
      <c r="BX8" s="640"/>
      <c r="BY8" s="640"/>
      <c r="BZ8" s="640"/>
      <c r="CA8" s="640"/>
      <c r="CB8" s="644"/>
      <c r="CD8" s="633" t="s">
        <v>229</v>
      </c>
      <c r="CE8" s="634"/>
      <c r="CF8" s="634"/>
      <c r="CG8" s="634"/>
      <c r="CH8" s="634"/>
      <c r="CI8" s="634"/>
      <c r="CJ8" s="634"/>
      <c r="CK8" s="634"/>
      <c r="CL8" s="634"/>
      <c r="CM8" s="634"/>
      <c r="CN8" s="634"/>
      <c r="CO8" s="634"/>
      <c r="CP8" s="634"/>
      <c r="CQ8" s="635"/>
      <c r="CR8" s="636">
        <v>8449804</v>
      </c>
      <c r="CS8" s="637"/>
      <c r="CT8" s="637"/>
      <c r="CU8" s="637"/>
      <c r="CV8" s="637"/>
      <c r="CW8" s="637"/>
      <c r="CX8" s="637"/>
      <c r="CY8" s="638"/>
      <c r="CZ8" s="639">
        <v>38.9</v>
      </c>
      <c r="DA8" s="639"/>
      <c r="DB8" s="639"/>
      <c r="DC8" s="639"/>
      <c r="DD8" s="645">
        <v>388462</v>
      </c>
      <c r="DE8" s="637"/>
      <c r="DF8" s="637"/>
      <c r="DG8" s="637"/>
      <c r="DH8" s="637"/>
      <c r="DI8" s="637"/>
      <c r="DJ8" s="637"/>
      <c r="DK8" s="637"/>
      <c r="DL8" s="637"/>
      <c r="DM8" s="637"/>
      <c r="DN8" s="637"/>
      <c r="DO8" s="637"/>
      <c r="DP8" s="638"/>
      <c r="DQ8" s="645">
        <v>4325029</v>
      </c>
      <c r="DR8" s="637"/>
      <c r="DS8" s="637"/>
      <c r="DT8" s="637"/>
      <c r="DU8" s="637"/>
      <c r="DV8" s="637"/>
      <c r="DW8" s="637"/>
      <c r="DX8" s="637"/>
      <c r="DY8" s="637"/>
      <c r="DZ8" s="637"/>
      <c r="EA8" s="637"/>
      <c r="EB8" s="637"/>
      <c r="EC8" s="646"/>
    </row>
    <row r="9" spans="2:143" ht="11.25" customHeight="1" x14ac:dyDescent="0.2">
      <c r="B9" s="633" t="s">
        <v>230</v>
      </c>
      <c r="C9" s="634"/>
      <c r="D9" s="634"/>
      <c r="E9" s="634"/>
      <c r="F9" s="634"/>
      <c r="G9" s="634"/>
      <c r="H9" s="634"/>
      <c r="I9" s="634"/>
      <c r="J9" s="634"/>
      <c r="K9" s="634"/>
      <c r="L9" s="634"/>
      <c r="M9" s="634"/>
      <c r="N9" s="634"/>
      <c r="O9" s="634"/>
      <c r="P9" s="634"/>
      <c r="Q9" s="635"/>
      <c r="R9" s="636">
        <v>66187</v>
      </c>
      <c r="S9" s="637"/>
      <c r="T9" s="637"/>
      <c r="U9" s="637"/>
      <c r="V9" s="637"/>
      <c r="W9" s="637"/>
      <c r="X9" s="637"/>
      <c r="Y9" s="638"/>
      <c r="Z9" s="639">
        <v>0.3</v>
      </c>
      <c r="AA9" s="639"/>
      <c r="AB9" s="639"/>
      <c r="AC9" s="639"/>
      <c r="AD9" s="640">
        <v>66187</v>
      </c>
      <c r="AE9" s="640"/>
      <c r="AF9" s="640"/>
      <c r="AG9" s="640"/>
      <c r="AH9" s="640"/>
      <c r="AI9" s="640"/>
      <c r="AJ9" s="640"/>
      <c r="AK9" s="640"/>
      <c r="AL9" s="641">
        <v>0.5</v>
      </c>
      <c r="AM9" s="642"/>
      <c r="AN9" s="642"/>
      <c r="AO9" s="643"/>
      <c r="AP9" s="633" t="s">
        <v>231</v>
      </c>
      <c r="AQ9" s="634"/>
      <c r="AR9" s="634"/>
      <c r="AS9" s="634"/>
      <c r="AT9" s="634"/>
      <c r="AU9" s="634"/>
      <c r="AV9" s="634"/>
      <c r="AW9" s="634"/>
      <c r="AX9" s="634"/>
      <c r="AY9" s="634"/>
      <c r="AZ9" s="634"/>
      <c r="BA9" s="634"/>
      <c r="BB9" s="634"/>
      <c r="BC9" s="634"/>
      <c r="BD9" s="634"/>
      <c r="BE9" s="634"/>
      <c r="BF9" s="635"/>
      <c r="BG9" s="636">
        <v>2386176</v>
      </c>
      <c r="BH9" s="637"/>
      <c r="BI9" s="637"/>
      <c r="BJ9" s="637"/>
      <c r="BK9" s="637"/>
      <c r="BL9" s="637"/>
      <c r="BM9" s="637"/>
      <c r="BN9" s="638"/>
      <c r="BO9" s="639">
        <v>35.200000000000003</v>
      </c>
      <c r="BP9" s="639"/>
      <c r="BQ9" s="639"/>
      <c r="BR9" s="639"/>
      <c r="BS9" s="640" t="s">
        <v>122</v>
      </c>
      <c r="BT9" s="640"/>
      <c r="BU9" s="640"/>
      <c r="BV9" s="640"/>
      <c r="BW9" s="640"/>
      <c r="BX9" s="640"/>
      <c r="BY9" s="640"/>
      <c r="BZ9" s="640"/>
      <c r="CA9" s="640"/>
      <c r="CB9" s="644"/>
      <c r="CD9" s="633" t="s">
        <v>232</v>
      </c>
      <c r="CE9" s="634"/>
      <c r="CF9" s="634"/>
      <c r="CG9" s="634"/>
      <c r="CH9" s="634"/>
      <c r="CI9" s="634"/>
      <c r="CJ9" s="634"/>
      <c r="CK9" s="634"/>
      <c r="CL9" s="634"/>
      <c r="CM9" s="634"/>
      <c r="CN9" s="634"/>
      <c r="CO9" s="634"/>
      <c r="CP9" s="634"/>
      <c r="CQ9" s="635"/>
      <c r="CR9" s="636">
        <v>1860590</v>
      </c>
      <c r="CS9" s="637"/>
      <c r="CT9" s="637"/>
      <c r="CU9" s="637"/>
      <c r="CV9" s="637"/>
      <c r="CW9" s="637"/>
      <c r="CX9" s="637"/>
      <c r="CY9" s="638"/>
      <c r="CZ9" s="639">
        <v>8.6</v>
      </c>
      <c r="DA9" s="639"/>
      <c r="DB9" s="639"/>
      <c r="DC9" s="639"/>
      <c r="DD9" s="645">
        <v>235648</v>
      </c>
      <c r="DE9" s="637"/>
      <c r="DF9" s="637"/>
      <c r="DG9" s="637"/>
      <c r="DH9" s="637"/>
      <c r="DI9" s="637"/>
      <c r="DJ9" s="637"/>
      <c r="DK9" s="637"/>
      <c r="DL9" s="637"/>
      <c r="DM9" s="637"/>
      <c r="DN9" s="637"/>
      <c r="DO9" s="637"/>
      <c r="DP9" s="638"/>
      <c r="DQ9" s="645">
        <v>1280668</v>
      </c>
      <c r="DR9" s="637"/>
      <c r="DS9" s="637"/>
      <c r="DT9" s="637"/>
      <c r="DU9" s="637"/>
      <c r="DV9" s="637"/>
      <c r="DW9" s="637"/>
      <c r="DX9" s="637"/>
      <c r="DY9" s="637"/>
      <c r="DZ9" s="637"/>
      <c r="EA9" s="637"/>
      <c r="EB9" s="637"/>
      <c r="EC9" s="646"/>
    </row>
    <row r="10" spans="2:143" ht="11.25" customHeight="1" x14ac:dyDescent="0.2">
      <c r="B10" s="633" t="s">
        <v>233</v>
      </c>
      <c r="C10" s="634"/>
      <c r="D10" s="634"/>
      <c r="E10" s="634"/>
      <c r="F10" s="634"/>
      <c r="G10" s="634"/>
      <c r="H10" s="634"/>
      <c r="I10" s="634"/>
      <c r="J10" s="634"/>
      <c r="K10" s="634"/>
      <c r="L10" s="634"/>
      <c r="M10" s="634"/>
      <c r="N10" s="634"/>
      <c r="O10" s="634"/>
      <c r="P10" s="634"/>
      <c r="Q10" s="635"/>
      <c r="R10" s="636" t="s">
        <v>122</v>
      </c>
      <c r="S10" s="637"/>
      <c r="T10" s="637"/>
      <c r="U10" s="637"/>
      <c r="V10" s="637"/>
      <c r="W10" s="637"/>
      <c r="X10" s="637"/>
      <c r="Y10" s="638"/>
      <c r="Z10" s="639" t="s">
        <v>122</v>
      </c>
      <c r="AA10" s="639"/>
      <c r="AB10" s="639"/>
      <c r="AC10" s="639"/>
      <c r="AD10" s="640" t="s">
        <v>122</v>
      </c>
      <c r="AE10" s="640"/>
      <c r="AF10" s="640"/>
      <c r="AG10" s="640"/>
      <c r="AH10" s="640"/>
      <c r="AI10" s="640"/>
      <c r="AJ10" s="640"/>
      <c r="AK10" s="640"/>
      <c r="AL10" s="641" t="s">
        <v>122</v>
      </c>
      <c r="AM10" s="642"/>
      <c r="AN10" s="642"/>
      <c r="AO10" s="643"/>
      <c r="AP10" s="633" t="s">
        <v>234</v>
      </c>
      <c r="AQ10" s="634"/>
      <c r="AR10" s="634"/>
      <c r="AS10" s="634"/>
      <c r="AT10" s="634"/>
      <c r="AU10" s="634"/>
      <c r="AV10" s="634"/>
      <c r="AW10" s="634"/>
      <c r="AX10" s="634"/>
      <c r="AY10" s="634"/>
      <c r="AZ10" s="634"/>
      <c r="BA10" s="634"/>
      <c r="BB10" s="634"/>
      <c r="BC10" s="634"/>
      <c r="BD10" s="634"/>
      <c r="BE10" s="634"/>
      <c r="BF10" s="635"/>
      <c r="BG10" s="636">
        <v>124274</v>
      </c>
      <c r="BH10" s="637"/>
      <c r="BI10" s="637"/>
      <c r="BJ10" s="637"/>
      <c r="BK10" s="637"/>
      <c r="BL10" s="637"/>
      <c r="BM10" s="637"/>
      <c r="BN10" s="638"/>
      <c r="BO10" s="639">
        <v>1.8</v>
      </c>
      <c r="BP10" s="639"/>
      <c r="BQ10" s="639"/>
      <c r="BR10" s="639"/>
      <c r="BS10" s="640" t="s">
        <v>122</v>
      </c>
      <c r="BT10" s="640"/>
      <c r="BU10" s="640"/>
      <c r="BV10" s="640"/>
      <c r="BW10" s="640"/>
      <c r="BX10" s="640"/>
      <c r="BY10" s="640"/>
      <c r="BZ10" s="640"/>
      <c r="CA10" s="640"/>
      <c r="CB10" s="644"/>
      <c r="CD10" s="633" t="s">
        <v>235</v>
      </c>
      <c r="CE10" s="634"/>
      <c r="CF10" s="634"/>
      <c r="CG10" s="634"/>
      <c r="CH10" s="634"/>
      <c r="CI10" s="634"/>
      <c r="CJ10" s="634"/>
      <c r="CK10" s="634"/>
      <c r="CL10" s="634"/>
      <c r="CM10" s="634"/>
      <c r="CN10" s="634"/>
      <c r="CO10" s="634"/>
      <c r="CP10" s="634"/>
      <c r="CQ10" s="635"/>
      <c r="CR10" s="636">
        <v>5050</v>
      </c>
      <c r="CS10" s="637"/>
      <c r="CT10" s="637"/>
      <c r="CU10" s="637"/>
      <c r="CV10" s="637"/>
      <c r="CW10" s="637"/>
      <c r="CX10" s="637"/>
      <c r="CY10" s="638"/>
      <c r="CZ10" s="639">
        <v>0</v>
      </c>
      <c r="DA10" s="639"/>
      <c r="DB10" s="639"/>
      <c r="DC10" s="639"/>
      <c r="DD10" s="645" t="s">
        <v>122</v>
      </c>
      <c r="DE10" s="637"/>
      <c r="DF10" s="637"/>
      <c r="DG10" s="637"/>
      <c r="DH10" s="637"/>
      <c r="DI10" s="637"/>
      <c r="DJ10" s="637"/>
      <c r="DK10" s="637"/>
      <c r="DL10" s="637"/>
      <c r="DM10" s="637"/>
      <c r="DN10" s="637"/>
      <c r="DO10" s="637"/>
      <c r="DP10" s="638"/>
      <c r="DQ10" s="645">
        <v>5050</v>
      </c>
      <c r="DR10" s="637"/>
      <c r="DS10" s="637"/>
      <c r="DT10" s="637"/>
      <c r="DU10" s="637"/>
      <c r="DV10" s="637"/>
      <c r="DW10" s="637"/>
      <c r="DX10" s="637"/>
      <c r="DY10" s="637"/>
      <c r="DZ10" s="637"/>
      <c r="EA10" s="637"/>
      <c r="EB10" s="637"/>
      <c r="EC10" s="646"/>
    </row>
    <row r="11" spans="2:143" ht="11.25" customHeight="1" x14ac:dyDescent="0.2">
      <c r="B11" s="633" t="s">
        <v>236</v>
      </c>
      <c r="C11" s="634"/>
      <c r="D11" s="634"/>
      <c r="E11" s="634"/>
      <c r="F11" s="634"/>
      <c r="G11" s="634"/>
      <c r="H11" s="634"/>
      <c r="I11" s="634"/>
      <c r="J11" s="634"/>
      <c r="K11" s="634"/>
      <c r="L11" s="634"/>
      <c r="M11" s="634"/>
      <c r="N11" s="634"/>
      <c r="O11" s="634"/>
      <c r="P11" s="634"/>
      <c r="Q11" s="635"/>
      <c r="R11" s="636">
        <v>1161882</v>
      </c>
      <c r="S11" s="637"/>
      <c r="T11" s="637"/>
      <c r="U11" s="637"/>
      <c r="V11" s="637"/>
      <c r="W11" s="637"/>
      <c r="X11" s="637"/>
      <c r="Y11" s="638"/>
      <c r="Z11" s="641">
        <v>5.0999999999999996</v>
      </c>
      <c r="AA11" s="642"/>
      <c r="AB11" s="642"/>
      <c r="AC11" s="648"/>
      <c r="AD11" s="645">
        <v>1161882</v>
      </c>
      <c r="AE11" s="637"/>
      <c r="AF11" s="637"/>
      <c r="AG11" s="637"/>
      <c r="AH11" s="637"/>
      <c r="AI11" s="637"/>
      <c r="AJ11" s="637"/>
      <c r="AK11" s="638"/>
      <c r="AL11" s="641">
        <v>9.1999999999999993</v>
      </c>
      <c r="AM11" s="642"/>
      <c r="AN11" s="642"/>
      <c r="AO11" s="643"/>
      <c r="AP11" s="633" t="s">
        <v>237</v>
      </c>
      <c r="AQ11" s="634"/>
      <c r="AR11" s="634"/>
      <c r="AS11" s="634"/>
      <c r="AT11" s="634"/>
      <c r="AU11" s="634"/>
      <c r="AV11" s="634"/>
      <c r="AW11" s="634"/>
      <c r="AX11" s="634"/>
      <c r="AY11" s="634"/>
      <c r="AZ11" s="634"/>
      <c r="BA11" s="634"/>
      <c r="BB11" s="634"/>
      <c r="BC11" s="634"/>
      <c r="BD11" s="634"/>
      <c r="BE11" s="634"/>
      <c r="BF11" s="635"/>
      <c r="BG11" s="636">
        <v>216371</v>
      </c>
      <c r="BH11" s="637"/>
      <c r="BI11" s="637"/>
      <c r="BJ11" s="637"/>
      <c r="BK11" s="637"/>
      <c r="BL11" s="637"/>
      <c r="BM11" s="637"/>
      <c r="BN11" s="638"/>
      <c r="BO11" s="639">
        <v>3.2</v>
      </c>
      <c r="BP11" s="639"/>
      <c r="BQ11" s="639"/>
      <c r="BR11" s="639"/>
      <c r="BS11" s="640" t="s">
        <v>122</v>
      </c>
      <c r="BT11" s="640"/>
      <c r="BU11" s="640"/>
      <c r="BV11" s="640"/>
      <c r="BW11" s="640"/>
      <c r="BX11" s="640"/>
      <c r="BY11" s="640"/>
      <c r="BZ11" s="640"/>
      <c r="CA11" s="640"/>
      <c r="CB11" s="644"/>
      <c r="CD11" s="633" t="s">
        <v>238</v>
      </c>
      <c r="CE11" s="634"/>
      <c r="CF11" s="634"/>
      <c r="CG11" s="634"/>
      <c r="CH11" s="634"/>
      <c r="CI11" s="634"/>
      <c r="CJ11" s="634"/>
      <c r="CK11" s="634"/>
      <c r="CL11" s="634"/>
      <c r="CM11" s="634"/>
      <c r="CN11" s="634"/>
      <c r="CO11" s="634"/>
      <c r="CP11" s="634"/>
      <c r="CQ11" s="635"/>
      <c r="CR11" s="636">
        <v>419216</v>
      </c>
      <c r="CS11" s="637"/>
      <c r="CT11" s="637"/>
      <c r="CU11" s="637"/>
      <c r="CV11" s="637"/>
      <c r="CW11" s="637"/>
      <c r="CX11" s="637"/>
      <c r="CY11" s="638"/>
      <c r="CZ11" s="639">
        <v>1.9</v>
      </c>
      <c r="DA11" s="639"/>
      <c r="DB11" s="639"/>
      <c r="DC11" s="639"/>
      <c r="DD11" s="645">
        <v>137158</v>
      </c>
      <c r="DE11" s="637"/>
      <c r="DF11" s="637"/>
      <c r="DG11" s="637"/>
      <c r="DH11" s="637"/>
      <c r="DI11" s="637"/>
      <c r="DJ11" s="637"/>
      <c r="DK11" s="637"/>
      <c r="DL11" s="637"/>
      <c r="DM11" s="637"/>
      <c r="DN11" s="637"/>
      <c r="DO11" s="637"/>
      <c r="DP11" s="638"/>
      <c r="DQ11" s="645">
        <v>207462</v>
      </c>
      <c r="DR11" s="637"/>
      <c r="DS11" s="637"/>
      <c r="DT11" s="637"/>
      <c r="DU11" s="637"/>
      <c r="DV11" s="637"/>
      <c r="DW11" s="637"/>
      <c r="DX11" s="637"/>
      <c r="DY11" s="637"/>
      <c r="DZ11" s="637"/>
      <c r="EA11" s="637"/>
      <c r="EB11" s="637"/>
      <c r="EC11" s="646"/>
    </row>
    <row r="12" spans="2:143" ht="11.25" customHeight="1" x14ac:dyDescent="0.2">
      <c r="B12" s="633" t="s">
        <v>239</v>
      </c>
      <c r="C12" s="634"/>
      <c r="D12" s="634"/>
      <c r="E12" s="634"/>
      <c r="F12" s="634"/>
      <c r="G12" s="634"/>
      <c r="H12" s="634"/>
      <c r="I12" s="634"/>
      <c r="J12" s="634"/>
      <c r="K12" s="634"/>
      <c r="L12" s="634"/>
      <c r="M12" s="634"/>
      <c r="N12" s="634"/>
      <c r="O12" s="634"/>
      <c r="P12" s="634"/>
      <c r="Q12" s="635"/>
      <c r="R12" s="636">
        <v>101107</v>
      </c>
      <c r="S12" s="637"/>
      <c r="T12" s="637"/>
      <c r="U12" s="637"/>
      <c r="V12" s="637"/>
      <c r="W12" s="637"/>
      <c r="X12" s="637"/>
      <c r="Y12" s="638"/>
      <c r="Z12" s="639">
        <v>0.4</v>
      </c>
      <c r="AA12" s="639"/>
      <c r="AB12" s="639"/>
      <c r="AC12" s="639"/>
      <c r="AD12" s="640">
        <v>101107</v>
      </c>
      <c r="AE12" s="640"/>
      <c r="AF12" s="640"/>
      <c r="AG12" s="640"/>
      <c r="AH12" s="640"/>
      <c r="AI12" s="640"/>
      <c r="AJ12" s="640"/>
      <c r="AK12" s="640"/>
      <c r="AL12" s="641">
        <v>0.8</v>
      </c>
      <c r="AM12" s="642"/>
      <c r="AN12" s="642"/>
      <c r="AO12" s="643"/>
      <c r="AP12" s="633" t="s">
        <v>240</v>
      </c>
      <c r="AQ12" s="634"/>
      <c r="AR12" s="634"/>
      <c r="AS12" s="634"/>
      <c r="AT12" s="634"/>
      <c r="AU12" s="634"/>
      <c r="AV12" s="634"/>
      <c r="AW12" s="634"/>
      <c r="AX12" s="634"/>
      <c r="AY12" s="634"/>
      <c r="AZ12" s="634"/>
      <c r="BA12" s="634"/>
      <c r="BB12" s="634"/>
      <c r="BC12" s="634"/>
      <c r="BD12" s="634"/>
      <c r="BE12" s="634"/>
      <c r="BF12" s="635"/>
      <c r="BG12" s="636">
        <v>3362021</v>
      </c>
      <c r="BH12" s="637"/>
      <c r="BI12" s="637"/>
      <c r="BJ12" s="637"/>
      <c r="BK12" s="637"/>
      <c r="BL12" s="637"/>
      <c r="BM12" s="637"/>
      <c r="BN12" s="638"/>
      <c r="BO12" s="639">
        <v>49.5</v>
      </c>
      <c r="BP12" s="639"/>
      <c r="BQ12" s="639"/>
      <c r="BR12" s="639"/>
      <c r="BS12" s="640" t="s">
        <v>122</v>
      </c>
      <c r="BT12" s="640"/>
      <c r="BU12" s="640"/>
      <c r="BV12" s="640"/>
      <c r="BW12" s="640"/>
      <c r="BX12" s="640"/>
      <c r="BY12" s="640"/>
      <c r="BZ12" s="640"/>
      <c r="CA12" s="640"/>
      <c r="CB12" s="644"/>
      <c r="CD12" s="633" t="s">
        <v>241</v>
      </c>
      <c r="CE12" s="634"/>
      <c r="CF12" s="634"/>
      <c r="CG12" s="634"/>
      <c r="CH12" s="634"/>
      <c r="CI12" s="634"/>
      <c r="CJ12" s="634"/>
      <c r="CK12" s="634"/>
      <c r="CL12" s="634"/>
      <c r="CM12" s="634"/>
      <c r="CN12" s="634"/>
      <c r="CO12" s="634"/>
      <c r="CP12" s="634"/>
      <c r="CQ12" s="635"/>
      <c r="CR12" s="636">
        <v>616932</v>
      </c>
      <c r="CS12" s="637"/>
      <c r="CT12" s="637"/>
      <c r="CU12" s="637"/>
      <c r="CV12" s="637"/>
      <c r="CW12" s="637"/>
      <c r="CX12" s="637"/>
      <c r="CY12" s="638"/>
      <c r="CZ12" s="639">
        <v>2.8</v>
      </c>
      <c r="DA12" s="639"/>
      <c r="DB12" s="639"/>
      <c r="DC12" s="639"/>
      <c r="DD12" s="645">
        <v>8935</v>
      </c>
      <c r="DE12" s="637"/>
      <c r="DF12" s="637"/>
      <c r="DG12" s="637"/>
      <c r="DH12" s="637"/>
      <c r="DI12" s="637"/>
      <c r="DJ12" s="637"/>
      <c r="DK12" s="637"/>
      <c r="DL12" s="637"/>
      <c r="DM12" s="637"/>
      <c r="DN12" s="637"/>
      <c r="DO12" s="637"/>
      <c r="DP12" s="638"/>
      <c r="DQ12" s="645">
        <v>365153</v>
      </c>
      <c r="DR12" s="637"/>
      <c r="DS12" s="637"/>
      <c r="DT12" s="637"/>
      <c r="DU12" s="637"/>
      <c r="DV12" s="637"/>
      <c r="DW12" s="637"/>
      <c r="DX12" s="637"/>
      <c r="DY12" s="637"/>
      <c r="DZ12" s="637"/>
      <c r="EA12" s="637"/>
      <c r="EB12" s="637"/>
      <c r="EC12" s="646"/>
    </row>
    <row r="13" spans="2:143" ht="11.25" customHeight="1" x14ac:dyDescent="0.2">
      <c r="B13" s="633" t="s">
        <v>242</v>
      </c>
      <c r="C13" s="634"/>
      <c r="D13" s="634"/>
      <c r="E13" s="634"/>
      <c r="F13" s="634"/>
      <c r="G13" s="634"/>
      <c r="H13" s="634"/>
      <c r="I13" s="634"/>
      <c r="J13" s="634"/>
      <c r="K13" s="634"/>
      <c r="L13" s="634"/>
      <c r="M13" s="634"/>
      <c r="N13" s="634"/>
      <c r="O13" s="634"/>
      <c r="P13" s="634"/>
      <c r="Q13" s="635"/>
      <c r="R13" s="636" t="s">
        <v>122</v>
      </c>
      <c r="S13" s="637"/>
      <c r="T13" s="637"/>
      <c r="U13" s="637"/>
      <c r="V13" s="637"/>
      <c r="W13" s="637"/>
      <c r="X13" s="637"/>
      <c r="Y13" s="638"/>
      <c r="Z13" s="639" t="s">
        <v>122</v>
      </c>
      <c r="AA13" s="639"/>
      <c r="AB13" s="639"/>
      <c r="AC13" s="639"/>
      <c r="AD13" s="640" t="s">
        <v>122</v>
      </c>
      <c r="AE13" s="640"/>
      <c r="AF13" s="640"/>
      <c r="AG13" s="640"/>
      <c r="AH13" s="640"/>
      <c r="AI13" s="640"/>
      <c r="AJ13" s="640"/>
      <c r="AK13" s="640"/>
      <c r="AL13" s="641" t="s">
        <v>122</v>
      </c>
      <c r="AM13" s="642"/>
      <c r="AN13" s="642"/>
      <c r="AO13" s="643"/>
      <c r="AP13" s="633" t="s">
        <v>243</v>
      </c>
      <c r="AQ13" s="634"/>
      <c r="AR13" s="634"/>
      <c r="AS13" s="634"/>
      <c r="AT13" s="634"/>
      <c r="AU13" s="634"/>
      <c r="AV13" s="634"/>
      <c r="AW13" s="634"/>
      <c r="AX13" s="634"/>
      <c r="AY13" s="634"/>
      <c r="AZ13" s="634"/>
      <c r="BA13" s="634"/>
      <c r="BB13" s="634"/>
      <c r="BC13" s="634"/>
      <c r="BD13" s="634"/>
      <c r="BE13" s="634"/>
      <c r="BF13" s="635"/>
      <c r="BG13" s="636">
        <v>3361437</v>
      </c>
      <c r="BH13" s="637"/>
      <c r="BI13" s="637"/>
      <c r="BJ13" s="637"/>
      <c r="BK13" s="637"/>
      <c r="BL13" s="637"/>
      <c r="BM13" s="637"/>
      <c r="BN13" s="638"/>
      <c r="BO13" s="639">
        <v>49.5</v>
      </c>
      <c r="BP13" s="639"/>
      <c r="BQ13" s="639"/>
      <c r="BR13" s="639"/>
      <c r="BS13" s="640" t="s">
        <v>122</v>
      </c>
      <c r="BT13" s="640"/>
      <c r="BU13" s="640"/>
      <c r="BV13" s="640"/>
      <c r="BW13" s="640"/>
      <c r="BX13" s="640"/>
      <c r="BY13" s="640"/>
      <c r="BZ13" s="640"/>
      <c r="CA13" s="640"/>
      <c r="CB13" s="644"/>
      <c r="CD13" s="633" t="s">
        <v>244</v>
      </c>
      <c r="CE13" s="634"/>
      <c r="CF13" s="634"/>
      <c r="CG13" s="634"/>
      <c r="CH13" s="634"/>
      <c r="CI13" s="634"/>
      <c r="CJ13" s="634"/>
      <c r="CK13" s="634"/>
      <c r="CL13" s="634"/>
      <c r="CM13" s="634"/>
      <c r="CN13" s="634"/>
      <c r="CO13" s="634"/>
      <c r="CP13" s="634"/>
      <c r="CQ13" s="635"/>
      <c r="CR13" s="636">
        <v>1691103</v>
      </c>
      <c r="CS13" s="637"/>
      <c r="CT13" s="637"/>
      <c r="CU13" s="637"/>
      <c r="CV13" s="637"/>
      <c r="CW13" s="637"/>
      <c r="CX13" s="637"/>
      <c r="CY13" s="638"/>
      <c r="CZ13" s="639">
        <v>7.8</v>
      </c>
      <c r="DA13" s="639"/>
      <c r="DB13" s="639"/>
      <c r="DC13" s="639"/>
      <c r="DD13" s="645">
        <v>988542</v>
      </c>
      <c r="DE13" s="637"/>
      <c r="DF13" s="637"/>
      <c r="DG13" s="637"/>
      <c r="DH13" s="637"/>
      <c r="DI13" s="637"/>
      <c r="DJ13" s="637"/>
      <c r="DK13" s="637"/>
      <c r="DL13" s="637"/>
      <c r="DM13" s="637"/>
      <c r="DN13" s="637"/>
      <c r="DO13" s="637"/>
      <c r="DP13" s="638"/>
      <c r="DQ13" s="645">
        <v>965731</v>
      </c>
      <c r="DR13" s="637"/>
      <c r="DS13" s="637"/>
      <c r="DT13" s="637"/>
      <c r="DU13" s="637"/>
      <c r="DV13" s="637"/>
      <c r="DW13" s="637"/>
      <c r="DX13" s="637"/>
      <c r="DY13" s="637"/>
      <c r="DZ13" s="637"/>
      <c r="EA13" s="637"/>
      <c r="EB13" s="637"/>
      <c r="EC13" s="646"/>
    </row>
    <row r="14" spans="2:143" ht="11.25" customHeight="1" x14ac:dyDescent="0.2">
      <c r="B14" s="633" t="s">
        <v>245</v>
      </c>
      <c r="C14" s="634"/>
      <c r="D14" s="634"/>
      <c r="E14" s="634"/>
      <c r="F14" s="634"/>
      <c r="G14" s="634"/>
      <c r="H14" s="634"/>
      <c r="I14" s="634"/>
      <c r="J14" s="634"/>
      <c r="K14" s="634"/>
      <c r="L14" s="634"/>
      <c r="M14" s="634"/>
      <c r="N14" s="634"/>
      <c r="O14" s="634"/>
      <c r="P14" s="634"/>
      <c r="Q14" s="635"/>
      <c r="R14" s="636">
        <v>2538</v>
      </c>
      <c r="S14" s="637"/>
      <c r="T14" s="637"/>
      <c r="U14" s="637"/>
      <c r="V14" s="637"/>
      <c r="W14" s="637"/>
      <c r="X14" s="637"/>
      <c r="Y14" s="638"/>
      <c r="Z14" s="639">
        <v>0</v>
      </c>
      <c r="AA14" s="639"/>
      <c r="AB14" s="639"/>
      <c r="AC14" s="639"/>
      <c r="AD14" s="640">
        <v>2538</v>
      </c>
      <c r="AE14" s="640"/>
      <c r="AF14" s="640"/>
      <c r="AG14" s="640"/>
      <c r="AH14" s="640"/>
      <c r="AI14" s="640"/>
      <c r="AJ14" s="640"/>
      <c r="AK14" s="640"/>
      <c r="AL14" s="641">
        <v>0</v>
      </c>
      <c r="AM14" s="642"/>
      <c r="AN14" s="642"/>
      <c r="AO14" s="643"/>
      <c r="AP14" s="633" t="s">
        <v>246</v>
      </c>
      <c r="AQ14" s="634"/>
      <c r="AR14" s="634"/>
      <c r="AS14" s="634"/>
      <c r="AT14" s="634"/>
      <c r="AU14" s="634"/>
      <c r="AV14" s="634"/>
      <c r="AW14" s="634"/>
      <c r="AX14" s="634"/>
      <c r="AY14" s="634"/>
      <c r="AZ14" s="634"/>
      <c r="BA14" s="634"/>
      <c r="BB14" s="634"/>
      <c r="BC14" s="634"/>
      <c r="BD14" s="634"/>
      <c r="BE14" s="634"/>
      <c r="BF14" s="635"/>
      <c r="BG14" s="636">
        <v>169742</v>
      </c>
      <c r="BH14" s="637"/>
      <c r="BI14" s="637"/>
      <c r="BJ14" s="637"/>
      <c r="BK14" s="637"/>
      <c r="BL14" s="637"/>
      <c r="BM14" s="637"/>
      <c r="BN14" s="638"/>
      <c r="BO14" s="639">
        <v>2.5</v>
      </c>
      <c r="BP14" s="639"/>
      <c r="BQ14" s="639"/>
      <c r="BR14" s="639"/>
      <c r="BS14" s="640" t="s">
        <v>122</v>
      </c>
      <c r="BT14" s="640"/>
      <c r="BU14" s="640"/>
      <c r="BV14" s="640"/>
      <c r="BW14" s="640"/>
      <c r="BX14" s="640"/>
      <c r="BY14" s="640"/>
      <c r="BZ14" s="640"/>
      <c r="CA14" s="640"/>
      <c r="CB14" s="644"/>
      <c r="CD14" s="633" t="s">
        <v>247</v>
      </c>
      <c r="CE14" s="634"/>
      <c r="CF14" s="634"/>
      <c r="CG14" s="634"/>
      <c r="CH14" s="634"/>
      <c r="CI14" s="634"/>
      <c r="CJ14" s="634"/>
      <c r="CK14" s="634"/>
      <c r="CL14" s="634"/>
      <c r="CM14" s="634"/>
      <c r="CN14" s="634"/>
      <c r="CO14" s="634"/>
      <c r="CP14" s="634"/>
      <c r="CQ14" s="635"/>
      <c r="CR14" s="636">
        <v>957170</v>
      </c>
      <c r="CS14" s="637"/>
      <c r="CT14" s="637"/>
      <c r="CU14" s="637"/>
      <c r="CV14" s="637"/>
      <c r="CW14" s="637"/>
      <c r="CX14" s="637"/>
      <c r="CY14" s="638"/>
      <c r="CZ14" s="639">
        <v>4.4000000000000004</v>
      </c>
      <c r="DA14" s="639"/>
      <c r="DB14" s="639"/>
      <c r="DC14" s="639"/>
      <c r="DD14" s="645">
        <v>28422</v>
      </c>
      <c r="DE14" s="637"/>
      <c r="DF14" s="637"/>
      <c r="DG14" s="637"/>
      <c r="DH14" s="637"/>
      <c r="DI14" s="637"/>
      <c r="DJ14" s="637"/>
      <c r="DK14" s="637"/>
      <c r="DL14" s="637"/>
      <c r="DM14" s="637"/>
      <c r="DN14" s="637"/>
      <c r="DO14" s="637"/>
      <c r="DP14" s="638"/>
      <c r="DQ14" s="645">
        <v>895393</v>
      </c>
      <c r="DR14" s="637"/>
      <c r="DS14" s="637"/>
      <c r="DT14" s="637"/>
      <c r="DU14" s="637"/>
      <c r="DV14" s="637"/>
      <c r="DW14" s="637"/>
      <c r="DX14" s="637"/>
      <c r="DY14" s="637"/>
      <c r="DZ14" s="637"/>
      <c r="EA14" s="637"/>
      <c r="EB14" s="637"/>
      <c r="EC14" s="646"/>
    </row>
    <row r="15" spans="2:143" ht="11.25" customHeight="1" x14ac:dyDescent="0.2">
      <c r="B15" s="633" t="s">
        <v>248</v>
      </c>
      <c r="C15" s="634"/>
      <c r="D15" s="634"/>
      <c r="E15" s="634"/>
      <c r="F15" s="634"/>
      <c r="G15" s="634"/>
      <c r="H15" s="634"/>
      <c r="I15" s="634"/>
      <c r="J15" s="634"/>
      <c r="K15" s="634"/>
      <c r="L15" s="634"/>
      <c r="M15" s="634"/>
      <c r="N15" s="634"/>
      <c r="O15" s="634"/>
      <c r="P15" s="634"/>
      <c r="Q15" s="635"/>
      <c r="R15" s="636" t="s">
        <v>122</v>
      </c>
      <c r="S15" s="637"/>
      <c r="T15" s="637"/>
      <c r="U15" s="637"/>
      <c r="V15" s="637"/>
      <c r="W15" s="637"/>
      <c r="X15" s="637"/>
      <c r="Y15" s="638"/>
      <c r="Z15" s="639" t="s">
        <v>122</v>
      </c>
      <c r="AA15" s="639"/>
      <c r="AB15" s="639"/>
      <c r="AC15" s="639"/>
      <c r="AD15" s="640" t="s">
        <v>122</v>
      </c>
      <c r="AE15" s="640"/>
      <c r="AF15" s="640"/>
      <c r="AG15" s="640"/>
      <c r="AH15" s="640"/>
      <c r="AI15" s="640"/>
      <c r="AJ15" s="640"/>
      <c r="AK15" s="640"/>
      <c r="AL15" s="641" t="s">
        <v>122</v>
      </c>
      <c r="AM15" s="642"/>
      <c r="AN15" s="642"/>
      <c r="AO15" s="643"/>
      <c r="AP15" s="633" t="s">
        <v>249</v>
      </c>
      <c r="AQ15" s="634"/>
      <c r="AR15" s="634"/>
      <c r="AS15" s="634"/>
      <c r="AT15" s="634"/>
      <c r="AU15" s="634"/>
      <c r="AV15" s="634"/>
      <c r="AW15" s="634"/>
      <c r="AX15" s="634"/>
      <c r="AY15" s="634"/>
      <c r="AZ15" s="634"/>
      <c r="BA15" s="634"/>
      <c r="BB15" s="634"/>
      <c r="BC15" s="634"/>
      <c r="BD15" s="634"/>
      <c r="BE15" s="634"/>
      <c r="BF15" s="635"/>
      <c r="BG15" s="636">
        <v>365155</v>
      </c>
      <c r="BH15" s="637"/>
      <c r="BI15" s="637"/>
      <c r="BJ15" s="637"/>
      <c r="BK15" s="637"/>
      <c r="BL15" s="637"/>
      <c r="BM15" s="637"/>
      <c r="BN15" s="638"/>
      <c r="BO15" s="639">
        <v>5.4</v>
      </c>
      <c r="BP15" s="639"/>
      <c r="BQ15" s="639"/>
      <c r="BR15" s="639"/>
      <c r="BS15" s="640" t="s">
        <v>122</v>
      </c>
      <c r="BT15" s="640"/>
      <c r="BU15" s="640"/>
      <c r="BV15" s="640"/>
      <c r="BW15" s="640"/>
      <c r="BX15" s="640"/>
      <c r="BY15" s="640"/>
      <c r="BZ15" s="640"/>
      <c r="CA15" s="640"/>
      <c r="CB15" s="644"/>
      <c r="CD15" s="633" t="s">
        <v>250</v>
      </c>
      <c r="CE15" s="634"/>
      <c r="CF15" s="634"/>
      <c r="CG15" s="634"/>
      <c r="CH15" s="634"/>
      <c r="CI15" s="634"/>
      <c r="CJ15" s="634"/>
      <c r="CK15" s="634"/>
      <c r="CL15" s="634"/>
      <c r="CM15" s="634"/>
      <c r="CN15" s="634"/>
      <c r="CO15" s="634"/>
      <c r="CP15" s="634"/>
      <c r="CQ15" s="635"/>
      <c r="CR15" s="636">
        <v>2201449</v>
      </c>
      <c r="CS15" s="637"/>
      <c r="CT15" s="637"/>
      <c r="CU15" s="637"/>
      <c r="CV15" s="637"/>
      <c r="CW15" s="637"/>
      <c r="CX15" s="637"/>
      <c r="CY15" s="638"/>
      <c r="CZ15" s="639">
        <v>10.1</v>
      </c>
      <c r="DA15" s="639"/>
      <c r="DB15" s="639"/>
      <c r="DC15" s="639"/>
      <c r="DD15" s="645">
        <v>329442</v>
      </c>
      <c r="DE15" s="637"/>
      <c r="DF15" s="637"/>
      <c r="DG15" s="637"/>
      <c r="DH15" s="637"/>
      <c r="DI15" s="637"/>
      <c r="DJ15" s="637"/>
      <c r="DK15" s="637"/>
      <c r="DL15" s="637"/>
      <c r="DM15" s="637"/>
      <c r="DN15" s="637"/>
      <c r="DO15" s="637"/>
      <c r="DP15" s="638"/>
      <c r="DQ15" s="645">
        <v>1710392</v>
      </c>
      <c r="DR15" s="637"/>
      <c r="DS15" s="637"/>
      <c r="DT15" s="637"/>
      <c r="DU15" s="637"/>
      <c r="DV15" s="637"/>
      <c r="DW15" s="637"/>
      <c r="DX15" s="637"/>
      <c r="DY15" s="637"/>
      <c r="DZ15" s="637"/>
      <c r="EA15" s="637"/>
      <c r="EB15" s="637"/>
      <c r="EC15" s="646"/>
    </row>
    <row r="16" spans="2:143" ht="11.25" customHeight="1" x14ac:dyDescent="0.2">
      <c r="B16" s="633" t="s">
        <v>251</v>
      </c>
      <c r="C16" s="634"/>
      <c r="D16" s="634"/>
      <c r="E16" s="634"/>
      <c r="F16" s="634"/>
      <c r="G16" s="634"/>
      <c r="H16" s="634"/>
      <c r="I16" s="634"/>
      <c r="J16" s="634"/>
      <c r="K16" s="634"/>
      <c r="L16" s="634"/>
      <c r="M16" s="634"/>
      <c r="N16" s="634"/>
      <c r="O16" s="634"/>
      <c r="P16" s="634"/>
      <c r="Q16" s="635"/>
      <c r="R16" s="636">
        <v>29277</v>
      </c>
      <c r="S16" s="637"/>
      <c r="T16" s="637"/>
      <c r="U16" s="637"/>
      <c r="V16" s="637"/>
      <c r="W16" s="637"/>
      <c r="X16" s="637"/>
      <c r="Y16" s="638"/>
      <c r="Z16" s="639">
        <v>0.1</v>
      </c>
      <c r="AA16" s="639"/>
      <c r="AB16" s="639"/>
      <c r="AC16" s="639"/>
      <c r="AD16" s="640">
        <v>29277</v>
      </c>
      <c r="AE16" s="640"/>
      <c r="AF16" s="640"/>
      <c r="AG16" s="640"/>
      <c r="AH16" s="640"/>
      <c r="AI16" s="640"/>
      <c r="AJ16" s="640"/>
      <c r="AK16" s="640"/>
      <c r="AL16" s="641">
        <v>0.2</v>
      </c>
      <c r="AM16" s="642"/>
      <c r="AN16" s="642"/>
      <c r="AO16" s="643"/>
      <c r="AP16" s="633" t="s">
        <v>252</v>
      </c>
      <c r="AQ16" s="634"/>
      <c r="AR16" s="634"/>
      <c r="AS16" s="634"/>
      <c r="AT16" s="634"/>
      <c r="AU16" s="634"/>
      <c r="AV16" s="634"/>
      <c r="AW16" s="634"/>
      <c r="AX16" s="634"/>
      <c r="AY16" s="634"/>
      <c r="AZ16" s="634"/>
      <c r="BA16" s="634"/>
      <c r="BB16" s="634"/>
      <c r="BC16" s="634"/>
      <c r="BD16" s="634"/>
      <c r="BE16" s="634"/>
      <c r="BF16" s="635"/>
      <c r="BG16" s="636" t="s">
        <v>122</v>
      </c>
      <c r="BH16" s="637"/>
      <c r="BI16" s="637"/>
      <c r="BJ16" s="637"/>
      <c r="BK16" s="637"/>
      <c r="BL16" s="637"/>
      <c r="BM16" s="637"/>
      <c r="BN16" s="638"/>
      <c r="BO16" s="639" t="s">
        <v>122</v>
      </c>
      <c r="BP16" s="639"/>
      <c r="BQ16" s="639"/>
      <c r="BR16" s="639"/>
      <c r="BS16" s="640" t="s">
        <v>122</v>
      </c>
      <c r="BT16" s="640"/>
      <c r="BU16" s="640"/>
      <c r="BV16" s="640"/>
      <c r="BW16" s="640"/>
      <c r="BX16" s="640"/>
      <c r="BY16" s="640"/>
      <c r="BZ16" s="640"/>
      <c r="CA16" s="640"/>
      <c r="CB16" s="644"/>
      <c r="CD16" s="633" t="s">
        <v>253</v>
      </c>
      <c r="CE16" s="634"/>
      <c r="CF16" s="634"/>
      <c r="CG16" s="634"/>
      <c r="CH16" s="634"/>
      <c r="CI16" s="634"/>
      <c r="CJ16" s="634"/>
      <c r="CK16" s="634"/>
      <c r="CL16" s="634"/>
      <c r="CM16" s="634"/>
      <c r="CN16" s="634"/>
      <c r="CO16" s="634"/>
      <c r="CP16" s="634"/>
      <c r="CQ16" s="635"/>
      <c r="CR16" s="636">
        <v>6740</v>
      </c>
      <c r="CS16" s="637"/>
      <c r="CT16" s="637"/>
      <c r="CU16" s="637"/>
      <c r="CV16" s="637"/>
      <c r="CW16" s="637"/>
      <c r="CX16" s="637"/>
      <c r="CY16" s="638"/>
      <c r="CZ16" s="639">
        <v>0</v>
      </c>
      <c r="DA16" s="639"/>
      <c r="DB16" s="639"/>
      <c r="DC16" s="639"/>
      <c r="DD16" s="645" t="s">
        <v>122</v>
      </c>
      <c r="DE16" s="637"/>
      <c r="DF16" s="637"/>
      <c r="DG16" s="637"/>
      <c r="DH16" s="637"/>
      <c r="DI16" s="637"/>
      <c r="DJ16" s="637"/>
      <c r="DK16" s="637"/>
      <c r="DL16" s="637"/>
      <c r="DM16" s="637"/>
      <c r="DN16" s="637"/>
      <c r="DO16" s="637"/>
      <c r="DP16" s="638"/>
      <c r="DQ16" s="645">
        <v>6740</v>
      </c>
      <c r="DR16" s="637"/>
      <c r="DS16" s="637"/>
      <c r="DT16" s="637"/>
      <c r="DU16" s="637"/>
      <c r="DV16" s="637"/>
      <c r="DW16" s="637"/>
      <c r="DX16" s="637"/>
      <c r="DY16" s="637"/>
      <c r="DZ16" s="637"/>
      <c r="EA16" s="637"/>
      <c r="EB16" s="637"/>
      <c r="EC16" s="646"/>
    </row>
    <row r="17" spans="2:133" ht="11.25" customHeight="1" x14ac:dyDescent="0.2">
      <c r="B17" s="633" t="s">
        <v>254</v>
      </c>
      <c r="C17" s="634"/>
      <c r="D17" s="634"/>
      <c r="E17" s="634"/>
      <c r="F17" s="634"/>
      <c r="G17" s="634"/>
      <c r="H17" s="634"/>
      <c r="I17" s="634"/>
      <c r="J17" s="634"/>
      <c r="K17" s="634"/>
      <c r="L17" s="634"/>
      <c r="M17" s="634"/>
      <c r="N17" s="634"/>
      <c r="O17" s="634"/>
      <c r="P17" s="634"/>
      <c r="Q17" s="635"/>
      <c r="R17" s="636">
        <v>107028</v>
      </c>
      <c r="S17" s="637"/>
      <c r="T17" s="637"/>
      <c r="U17" s="637"/>
      <c r="V17" s="637"/>
      <c r="W17" s="637"/>
      <c r="X17" s="637"/>
      <c r="Y17" s="638"/>
      <c r="Z17" s="639">
        <v>0.5</v>
      </c>
      <c r="AA17" s="639"/>
      <c r="AB17" s="639"/>
      <c r="AC17" s="639"/>
      <c r="AD17" s="640">
        <v>107028</v>
      </c>
      <c r="AE17" s="640"/>
      <c r="AF17" s="640"/>
      <c r="AG17" s="640"/>
      <c r="AH17" s="640"/>
      <c r="AI17" s="640"/>
      <c r="AJ17" s="640"/>
      <c r="AK17" s="640"/>
      <c r="AL17" s="641">
        <v>0.8</v>
      </c>
      <c r="AM17" s="642"/>
      <c r="AN17" s="642"/>
      <c r="AO17" s="643"/>
      <c r="AP17" s="633" t="s">
        <v>255</v>
      </c>
      <c r="AQ17" s="634"/>
      <c r="AR17" s="634"/>
      <c r="AS17" s="634"/>
      <c r="AT17" s="634"/>
      <c r="AU17" s="634"/>
      <c r="AV17" s="634"/>
      <c r="AW17" s="634"/>
      <c r="AX17" s="634"/>
      <c r="AY17" s="634"/>
      <c r="AZ17" s="634"/>
      <c r="BA17" s="634"/>
      <c r="BB17" s="634"/>
      <c r="BC17" s="634"/>
      <c r="BD17" s="634"/>
      <c r="BE17" s="634"/>
      <c r="BF17" s="635"/>
      <c r="BG17" s="636" t="s">
        <v>122</v>
      </c>
      <c r="BH17" s="637"/>
      <c r="BI17" s="637"/>
      <c r="BJ17" s="637"/>
      <c r="BK17" s="637"/>
      <c r="BL17" s="637"/>
      <c r="BM17" s="637"/>
      <c r="BN17" s="638"/>
      <c r="BO17" s="639" t="s">
        <v>122</v>
      </c>
      <c r="BP17" s="639"/>
      <c r="BQ17" s="639"/>
      <c r="BR17" s="639"/>
      <c r="BS17" s="640" t="s">
        <v>122</v>
      </c>
      <c r="BT17" s="640"/>
      <c r="BU17" s="640"/>
      <c r="BV17" s="640"/>
      <c r="BW17" s="640"/>
      <c r="BX17" s="640"/>
      <c r="BY17" s="640"/>
      <c r="BZ17" s="640"/>
      <c r="CA17" s="640"/>
      <c r="CB17" s="644"/>
      <c r="CD17" s="633" t="s">
        <v>256</v>
      </c>
      <c r="CE17" s="634"/>
      <c r="CF17" s="634"/>
      <c r="CG17" s="634"/>
      <c r="CH17" s="634"/>
      <c r="CI17" s="634"/>
      <c r="CJ17" s="634"/>
      <c r="CK17" s="634"/>
      <c r="CL17" s="634"/>
      <c r="CM17" s="634"/>
      <c r="CN17" s="634"/>
      <c r="CO17" s="634"/>
      <c r="CP17" s="634"/>
      <c r="CQ17" s="635"/>
      <c r="CR17" s="636">
        <v>2248428</v>
      </c>
      <c r="CS17" s="637"/>
      <c r="CT17" s="637"/>
      <c r="CU17" s="637"/>
      <c r="CV17" s="637"/>
      <c r="CW17" s="637"/>
      <c r="CX17" s="637"/>
      <c r="CY17" s="638"/>
      <c r="CZ17" s="639">
        <v>10.4</v>
      </c>
      <c r="DA17" s="639"/>
      <c r="DB17" s="639"/>
      <c r="DC17" s="639"/>
      <c r="DD17" s="645" t="s">
        <v>122</v>
      </c>
      <c r="DE17" s="637"/>
      <c r="DF17" s="637"/>
      <c r="DG17" s="637"/>
      <c r="DH17" s="637"/>
      <c r="DI17" s="637"/>
      <c r="DJ17" s="637"/>
      <c r="DK17" s="637"/>
      <c r="DL17" s="637"/>
      <c r="DM17" s="637"/>
      <c r="DN17" s="637"/>
      <c r="DO17" s="637"/>
      <c r="DP17" s="638"/>
      <c r="DQ17" s="645">
        <v>2194807</v>
      </c>
      <c r="DR17" s="637"/>
      <c r="DS17" s="637"/>
      <c r="DT17" s="637"/>
      <c r="DU17" s="637"/>
      <c r="DV17" s="637"/>
      <c r="DW17" s="637"/>
      <c r="DX17" s="637"/>
      <c r="DY17" s="637"/>
      <c r="DZ17" s="637"/>
      <c r="EA17" s="637"/>
      <c r="EB17" s="637"/>
      <c r="EC17" s="646"/>
    </row>
    <row r="18" spans="2:133" ht="11.25" customHeight="1" x14ac:dyDescent="0.2">
      <c r="B18" s="633" t="s">
        <v>257</v>
      </c>
      <c r="C18" s="634"/>
      <c r="D18" s="634"/>
      <c r="E18" s="634"/>
      <c r="F18" s="634"/>
      <c r="G18" s="634"/>
      <c r="H18" s="634"/>
      <c r="I18" s="634"/>
      <c r="J18" s="634"/>
      <c r="K18" s="634"/>
      <c r="L18" s="634"/>
      <c r="M18" s="634"/>
      <c r="N18" s="634"/>
      <c r="O18" s="634"/>
      <c r="P18" s="634"/>
      <c r="Q18" s="635"/>
      <c r="R18" s="636">
        <v>52718</v>
      </c>
      <c r="S18" s="637"/>
      <c r="T18" s="637"/>
      <c r="U18" s="637"/>
      <c r="V18" s="637"/>
      <c r="W18" s="637"/>
      <c r="X18" s="637"/>
      <c r="Y18" s="638"/>
      <c r="Z18" s="639">
        <v>0.2</v>
      </c>
      <c r="AA18" s="639"/>
      <c r="AB18" s="639"/>
      <c r="AC18" s="639"/>
      <c r="AD18" s="640">
        <v>52718</v>
      </c>
      <c r="AE18" s="640"/>
      <c r="AF18" s="640"/>
      <c r="AG18" s="640"/>
      <c r="AH18" s="640"/>
      <c r="AI18" s="640"/>
      <c r="AJ18" s="640"/>
      <c r="AK18" s="640"/>
      <c r="AL18" s="641">
        <v>0.4</v>
      </c>
      <c r="AM18" s="642"/>
      <c r="AN18" s="642"/>
      <c r="AO18" s="643"/>
      <c r="AP18" s="633" t="s">
        <v>258</v>
      </c>
      <c r="AQ18" s="634"/>
      <c r="AR18" s="634"/>
      <c r="AS18" s="634"/>
      <c r="AT18" s="634"/>
      <c r="AU18" s="634"/>
      <c r="AV18" s="634"/>
      <c r="AW18" s="634"/>
      <c r="AX18" s="634"/>
      <c r="AY18" s="634"/>
      <c r="AZ18" s="634"/>
      <c r="BA18" s="634"/>
      <c r="BB18" s="634"/>
      <c r="BC18" s="634"/>
      <c r="BD18" s="634"/>
      <c r="BE18" s="634"/>
      <c r="BF18" s="635"/>
      <c r="BG18" s="636" t="s">
        <v>122</v>
      </c>
      <c r="BH18" s="637"/>
      <c r="BI18" s="637"/>
      <c r="BJ18" s="637"/>
      <c r="BK18" s="637"/>
      <c r="BL18" s="637"/>
      <c r="BM18" s="637"/>
      <c r="BN18" s="638"/>
      <c r="BO18" s="639" t="s">
        <v>122</v>
      </c>
      <c r="BP18" s="639"/>
      <c r="BQ18" s="639"/>
      <c r="BR18" s="639"/>
      <c r="BS18" s="640" t="s">
        <v>122</v>
      </c>
      <c r="BT18" s="640"/>
      <c r="BU18" s="640"/>
      <c r="BV18" s="640"/>
      <c r="BW18" s="640"/>
      <c r="BX18" s="640"/>
      <c r="BY18" s="640"/>
      <c r="BZ18" s="640"/>
      <c r="CA18" s="640"/>
      <c r="CB18" s="644"/>
      <c r="CD18" s="633" t="s">
        <v>259</v>
      </c>
      <c r="CE18" s="634"/>
      <c r="CF18" s="634"/>
      <c r="CG18" s="634"/>
      <c r="CH18" s="634"/>
      <c r="CI18" s="634"/>
      <c r="CJ18" s="634"/>
      <c r="CK18" s="634"/>
      <c r="CL18" s="634"/>
      <c r="CM18" s="634"/>
      <c r="CN18" s="634"/>
      <c r="CO18" s="634"/>
      <c r="CP18" s="634"/>
      <c r="CQ18" s="635"/>
      <c r="CR18" s="636" t="s">
        <v>122</v>
      </c>
      <c r="CS18" s="637"/>
      <c r="CT18" s="637"/>
      <c r="CU18" s="637"/>
      <c r="CV18" s="637"/>
      <c r="CW18" s="637"/>
      <c r="CX18" s="637"/>
      <c r="CY18" s="638"/>
      <c r="CZ18" s="639" t="s">
        <v>122</v>
      </c>
      <c r="DA18" s="639"/>
      <c r="DB18" s="639"/>
      <c r="DC18" s="639"/>
      <c r="DD18" s="645" t="s">
        <v>122</v>
      </c>
      <c r="DE18" s="637"/>
      <c r="DF18" s="637"/>
      <c r="DG18" s="637"/>
      <c r="DH18" s="637"/>
      <c r="DI18" s="637"/>
      <c r="DJ18" s="637"/>
      <c r="DK18" s="637"/>
      <c r="DL18" s="637"/>
      <c r="DM18" s="637"/>
      <c r="DN18" s="637"/>
      <c r="DO18" s="637"/>
      <c r="DP18" s="638"/>
      <c r="DQ18" s="645" t="s">
        <v>122</v>
      </c>
      <c r="DR18" s="637"/>
      <c r="DS18" s="637"/>
      <c r="DT18" s="637"/>
      <c r="DU18" s="637"/>
      <c r="DV18" s="637"/>
      <c r="DW18" s="637"/>
      <c r="DX18" s="637"/>
      <c r="DY18" s="637"/>
      <c r="DZ18" s="637"/>
      <c r="EA18" s="637"/>
      <c r="EB18" s="637"/>
      <c r="EC18" s="646"/>
    </row>
    <row r="19" spans="2:133" ht="11.25" customHeight="1" x14ac:dyDescent="0.2">
      <c r="B19" s="633" t="s">
        <v>260</v>
      </c>
      <c r="C19" s="634"/>
      <c r="D19" s="634"/>
      <c r="E19" s="634"/>
      <c r="F19" s="634"/>
      <c r="G19" s="634"/>
      <c r="H19" s="634"/>
      <c r="I19" s="634"/>
      <c r="J19" s="634"/>
      <c r="K19" s="634"/>
      <c r="L19" s="634"/>
      <c r="M19" s="634"/>
      <c r="N19" s="634"/>
      <c r="O19" s="634"/>
      <c r="P19" s="634"/>
      <c r="Q19" s="635"/>
      <c r="R19" s="636">
        <v>51359</v>
      </c>
      <c r="S19" s="637"/>
      <c r="T19" s="637"/>
      <c r="U19" s="637"/>
      <c r="V19" s="637"/>
      <c r="W19" s="637"/>
      <c r="X19" s="637"/>
      <c r="Y19" s="638"/>
      <c r="Z19" s="639">
        <v>0.2</v>
      </c>
      <c r="AA19" s="639"/>
      <c r="AB19" s="639"/>
      <c r="AC19" s="639"/>
      <c r="AD19" s="640">
        <v>51359</v>
      </c>
      <c r="AE19" s="640"/>
      <c r="AF19" s="640"/>
      <c r="AG19" s="640"/>
      <c r="AH19" s="640"/>
      <c r="AI19" s="640"/>
      <c r="AJ19" s="640"/>
      <c r="AK19" s="640"/>
      <c r="AL19" s="641">
        <v>0.4</v>
      </c>
      <c r="AM19" s="642"/>
      <c r="AN19" s="642"/>
      <c r="AO19" s="643"/>
      <c r="AP19" s="633" t="s">
        <v>261</v>
      </c>
      <c r="AQ19" s="634"/>
      <c r="AR19" s="634"/>
      <c r="AS19" s="634"/>
      <c r="AT19" s="634"/>
      <c r="AU19" s="634"/>
      <c r="AV19" s="634"/>
      <c r="AW19" s="634"/>
      <c r="AX19" s="634"/>
      <c r="AY19" s="634"/>
      <c r="AZ19" s="634"/>
      <c r="BA19" s="634"/>
      <c r="BB19" s="634"/>
      <c r="BC19" s="634"/>
      <c r="BD19" s="634"/>
      <c r="BE19" s="634"/>
      <c r="BF19" s="635"/>
      <c r="BG19" s="636">
        <v>79482</v>
      </c>
      <c r="BH19" s="637"/>
      <c r="BI19" s="637"/>
      <c r="BJ19" s="637"/>
      <c r="BK19" s="637"/>
      <c r="BL19" s="637"/>
      <c r="BM19" s="637"/>
      <c r="BN19" s="638"/>
      <c r="BO19" s="639">
        <v>1.2</v>
      </c>
      <c r="BP19" s="639"/>
      <c r="BQ19" s="639"/>
      <c r="BR19" s="639"/>
      <c r="BS19" s="640" t="s">
        <v>122</v>
      </c>
      <c r="BT19" s="640"/>
      <c r="BU19" s="640"/>
      <c r="BV19" s="640"/>
      <c r="BW19" s="640"/>
      <c r="BX19" s="640"/>
      <c r="BY19" s="640"/>
      <c r="BZ19" s="640"/>
      <c r="CA19" s="640"/>
      <c r="CB19" s="644"/>
      <c r="CD19" s="633" t="s">
        <v>262</v>
      </c>
      <c r="CE19" s="634"/>
      <c r="CF19" s="634"/>
      <c r="CG19" s="634"/>
      <c r="CH19" s="634"/>
      <c r="CI19" s="634"/>
      <c r="CJ19" s="634"/>
      <c r="CK19" s="634"/>
      <c r="CL19" s="634"/>
      <c r="CM19" s="634"/>
      <c r="CN19" s="634"/>
      <c r="CO19" s="634"/>
      <c r="CP19" s="634"/>
      <c r="CQ19" s="635"/>
      <c r="CR19" s="636" t="s">
        <v>122</v>
      </c>
      <c r="CS19" s="637"/>
      <c r="CT19" s="637"/>
      <c r="CU19" s="637"/>
      <c r="CV19" s="637"/>
      <c r="CW19" s="637"/>
      <c r="CX19" s="637"/>
      <c r="CY19" s="638"/>
      <c r="CZ19" s="639" t="s">
        <v>122</v>
      </c>
      <c r="DA19" s="639"/>
      <c r="DB19" s="639"/>
      <c r="DC19" s="639"/>
      <c r="DD19" s="645" t="s">
        <v>122</v>
      </c>
      <c r="DE19" s="637"/>
      <c r="DF19" s="637"/>
      <c r="DG19" s="637"/>
      <c r="DH19" s="637"/>
      <c r="DI19" s="637"/>
      <c r="DJ19" s="637"/>
      <c r="DK19" s="637"/>
      <c r="DL19" s="637"/>
      <c r="DM19" s="637"/>
      <c r="DN19" s="637"/>
      <c r="DO19" s="637"/>
      <c r="DP19" s="638"/>
      <c r="DQ19" s="645" t="s">
        <v>122</v>
      </c>
      <c r="DR19" s="637"/>
      <c r="DS19" s="637"/>
      <c r="DT19" s="637"/>
      <c r="DU19" s="637"/>
      <c r="DV19" s="637"/>
      <c r="DW19" s="637"/>
      <c r="DX19" s="637"/>
      <c r="DY19" s="637"/>
      <c r="DZ19" s="637"/>
      <c r="EA19" s="637"/>
      <c r="EB19" s="637"/>
      <c r="EC19" s="646"/>
    </row>
    <row r="20" spans="2:133" ht="11.25" customHeight="1" x14ac:dyDescent="0.2">
      <c r="B20" s="649" t="s">
        <v>263</v>
      </c>
      <c r="C20" s="650"/>
      <c r="D20" s="650"/>
      <c r="E20" s="650"/>
      <c r="F20" s="650"/>
      <c r="G20" s="650"/>
      <c r="H20" s="650"/>
      <c r="I20" s="650"/>
      <c r="J20" s="650"/>
      <c r="K20" s="650"/>
      <c r="L20" s="650"/>
      <c r="M20" s="650"/>
      <c r="N20" s="650"/>
      <c r="O20" s="650"/>
      <c r="P20" s="650"/>
      <c r="Q20" s="651"/>
      <c r="R20" s="636">
        <v>1359</v>
      </c>
      <c r="S20" s="637"/>
      <c r="T20" s="637"/>
      <c r="U20" s="637"/>
      <c r="V20" s="637"/>
      <c r="W20" s="637"/>
      <c r="X20" s="637"/>
      <c r="Y20" s="638"/>
      <c r="Z20" s="639">
        <v>0</v>
      </c>
      <c r="AA20" s="639"/>
      <c r="AB20" s="639"/>
      <c r="AC20" s="639"/>
      <c r="AD20" s="640">
        <v>1359</v>
      </c>
      <c r="AE20" s="640"/>
      <c r="AF20" s="640"/>
      <c r="AG20" s="640"/>
      <c r="AH20" s="640"/>
      <c r="AI20" s="640"/>
      <c r="AJ20" s="640"/>
      <c r="AK20" s="640"/>
      <c r="AL20" s="641">
        <v>0</v>
      </c>
      <c r="AM20" s="642"/>
      <c r="AN20" s="642"/>
      <c r="AO20" s="643"/>
      <c r="AP20" s="633" t="s">
        <v>264</v>
      </c>
      <c r="AQ20" s="634"/>
      <c r="AR20" s="634"/>
      <c r="AS20" s="634"/>
      <c r="AT20" s="634"/>
      <c r="AU20" s="634"/>
      <c r="AV20" s="634"/>
      <c r="AW20" s="634"/>
      <c r="AX20" s="634"/>
      <c r="AY20" s="634"/>
      <c r="AZ20" s="634"/>
      <c r="BA20" s="634"/>
      <c r="BB20" s="634"/>
      <c r="BC20" s="634"/>
      <c r="BD20" s="634"/>
      <c r="BE20" s="634"/>
      <c r="BF20" s="635"/>
      <c r="BG20" s="636">
        <v>79482</v>
      </c>
      <c r="BH20" s="637"/>
      <c r="BI20" s="637"/>
      <c r="BJ20" s="637"/>
      <c r="BK20" s="637"/>
      <c r="BL20" s="637"/>
      <c r="BM20" s="637"/>
      <c r="BN20" s="638"/>
      <c r="BO20" s="639">
        <v>1.2</v>
      </c>
      <c r="BP20" s="639"/>
      <c r="BQ20" s="639"/>
      <c r="BR20" s="639"/>
      <c r="BS20" s="640" t="s">
        <v>122</v>
      </c>
      <c r="BT20" s="640"/>
      <c r="BU20" s="640"/>
      <c r="BV20" s="640"/>
      <c r="BW20" s="640"/>
      <c r="BX20" s="640"/>
      <c r="BY20" s="640"/>
      <c r="BZ20" s="640"/>
      <c r="CA20" s="640"/>
      <c r="CB20" s="644"/>
      <c r="CD20" s="633" t="s">
        <v>265</v>
      </c>
      <c r="CE20" s="634"/>
      <c r="CF20" s="634"/>
      <c r="CG20" s="634"/>
      <c r="CH20" s="634"/>
      <c r="CI20" s="634"/>
      <c r="CJ20" s="634"/>
      <c r="CK20" s="634"/>
      <c r="CL20" s="634"/>
      <c r="CM20" s="634"/>
      <c r="CN20" s="634"/>
      <c r="CO20" s="634"/>
      <c r="CP20" s="634"/>
      <c r="CQ20" s="635"/>
      <c r="CR20" s="636">
        <v>21694246</v>
      </c>
      <c r="CS20" s="637"/>
      <c r="CT20" s="637"/>
      <c r="CU20" s="637"/>
      <c r="CV20" s="637"/>
      <c r="CW20" s="637"/>
      <c r="CX20" s="637"/>
      <c r="CY20" s="638"/>
      <c r="CZ20" s="639">
        <v>100</v>
      </c>
      <c r="DA20" s="639"/>
      <c r="DB20" s="639"/>
      <c r="DC20" s="639"/>
      <c r="DD20" s="645">
        <v>2171966</v>
      </c>
      <c r="DE20" s="637"/>
      <c r="DF20" s="637"/>
      <c r="DG20" s="637"/>
      <c r="DH20" s="637"/>
      <c r="DI20" s="637"/>
      <c r="DJ20" s="637"/>
      <c r="DK20" s="637"/>
      <c r="DL20" s="637"/>
      <c r="DM20" s="637"/>
      <c r="DN20" s="637"/>
      <c r="DO20" s="637"/>
      <c r="DP20" s="638"/>
      <c r="DQ20" s="645">
        <v>14854586</v>
      </c>
      <c r="DR20" s="637"/>
      <c r="DS20" s="637"/>
      <c r="DT20" s="637"/>
      <c r="DU20" s="637"/>
      <c r="DV20" s="637"/>
      <c r="DW20" s="637"/>
      <c r="DX20" s="637"/>
      <c r="DY20" s="637"/>
      <c r="DZ20" s="637"/>
      <c r="EA20" s="637"/>
      <c r="EB20" s="637"/>
      <c r="EC20" s="646"/>
    </row>
    <row r="21" spans="2:133" ht="11.25" customHeight="1" x14ac:dyDescent="0.2">
      <c r="B21" s="633" t="s">
        <v>266</v>
      </c>
      <c r="C21" s="634"/>
      <c r="D21" s="634"/>
      <c r="E21" s="634"/>
      <c r="F21" s="634"/>
      <c r="G21" s="634"/>
      <c r="H21" s="634"/>
      <c r="I21" s="634"/>
      <c r="J21" s="634"/>
      <c r="K21" s="634"/>
      <c r="L21" s="634"/>
      <c r="M21" s="634"/>
      <c r="N21" s="634"/>
      <c r="O21" s="634"/>
      <c r="P21" s="634"/>
      <c r="Q21" s="635"/>
      <c r="R21" s="636">
        <v>4372093</v>
      </c>
      <c r="S21" s="637"/>
      <c r="T21" s="637"/>
      <c r="U21" s="637"/>
      <c r="V21" s="637"/>
      <c r="W21" s="637"/>
      <c r="X21" s="637"/>
      <c r="Y21" s="638"/>
      <c r="Z21" s="639">
        <v>19.3</v>
      </c>
      <c r="AA21" s="639"/>
      <c r="AB21" s="639"/>
      <c r="AC21" s="639"/>
      <c r="AD21" s="640">
        <v>3977024</v>
      </c>
      <c r="AE21" s="640"/>
      <c r="AF21" s="640"/>
      <c r="AG21" s="640"/>
      <c r="AH21" s="640"/>
      <c r="AI21" s="640"/>
      <c r="AJ21" s="640"/>
      <c r="AK21" s="640"/>
      <c r="AL21" s="641">
        <v>31.6</v>
      </c>
      <c r="AM21" s="642"/>
      <c r="AN21" s="642"/>
      <c r="AO21" s="643"/>
      <c r="AP21" s="633" t="s">
        <v>267</v>
      </c>
      <c r="AQ21" s="652"/>
      <c r="AR21" s="652"/>
      <c r="AS21" s="652"/>
      <c r="AT21" s="652"/>
      <c r="AU21" s="652"/>
      <c r="AV21" s="652"/>
      <c r="AW21" s="652"/>
      <c r="AX21" s="652"/>
      <c r="AY21" s="652"/>
      <c r="AZ21" s="652"/>
      <c r="BA21" s="652"/>
      <c r="BB21" s="652"/>
      <c r="BC21" s="652"/>
      <c r="BD21" s="652"/>
      <c r="BE21" s="652"/>
      <c r="BF21" s="653"/>
      <c r="BG21" s="636">
        <v>79482</v>
      </c>
      <c r="BH21" s="637"/>
      <c r="BI21" s="637"/>
      <c r="BJ21" s="637"/>
      <c r="BK21" s="637"/>
      <c r="BL21" s="637"/>
      <c r="BM21" s="637"/>
      <c r="BN21" s="638"/>
      <c r="BO21" s="639">
        <v>1.2</v>
      </c>
      <c r="BP21" s="639"/>
      <c r="BQ21" s="639"/>
      <c r="BR21" s="639"/>
      <c r="BS21" s="640" t="s">
        <v>122</v>
      </c>
      <c r="BT21" s="640"/>
      <c r="BU21" s="640"/>
      <c r="BV21" s="640"/>
      <c r="BW21" s="640"/>
      <c r="BX21" s="640"/>
      <c r="BY21" s="640"/>
      <c r="BZ21" s="640"/>
      <c r="CA21" s="640"/>
      <c r="CB21" s="644"/>
      <c r="CD21" s="657"/>
      <c r="CE21" s="658"/>
      <c r="CF21" s="658"/>
      <c r="CG21" s="658"/>
      <c r="CH21" s="658"/>
      <c r="CI21" s="658"/>
      <c r="CJ21" s="658"/>
      <c r="CK21" s="658"/>
      <c r="CL21" s="658"/>
      <c r="CM21" s="658"/>
      <c r="CN21" s="658"/>
      <c r="CO21" s="658"/>
      <c r="CP21" s="658"/>
      <c r="CQ21" s="659"/>
      <c r="CR21" s="660"/>
      <c r="CS21" s="655"/>
      <c r="CT21" s="655"/>
      <c r="CU21" s="655"/>
      <c r="CV21" s="655"/>
      <c r="CW21" s="655"/>
      <c r="CX21" s="655"/>
      <c r="CY21" s="661"/>
      <c r="CZ21" s="662"/>
      <c r="DA21" s="662"/>
      <c r="DB21" s="662"/>
      <c r="DC21" s="662"/>
      <c r="DD21" s="654"/>
      <c r="DE21" s="655"/>
      <c r="DF21" s="655"/>
      <c r="DG21" s="655"/>
      <c r="DH21" s="655"/>
      <c r="DI21" s="655"/>
      <c r="DJ21" s="655"/>
      <c r="DK21" s="655"/>
      <c r="DL21" s="655"/>
      <c r="DM21" s="655"/>
      <c r="DN21" s="655"/>
      <c r="DO21" s="655"/>
      <c r="DP21" s="661"/>
      <c r="DQ21" s="654"/>
      <c r="DR21" s="655"/>
      <c r="DS21" s="655"/>
      <c r="DT21" s="655"/>
      <c r="DU21" s="655"/>
      <c r="DV21" s="655"/>
      <c r="DW21" s="655"/>
      <c r="DX21" s="655"/>
      <c r="DY21" s="655"/>
      <c r="DZ21" s="655"/>
      <c r="EA21" s="655"/>
      <c r="EB21" s="655"/>
      <c r="EC21" s="656"/>
    </row>
    <row r="22" spans="2:133" ht="11.25" customHeight="1" x14ac:dyDescent="0.2">
      <c r="B22" s="633" t="s">
        <v>268</v>
      </c>
      <c r="C22" s="634"/>
      <c r="D22" s="634"/>
      <c r="E22" s="634"/>
      <c r="F22" s="634"/>
      <c r="G22" s="634"/>
      <c r="H22" s="634"/>
      <c r="I22" s="634"/>
      <c r="J22" s="634"/>
      <c r="K22" s="634"/>
      <c r="L22" s="634"/>
      <c r="M22" s="634"/>
      <c r="N22" s="634"/>
      <c r="O22" s="634"/>
      <c r="P22" s="634"/>
      <c r="Q22" s="635"/>
      <c r="R22" s="636">
        <v>3977024</v>
      </c>
      <c r="S22" s="637"/>
      <c r="T22" s="637"/>
      <c r="U22" s="637"/>
      <c r="V22" s="637"/>
      <c r="W22" s="637"/>
      <c r="X22" s="637"/>
      <c r="Y22" s="638"/>
      <c r="Z22" s="639">
        <v>17.5</v>
      </c>
      <c r="AA22" s="639"/>
      <c r="AB22" s="639"/>
      <c r="AC22" s="639"/>
      <c r="AD22" s="640">
        <v>3977024</v>
      </c>
      <c r="AE22" s="640"/>
      <c r="AF22" s="640"/>
      <c r="AG22" s="640"/>
      <c r="AH22" s="640"/>
      <c r="AI22" s="640"/>
      <c r="AJ22" s="640"/>
      <c r="AK22" s="640"/>
      <c r="AL22" s="641">
        <v>31.6</v>
      </c>
      <c r="AM22" s="642"/>
      <c r="AN22" s="642"/>
      <c r="AO22" s="643"/>
      <c r="AP22" s="633" t="s">
        <v>269</v>
      </c>
      <c r="AQ22" s="652"/>
      <c r="AR22" s="652"/>
      <c r="AS22" s="652"/>
      <c r="AT22" s="652"/>
      <c r="AU22" s="652"/>
      <c r="AV22" s="652"/>
      <c r="AW22" s="652"/>
      <c r="AX22" s="652"/>
      <c r="AY22" s="652"/>
      <c r="AZ22" s="652"/>
      <c r="BA22" s="652"/>
      <c r="BB22" s="652"/>
      <c r="BC22" s="652"/>
      <c r="BD22" s="652"/>
      <c r="BE22" s="652"/>
      <c r="BF22" s="653"/>
      <c r="BG22" s="636" t="s">
        <v>122</v>
      </c>
      <c r="BH22" s="637"/>
      <c r="BI22" s="637"/>
      <c r="BJ22" s="637"/>
      <c r="BK22" s="637"/>
      <c r="BL22" s="637"/>
      <c r="BM22" s="637"/>
      <c r="BN22" s="638"/>
      <c r="BO22" s="639" t="s">
        <v>122</v>
      </c>
      <c r="BP22" s="639"/>
      <c r="BQ22" s="639"/>
      <c r="BR22" s="639"/>
      <c r="BS22" s="640" t="s">
        <v>122</v>
      </c>
      <c r="BT22" s="640"/>
      <c r="BU22" s="640"/>
      <c r="BV22" s="640"/>
      <c r="BW22" s="640"/>
      <c r="BX22" s="640"/>
      <c r="BY22" s="640"/>
      <c r="BZ22" s="640"/>
      <c r="CA22" s="640"/>
      <c r="CB22" s="644"/>
      <c r="CD22" s="618" t="s">
        <v>270</v>
      </c>
      <c r="CE22" s="619"/>
      <c r="CF22" s="619"/>
      <c r="CG22" s="619"/>
      <c r="CH22" s="619"/>
      <c r="CI22" s="619"/>
      <c r="CJ22" s="619"/>
      <c r="CK22" s="619"/>
      <c r="CL22" s="619"/>
      <c r="CM22" s="619"/>
      <c r="CN22" s="619"/>
      <c r="CO22" s="619"/>
      <c r="CP22" s="619"/>
      <c r="CQ22" s="619"/>
      <c r="CR22" s="619"/>
      <c r="CS22" s="619"/>
      <c r="CT22" s="619"/>
      <c r="CU22" s="619"/>
      <c r="CV22" s="619"/>
      <c r="CW22" s="619"/>
      <c r="CX22" s="619"/>
      <c r="CY22" s="619"/>
      <c r="CZ22" s="619"/>
      <c r="DA22" s="619"/>
      <c r="DB22" s="619"/>
      <c r="DC22" s="619"/>
      <c r="DD22" s="619"/>
      <c r="DE22" s="619"/>
      <c r="DF22" s="619"/>
      <c r="DG22" s="619"/>
      <c r="DH22" s="619"/>
      <c r="DI22" s="619"/>
      <c r="DJ22" s="619"/>
      <c r="DK22" s="619"/>
      <c r="DL22" s="619"/>
      <c r="DM22" s="619"/>
      <c r="DN22" s="619"/>
      <c r="DO22" s="619"/>
      <c r="DP22" s="619"/>
      <c r="DQ22" s="619"/>
      <c r="DR22" s="619"/>
      <c r="DS22" s="619"/>
      <c r="DT22" s="619"/>
      <c r="DU22" s="619"/>
      <c r="DV22" s="619"/>
      <c r="DW22" s="619"/>
      <c r="DX22" s="619"/>
      <c r="DY22" s="619"/>
      <c r="DZ22" s="619"/>
      <c r="EA22" s="619"/>
      <c r="EB22" s="619"/>
      <c r="EC22" s="620"/>
    </row>
    <row r="23" spans="2:133" ht="11.25" customHeight="1" x14ac:dyDescent="0.2">
      <c r="B23" s="633" t="s">
        <v>271</v>
      </c>
      <c r="C23" s="634"/>
      <c r="D23" s="634"/>
      <c r="E23" s="634"/>
      <c r="F23" s="634"/>
      <c r="G23" s="634"/>
      <c r="H23" s="634"/>
      <c r="I23" s="634"/>
      <c r="J23" s="634"/>
      <c r="K23" s="634"/>
      <c r="L23" s="634"/>
      <c r="M23" s="634"/>
      <c r="N23" s="634"/>
      <c r="O23" s="634"/>
      <c r="P23" s="634"/>
      <c r="Q23" s="635"/>
      <c r="R23" s="636">
        <v>395069</v>
      </c>
      <c r="S23" s="637"/>
      <c r="T23" s="637"/>
      <c r="U23" s="637"/>
      <c r="V23" s="637"/>
      <c r="W23" s="637"/>
      <c r="X23" s="637"/>
      <c r="Y23" s="638"/>
      <c r="Z23" s="639">
        <v>1.7</v>
      </c>
      <c r="AA23" s="639"/>
      <c r="AB23" s="639"/>
      <c r="AC23" s="639"/>
      <c r="AD23" s="640" t="s">
        <v>122</v>
      </c>
      <c r="AE23" s="640"/>
      <c r="AF23" s="640"/>
      <c r="AG23" s="640"/>
      <c r="AH23" s="640"/>
      <c r="AI23" s="640"/>
      <c r="AJ23" s="640"/>
      <c r="AK23" s="640"/>
      <c r="AL23" s="641" t="s">
        <v>122</v>
      </c>
      <c r="AM23" s="642"/>
      <c r="AN23" s="642"/>
      <c r="AO23" s="643"/>
      <c r="AP23" s="633" t="s">
        <v>272</v>
      </c>
      <c r="AQ23" s="652"/>
      <c r="AR23" s="652"/>
      <c r="AS23" s="652"/>
      <c r="AT23" s="652"/>
      <c r="AU23" s="652"/>
      <c r="AV23" s="652"/>
      <c r="AW23" s="652"/>
      <c r="AX23" s="652"/>
      <c r="AY23" s="652"/>
      <c r="AZ23" s="652"/>
      <c r="BA23" s="652"/>
      <c r="BB23" s="652"/>
      <c r="BC23" s="652"/>
      <c r="BD23" s="652"/>
      <c r="BE23" s="652"/>
      <c r="BF23" s="653"/>
      <c r="BG23" s="636" t="s">
        <v>122</v>
      </c>
      <c r="BH23" s="637"/>
      <c r="BI23" s="637"/>
      <c r="BJ23" s="637"/>
      <c r="BK23" s="637"/>
      <c r="BL23" s="637"/>
      <c r="BM23" s="637"/>
      <c r="BN23" s="638"/>
      <c r="BO23" s="639" t="s">
        <v>122</v>
      </c>
      <c r="BP23" s="639"/>
      <c r="BQ23" s="639"/>
      <c r="BR23" s="639"/>
      <c r="BS23" s="640" t="s">
        <v>122</v>
      </c>
      <c r="BT23" s="640"/>
      <c r="BU23" s="640"/>
      <c r="BV23" s="640"/>
      <c r="BW23" s="640"/>
      <c r="BX23" s="640"/>
      <c r="BY23" s="640"/>
      <c r="BZ23" s="640"/>
      <c r="CA23" s="640"/>
      <c r="CB23" s="644"/>
      <c r="CD23" s="618" t="s">
        <v>212</v>
      </c>
      <c r="CE23" s="619"/>
      <c r="CF23" s="619"/>
      <c r="CG23" s="619"/>
      <c r="CH23" s="619"/>
      <c r="CI23" s="619"/>
      <c r="CJ23" s="619"/>
      <c r="CK23" s="619"/>
      <c r="CL23" s="619"/>
      <c r="CM23" s="619"/>
      <c r="CN23" s="619"/>
      <c r="CO23" s="619"/>
      <c r="CP23" s="619"/>
      <c r="CQ23" s="620"/>
      <c r="CR23" s="618" t="s">
        <v>273</v>
      </c>
      <c r="CS23" s="619"/>
      <c r="CT23" s="619"/>
      <c r="CU23" s="619"/>
      <c r="CV23" s="619"/>
      <c r="CW23" s="619"/>
      <c r="CX23" s="619"/>
      <c r="CY23" s="620"/>
      <c r="CZ23" s="618" t="s">
        <v>274</v>
      </c>
      <c r="DA23" s="619"/>
      <c r="DB23" s="619"/>
      <c r="DC23" s="620"/>
      <c r="DD23" s="618" t="s">
        <v>275</v>
      </c>
      <c r="DE23" s="619"/>
      <c r="DF23" s="619"/>
      <c r="DG23" s="619"/>
      <c r="DH23" s="619"/>
      <c r="DI23" s="619"/>
      <c r="DJ23" s="619"/>
      <c r="DK23" s="620"/>
      <c r="DL23" s="663" t="s">
        <v>276</v>
      </c>
      <c r="DM23" s="664"/>
      <c r="DN23" s="664"/>
      <c r="DO23" s="664"/>
      <c r="DP23" s="664"/>
      <c r="DQ23" s="664"/>
      <c r="DR23" s="664"/>
      <c r="DS23" s="664"/>
      <c r="DT23" s="664"/>
      <c r="DU23" s="664"/>
      <c r="DV23" s="665"/>
      <c r="DW23" s="618" t="s">
        <v>277</v>
      </c>
      <c r="DX23" s="619"/>
      <c r="DY23" s="619"/>
      <c r="DZ23" s="619"/>
      <c r="EA23" s="619"/>
      <c r="EB23" s="619"/>
      <c r="EC23" s="620"/>
    </row>
    <row r="24" spans="2:133" ht="11.25" customHeight="1" x14ac:dyDescent="0.2">
      <c r="B24" s="633" t="s">
        <v>278</v>
      </c>
      <c r="C24" s="634"/>
      <c r="D24" s="634"/>
      <c r="E24" s="634"/>
      <c r="F24" s="634"/>
      <c r="G24" s="634"/>
      <c r="H24" s="634"/>
      <c r="I24" s="634"/>
      <c r="J24" s="634"/>
      <c r="K24" s="634"/>
      <c r="L24" s="634"/>
      <c r="M24" s="634"/>
      <c r="N24" s="634"/>
      <c r="O24" s="634"/>
      <c r="P24" s="634"/>
      <c r="Q24" s="635"/>
      <c r="R24" s="636" t="s">
        <v>122</v>
      </c>
      <c r="S24" s="637"/>
      <c r="T24" s="637"/>
      <c r="U24" s="637"/>
      <c r="V24" s="637"/>
      <c r="W24" s="637"/>
      <c r="X24" s="637"/>
      <c r="Y24" s="638"/>
      <c r="Z24" s="639" t="s">
        <v>122</v>
      </c>
      <c r="AA24" s="639"/>
      <c r="AB24" s="639"/>
      <c r="AC24" s="639"/>
      <c r="AD24" s="640" t="s">
        <v>122</v>
      </c>
      <c r="AE24" s="640"/>
      <c r="AF24" s="640"/>
      <c r="AG24" s="640"/>
      <c r="AH24" s="640"/>
      <c r="AI24" s="640"/>
      <c r="AJ24" s="640"/>
      <c r="AK24" s="640"/>
      <c r="AL24" s="641" t="s">
        <v>122</v>
      </c>
      <c r="AM24" s="642"/>
      <c r="AN24" s="642"/>
      <c r="AO24" s="643"/>
      <c r="AP24" s="633" t="s">
        <v>279</v>
      </c>
      <c r="AQ24" s="652"/>
      <c r="AR24" s="652"/>
      <c r="AS24" s="652"/>
      <c r="AT24" s="652"/>
      <c r="AU24" s="652"/>
      <c r="AV24" s="652"/>
      <c r="AW24" s="652"/>
      <c r="AX24" s="652"/>
      <c r="AY24" s="652"/>
      <c r="AZ24" s="652"/>
      <c r="BA24" s="652"/>
      <c r="BB24" s="652"/>
      <c r="BC24" s="652"/>
      <c r="BD24" s="652"/>
      <c r="BE24" s="652"/>
      <c r="BF24" s="653"/>
      <c r="BG24" s="636" t="s">
        <v>122</v>
      </c>
      <c r="BH24" s="637"/>
      <c r="BI24" s="637"/>
      <c r="BJ24" s="637"/>
      <c r="BK24" s="637"/>
      <c r="BL24" s="637"/>
      <c r="BM24" s="637"/>
      <c r="BN24" s="638"/>
      <c r="BO24" s="639" t="s">
        <v>122</v>
      </c>
      <c r="BP24" s="639"/>
      <c r="BQ24" s="639"/>
      <c r="BR24" s="639"/>
      <c r="BS24" s="640" t="s">
        <v>122</v>
      </c>
      <c r="BT24" s="640"/>
      <c r="BU24" s="640"/>
      <c r="BV24" s="640"/>
      <c r="BW24" s="640"/>
      <c r="BX24" s="640"/>
      <c r="BY24" s="640"/>
      <c r="BZ24" s="640"/>
      <c r="CA24" s="640"/>
      <c r="CB24" s="644"/>
      <c r="CD24" s="622" t="s">
        <v>280</v>
      </c>
      <c r="CE24" s="623"/>
      <c r="CF24" s="623"/>
      <c r="CG24" s="623"/>
      <c r="CH24" s="623"/>
      <c r="CI24" s="623"/>
      <c r="CJ24" s="623"/>
      <c r="CK24" s="623"/>
      <c r="CL24" s="623"/>
      <c r="CM24" s="623"/>
      <c r="CN24" s="623"/>
      <c r="CO24" s="623"/>
      <c r="CP24" s="623"/>
      <c r="CQ24" s="624"/>
      <c r="CR24" s="625">
        <v>10397848</v>
      </c>
      <c r="CS24" s="626"/>
      <c r="CT24" s="626"/>
      <c r="CU24" s="626"/>
      <c r="CV24" s="626"/>
      <c r="CW24" s="626"/>
      <c r="CX24" s="626"/>
      <c r="CY24" s="627"/>
      <c r="CZ24" s="630">
        <v>47.9</v>
      </c>
      <c r="DA24" s="631"/>
      <c r="DB24" s="631"/>
      <c r="DC24" s="647"/>
      <c r="DD24" s="671">
        <v>6950850</v>
      </c>
      <c r="DE24" s="626"/>
      <c r="DF24" s="626"/>
      <c r="DG24" s="626"/>
      <c r="DH24" s="626"/>
      <c r="DI24" s="626"/>
      <c r="DJ24" s="626"/>
      <c r="DK24" s="627"/>
      <c r="DL24" s="671">
        <v>6414990</v>
      </c>
      <c r="DM24" s="626"/>
      <c r="DN24" s="626"/>
      <c r="DO24" s="626"/>
      <c r="DP24" s="626"/>
      <c r="DQ24" s="626"/>
      <c r="DR24" s="626"/>
      <c r="DS24" s="626"/>
      <c r="DT24" s="626"/>
      <c r="DU24" s="626"/>
      <c r="DV24" s="627"/>
      <c r="DW24" s="630">
        <v>50.4</v>
      </c>
      <c r="DX24" s="631"/>
      <c r="DY24" s="631"/>
      <c r="DZ24" s="631"/>
      <c r="EA24" s="631"/>
      <c r="EB24" s="631"/>
      <c r="EC24" s="632"/>
    </row>
    <row r="25" spans="2:133" ht="11.25" customHeight="1" x14ac:dyDescent="0.2">
      <c r="B25" s="633" t="s">
        <v>281</v>
      </c>
      <c r="C25" s="634"/>
      <c r="D25" s="634"/>
      <c r="E25" s="634"/>
      <c r="F25" s="634"/>
      <c r="G25" s="634"/>
      <c r="H25" s="634"/>
      <c r="I25" s="634"/>
      <c r="J25" s="634"/>
      <c r="K25" s="634"/>
      <c r="L25" s="634"/>
      <c r="M25" s="634"/>
      <c r="N25" s="634"/>
      <c r="O25" s="634"/>
      <c r="P25" s="634"/>
      <c r="Q25" s="635"/>
      <c r="R25" s="636">
        <v>12919494</v>
      </c>
      <c r="S25" s="637"/>
      <c r="T25" s="637"/>
      <c r="U25" s="637"/>
      <c r="V25" s="637"/>
      <c r="W25" s="637"/>
      <c r="X25" s="637"/>
      <c r="Y25" s="638"/>
      <c r="Z25" s="639">
        <v>57</v>
      </c>
      <c r="AA25" s="639"/>
      <c r="AB25" s="639"/>
      <c r="AC25" s="639"/>
      <c r="AD25" s="640">
        <v>12524425</v>
      </c>
      <c r="AE25" s="640"/>
      <c r="AF25" s="640"/>
      <c r="AG25" s="640"/>
      <c r="AH25" s="640"/>
      <c r="AI25" s="640"/>
      <c r="AJ25" s="640"/>
      <c r="AK25" s="640"/>
      <c r="AL25" s="641">
        <v>99.4</v>
      </c>
      <c r="AM25" s="642"/>
      <c r="AN25" s="642"/>
      <c r="AO25" s="643"/>
      <c r="AP25" s="633" t="s">
        <v>282</v>
      </c>
      <c r="AQ25" s="652"/>
      <c r="AR25" s="652"/>
      <c r="AS25" s="652"/>
      <c r="AT25" s="652"/>
      <c r="AU25" s="652"/>
      <c r="AV25" s="652"/>
      <c r="AW25" s="652"/>
      <c r="AX25" s="652"/>
      <c r="AY25" s="652"/>
      <c r="AZ25" s="652"/>
      <c r="BA25" s="652"/>
      <c r="BB25" s="652"/>
      <c r="BC25" s="652"/>
      <c r="BD25" s="652"/>
      <c r="BE25" s="652"/>
      <c r="BF25" s="653"/>
      <c r="BG25" s="636" t="s">
        <v>122</v>
      </c>
      <c r="BH25" s="637"/>
      <c r="BI25" s="637"/>
      <c r="BJ25" s="637"/>
      <c r="BK25" s="637"/>
      <c r="BL25" s="637"/>
      <c r="BM25" s="637"/>
      <c r="BN25" s="638"/>
      <c r="BO25" s="639" t="s">
        <v>122</v>
      </c>
      <c r="BP25" s="639"/>
      <c r="BQ25" s="639"/>
      <c r="BR25" s="639"/>
      <c r="BS25" s="640" t="s">
        <v>122</v>
      </c>
      <c r="BT25" s="640"/>
      <c r="BU25" s="640"/>
      <c r="BV25" s="640"/>
      <c r="BW25" s="640"/>
      <c r="BX25" s="640"/>
      <c r="BY25" s="640"/>
      <c r="BZ25" s="640"/>
      <c r="CA25" s="640"/>
      <c r="CB25" s="644"/>
      <c r="CD25" s="633" t="s">
        <v>283</v>
      </c>
      <c r="CE25" s="634"/>
      <c r="CF25" s="634"/>
      <c r="CG25" s="634"/>
      <c r="CH25" s="634"/>
      <c r="CI25" s="634"/>
      <c r="CJ25" s="634"/>
      <c r="CK25" s="634"/>
      <c r="CL25" s="634"/>
      <c r="CM25" s="634"/>
      <c r="CN25" s="634"/>
      <c r="CO25" s="634"/>
      <c r="CP25" s="634"/>
      <c r="CQ25" s="635"/>
      <c r="CR25" s="636">
        <v>3443632</v>
      </c>
      <c r="CS25" s="668"/>
      <c r="CT25" s="668"/>
      <c r="CU25" s="668"/>
      <c r="CV25" s="668"/>
      <c r="CW25" s="668"/>
      <c r="CX25" s="668"/>
      <c r="CY25" s="669"/>
      <c r="CZ25" s="641">
        <v>15.9</v>
      </c>
      <c r="DA25" s="666"/>
      <c r="DB25" s="666"/>
      <c r="DC25" s="670"/>
      <c r="DD25" s="645">
        <v>3076269</v>
      </c>
      <c r="DE25" s="668"/>
      <c r="DF25" s="668"/>
      <c r="DG25" s="668"/>
      <c r="DH25" s="668"/>
      <c r="DI25" s="668"/>
      <c r="DJ25" s="668"/>
      <c r="DK25" s="669"/>
      <c r="DL25" s="645">
        <v>3057069</v>
      </c>
      <c r="DM25" s="668"/>
      <c r="DN25" s="668"/>
      <c r="DO25" s="668"/>
      <c r="DP25" s="668"/>
      <c r="DQ25" s="668"/>
      <c r="DR25" s="668"/>
      <c r="DS25" s="668"/>
      <c r="DT25" s="668"/>
      <c r="DU25" s="668"/>
      <c r="DV25" s="669"/>
      <c r="DW25" s="641">
        <v>24</v>
      </c>
      <c r="DX25" s="666"/>
      <c r="DY25" s="666"/>
      <c r="DZ25" s="666"/>
      <c r="EA25" s="666"/>
      <c r="EB25" s="666"/>
      <c r="EC25" s="667"/>
    </row>
    <row r="26" spans="2:133" ht="11.25" customHeight="1" x14ac:dyDescent="0.2">
      <c r="B26" s="633" t="s">
        <v>284</v>
      </c>
      <c r="C26" s="634"/>
      <c r="D26" s="634"/>
      <c r="E26" s="634"/>
      <c r="F26" s="634"/>
      <c r="G26" s="634"/>
      <c r="H26" s="634"/>
      <c r="I26" s="634"/>
      <c r="J26" s="634"/>
      <c r="K26" s="634"/>
      <c r="L26" s="634"/>
      <c r="M26" s="634"/>
      <c r="N26" s="634"/>
      <c r="O26" s="634"/>
      <c r="P26" s="634"/>
      <c r="Q26" s="635"/>
      <c r="R26" s="636">
        <v>8262</v>
      </c>
      <c r="S26" s="637"/>
      <c r="T26" s="637"/>
      <c r="U26" s="637"/>
      <c r="V26" s="637"/>
      <c r="W26" s="637"/>
      <c r="X26" s="637"/>
      <c r="Y26" s="638"/>
      <c r="Z26" s="639">
        <v>0</v>
      </c>
      <c r="AA26" s="639"/>
      <c r="AB26" s="639"/>
      <c r="AC26" s="639"/>
      <c r="AD26" s="640">
        <v>8262</v>
      </c>
      <c r="AE26" s="640"/>
      <c r="AF26" s="640"/>
      <c r="AG26" s="640"/>
      <c r="AH26" s="640"/>
      <c r="AI26" s="640"/>
      <c r="AJ26" s="640"/>
      <c r="AK26" s="640"/>
      <c r="AL26" s="641">
        <v>0.1</v>
      </c>
      <c r="AM26" s="642"/>
      <c r="AN26" s="642"/>
      <c r="AO26" s="643"/>
      <c r="AP26" s="633" t="s">
        <v>285</v>
      </c>
      <c r="AQ26" s="652"/>
      <c r="AR26" s="652"/>
      <c r="AS26" s="652"/>
      <c r="AT26" s="652"/>
      <c r="AU26" s="652"/>
      <c r="AV26" s="652"/>
      <c r="AW26" s="652"/>
      <c r="AX26" s="652"/>
      <c r="AY26" s="652"/>
      <c r="AZ26" s="652"/>
      <c r="BA26" s="652"/>
      <c r="BB26" s="652"/>
      <c r="BC26" s="652"/>
      <c r="BD26" s="652"/>
      <c r="BE26" s="652"/>
      <c r="BF26" s="653"/>
      <c r="BG26" s="636" t="s">
        <v>122</v>
      </c>
      <c r="BH26" s="637"/>
      <c r="BI26" s="637"/>
      <c r="BJ26" s="637"/>
      <c r="BK26" s="637"/>
      <c r="BL26" s="637"/>
      <c r="BM26" s="637"/>
      <c r="BN26" s="638"/>
      <c r="BO26" s="639" t="s">
        <v>122</v>
      </c>
      <c r="BP26" s="639"/>
      <c r="BQ26" s="639"/>
      <c r="BR26" s="639"/>
      <c r="BS26" s="640" t="s">
        <v>122</v>
      </c>
      <c r="BT26" s="640"/>
      <c r="BU26" s="640"/>
      <c r="BV26" s="640"/>
      <c r="BW26" s="640"/>
      <c r="BX26" s="640"/>
      <c r="BY26" s="640"/>
      <c r="BZ26" s="640"/>
      <c r="CA26" s="640"/>
      <c r="CB26" s="644"/>
      <c r="CD26" s="633" t="s">
        <v>286</v>
      </c>
      <c r="CE26" s="634"/>
      <c r="CF26" s="634"/>
      <c r="CG26" s="634"/>
      <c r="CH26" s="634"/>
      <c r="CI26" s="634"/>
      <c r="CJ26" s="634"/>
      <c r="CK26" s="634"/>
      <c r="CL26" s="634"/>
      <c r="CM26" s="634"/>
      <c r="CN26" s="634"/>
      <c r="CO26" s="634"/>
      <c r="CP26" s="634"/>
      <c r="CQ26" s="635"/>
      <c r="CR26" s="636">
        <v>2028968</v>
      </c>
      <c r="CS26" s="637"/>
      <c r="CT26" s="637"/>
      <c r="CU26" s="637"/>
      <c r="CV26" s="637"/>
      <c r="CW26" s="637"/>
      <c r="CX26" s="637"/>
      <c r="CY26" s="638"/>
      <c r="CZ26" s="641">
        <v>9.4</v>
      </c>
      <c r="DA26" s="666"/>
      <c r="DB26" s="666"/>
      <c r="DC26" s="670"/>
      <c r="DD26" s="645">
        <v>1808544</v>
      </c>
      <c r="DE26" s="637"/>
      <c r="DF26" s="637"/>
      <c r="DG26" s="637"/>
      <c r="DH26" s="637"/>
      <c r="DI26" s="637"/>
      <c r="DJ26" s="637"/>
      <c r="DK26" s="638"/>
      <c r="DL26" s="645" t="s">
        <v>122</v>
      </c>
      <c r="DM26" s="637"/>
      <c r="DN26" s="637"/>
      <c r="DO26" s="637"/>
      <c r="DP26" s="637"/>
      <c r="DQ26" s="637"/>
      <c r="DR26" s="637"/>
      <c r="DS26" s="637"/>
      <c r="DT26" s="637"/>
      <c r="DU26" s="637"/>
      <c r="DV26" s="638"/>
      <c r="DW26" s="641" t="s">
        <v>122</v>
      </c>
      <c r="DX26" s="666"/>
      <c r="DY26" s="666"/>
      <c r="DZ26" s="666"/>
      <c r="EA26" s="666"/>
      <c r="EB26" s="666"/>
      <c r="EC26" s="667"/>
    </row>
    <row r="27" spans="2:133" ht="11.25" customHeight="1" x14ac:dyDescent="0.2">
      <c r="B27" s="633" t="s">
        <v>287</v>
      </c>
      <c r="C27" s="634"/>
      <c r="D27" s="634"/>
      <c r="E27" s="634"/>
      <c r="F27" s="634"/>
      <c r="G27" s="634"/>
      <c r="H27" s="634"/>
      <c r="I27" s="634"/>
      <c r="J27" s="634"/>
      <c r="K27" s="634"/>
      <c r="L27" s="634"/>
      <c r="M27" s="634"/>
      <c r="N27" s="634"/>
      <c r="O27" s="634"/>
      <c r="P27" s="634"/>
      <c r="Q27" s="635"/>
      <c r="R27" s="636">
        <v>282419</v>
      </c>
      <c r="S27" s="637"/>
      <c r="T27" s="637"/>
      <c r="U27" s="637"/>
      <c r="V27" s="637"/>
      <c r="W27" s="637"/>
      <c r="X27" s="637"/>
      <c r="Y27" s="638"/>
      <c r="Z27" s="639">
        <v>1.2</v>
      </c>
      <c r="AA27" s="639"/>
      <c r="AB27" s="639"/>
      <c r="AC27" s="639"/>
      <c r="AD27" s="640" t="s">
        <v>122</v>
      </c>
      <c r="AE27" s="640"/>
      <c r="AF27" s="640"/>
      <c r="AG27" s="640"/>
      <c r="AH27" s="640"/>
      <c r="AI27" s="640"/>
      <c r="AJ27" s="640"/>
      <c r="AK27" s="640"/>
      <c r="AL27" s="641" t="s">
        <v>122</v>
      </c>
      <c r="AM27" s="642"/>
      <c r="AN27" s="642"/>
      <c r="AO27" s="643"/>
      <c r="AP27" s="633" t="s">
        <v>288</v>
      </c>
      <c r="AQ27" s="634"/>
      <c r="AR27" s="634"/>
      <c r="AS27" s="634"/>
      <c r="AT27" s="634"/>
      <c r="AU27" s="634"/>
      <c r="AV27" s="634"/>
      <c r="AW27" s="634"/>
      <c r="AX27" s="634"/>
      <c r="AY27" s="634"/>
      <c r="AZ27" s="634"/>
      <c r="BA27" s="634"/>
      <c r="BB27" s="634"/>
      <c r="BC27" s="634"/>
      <c r="BD27" s="634"/>
      <c r="BE27" s="634"/>
      <c r="BF27" s="635"/>
      <c r="BG27" s="636">
        <v>6786585</v>
      </c>
      <c r="BH27" s="637"/>
      <c r="BI27" s="637"/>
      <c r="BJ27" s="637"/>
      <c r="BK27" s="637"/>
      <c r="BL27" s="637"/>
      <c r="BM27" s="637"/>
      <c r="BN27" s="638"/>
      <c r="BO27" s="639">
        <v>100</v>
      </c>
      <c r="BP27" s="639"/>
      <c r="BQ27" s="639"/>
      <c r="BR27" s="639"/>
      <c r="BS27" s="640" t="s">
        <v>122</v>
      </c>
      <c r="BT27" s="640"/>
      <c r="BU27" s="640"/>
      <c r="BV27" s="640"/>
      <c r="BW27" s="640"/>
      <c r="BX27" s="640"/>
      <c r="BY27" s="640"/>
      <c r="BZ27" s="640"/>
      <c r="CA27" s="640"/>
      <c r="CB27" s="644"/>
      <c r="CD27" s="633" t="s">
        <v>289</v>
      </c>
      <c r="CE27" s="634"/>
      <c r="CF27" s="634"/>
      <c r="CG27" s="634"/>
      <c r="CH27" s="634"/>
      <c r="CI27" s="634"/>
      <c r="CJ27" s="634"/>
      <c r="CK27" s="634"/>
      <c r="CL27" s="634"/>
      <c r="CM27" s="634"/>
      <c r="CN27" s="634"/>
      <c r="CO27" s="634"/>
      <c r="CP27" s="634"/>
      <c r="CQ27" s="635"/>
      <c r="CR27" s="636">
        <v>4705788</v>
      </c>
      <c r="CS27" s="668"/>
      <c r="CT27" s="668"/>
      <c r="CU27" s="668"/>
      <c r="CV27" s="668"/>
      <c r="CW27" s="668"/>
      <c r="CX27" s="668"/>
      <c r="CY27" s="669"/>
      <c r="CZ27" s="641">
        <v>21.7</v>
      </c>
      <c r="DA27" s="666"/>
      <c r="DB27" s="666"/>
      <c r="DC27" s="670"/>
      <c r="DD27" s="645">
        <v>1679774</v>
      </c>
      <c r="DE27" s="668"/>
      <c r="DF27" s="668"/>
      <c r="DG27" s="668"/>
      <c r="DH27" s="668"/>
      <c r="DI27" s="668"/>
      <c r="DJ27" s="668"/>
      <c r="DK27" s="669"/>
      <c r="DL27" s="645">
        <v>1163114</v>
      </c>
      <c r="DM27" s="668"/>
      <c r="DN27" s="668"/>
      <c r="DO27" s="668"/>
      <c r="DP27" s="668"/>
      <c r="DQ27" s="668"/>
      <c r="DR27" s="668"/>
      <c r="DS27" s="668"/>
      <c r="DT27" s="668"/>
      <c r="DU27" s="668"/>
      <c r="DV27" s="669"/>
      <c r="DW27" s="641">
        <v>9.1</v>
      </c>
      <c r="DX27" s="666"/>
      <c r="DY27" s="666"/>
      <c r="DZ27" s="666"/>
      <c r="EA27" s="666"/>
      <c r="EB27" s="666"/>
      <c r="EC27" s="667"/>
    </row>
    <row r="28" spans="2:133" ht="11.25" customHeight="1" x14ac:dyDescent="0.2">
      <c r="B28" s="633" t="s">
        <v>290</v>
      </c>
      <c r="C28" s="634"/>
      <c r="D28" s="634"/>
      <c r="E28" s="634"/>
      <c r="F28" s="634"/>
      <c r="G28" s="634"/>
      <c r="H28" s="634"/>
      <c r="I28" s="634"/>
      <c r="J28" s="634"/>
      <c r="K28" s="634"/>
      <c r="L28" s="634"/>
      <c r="M28" s="634"/>
      <c r="N28" s="634"/>
      <c r="O28" s="634"/>
      <c r="P28" s="634"/>
      <c r="Q28" s="635"/>
      <c r="R28" s="636">
        <v>195278</v>
      </c>
      <c r="S28" s="637"/>
      <c r="T28" s="637"/>
      <c r="U28" s="637"/>
      <c r="V28" s="637"/>
      <c r="W28" s="637"/>
      <c r="X28" s="637"/>
      <c r="Y28" s="638"/>
      <c r="Z28" s="639">
        <v>0.9</v>
      </c>
      <c r="AA28" s="639"/>
      <c r="AB28" s="639"/>
      <c r="AC28" s="639"/>
      <c r="AD28" s="640">
        <v>29985</v>
      </c>
      <c r="AE28" s="640"/>
      <c r="AF28" s="640"/>
      <c r="AG28" s="640"/>
      <c r="AH28" s="640"/>
      <c r="AI28" s="640"/>
      <c r="AJ28" s="640"/>
      <c r="AK28" s="640"/>
      <c r="AL28" s="641">
        <v>0.2</v>
      </c>
      <c r="AM28" s="642"/>
      <c r="AN28" s="642"/>
      <c r="AO28" s="643"/>
      <c r="AP28" s="633"/>
      <c r="AQ28" s="634"/>
      <c r="AR28" s="634"/>
      <c r="AS28" s="634"/>
      <c r="AT28" s="634"/>
      <c r="AU28" s="634"/>
      <c r="AV28" s="634"/>
      <c r="AW28" s="634"/>
      <c r="AX28" s="634"/>
      <c r="AY28" s="634"/>
      <c r="AZ28" s="634"/>
      <c r="BA28" s="634"/>
      <c r="BB28" s="634"/>
      <c r="BC28" s="634"/>
      <c r="BD28" s="634"/>
      <c r="BE28" s="634"/>
      <c r="BF28" s="635"/>
      <c r="BG28" s="636"/>
      <c r="BH28" s="637"/>
      <c r="BI28" s="637"/>
      <c r="BJ28" s="637"/>
      <c r="BK28" s="637"/>
      <c r="BL28" s="637"/>
      <c r="BM28" s="637"/>
      <c r="BN28" s="638"/>
      <c r="BO28" s="639"/>
      <c r="BP28" s="639"/>
      <c r="BQ28" s="639"/>
      <c r="BR28" s="639"/>
      <c r="BS28" s="645"/>
      <c r="BT28" s="637"/>
      <c r="BU28" s="637"/>
      <c r="BV28" s="637"/>
      <c r="BW28" s="637"/>
      <c r="BX28" s="637"/>
      <c r="BY28" s="637"/>
      <c r="BZ28" s="637"/>
      <c r="CA28" s="637"/>
      <c r="CB28" s="646"/>
      <c r="CD28" s="633" t="s">
        <v>291</v>
      </c>
      <c r="CE28" s="634"/>
      <c r="CF28" s="634"/>
      <c r="CG28" s="634"/>
      <c r="CH28" s="634"/>
      <c r="CI28" s="634"/>
      <c r="CJ28" s="634"/>
      <c r="CK28" s="634"/>
      <c r="CL28" s="634"/>
      <c r="CM28" s="634"/>
      <c r="CN28" s="634"/>
      <c r="CO28" s="634"/>
      <c r="CP28" s="634"/>
      <c r="CQ28" s="635"/>
      <c r="CR28" s="636">
        <v>2248428</v>
      </c>
      <c r="CS28" s="637"/>
      <c r="CT28" s="637"/>
      <c r="CU28" s="637"/>
      <c r="CV28" s="637"/>
      <c r="CW28" s="637"/>
      <c r="CX28" s="637"/>
      <c r="CY28" s="638"/>
      <c r="CZ28" s="641">
        <v>10.4</v>
      </c>
      <c r="DA28" s="666"/>
      <c r="DB28" s="666"/>
      <c r="DC28" s="670"/>
      <c r="DD28" s="645">
        <v>2194807</v>
      </c>
      <c r="DE28" s="637"/>
      <c r="DF28" s="637"/>
      <c r="DG28" s="637"/>
      <c r="DH28" s="637"/>
      <c r="DI28" s="637"/>
      <c r="DJ28" s="637"/>
      <c r="DK28" s="638"/>
      <c r="DL28" s="645">
        <v>2194807</v>
      </c>
      <c r="DM28" s="637"/>
      <c r="DN28" s="637"/>
      <c r="DO28" s="637"/>
      <c r="DP28" s="637"/>
      <c r="DQ28" s="637"/>
      <c r="DR28" s="637"/>
      <c r="DS28" s="637"/>
      <c r="DT28" s="637"/>
      <c r="DU28" s="637"/>
      <c r="DV28" s="638"/>
      <c r="DW28" s="641">
        <v>17.2</v>
      </c>
      <c r="DX28" s="666"/>
      <c r="DY28" s="666"/>
      <c r="DZ28" s="666"/>
      <c r="EA28" s="666"/>
      <c r="EB28" s="666"/>
      <c r="EC28" s="667"/>
    </row>
    <row r="29" spans="2:133" ht="11.25" customHeight="1" x14ac:dyDescent="0.2">
      <c r="B29" s="633" t="s">
        <v>292</v>
      </c>
      <c r="C29" s="634"/>
      <c r="D29" s="634"/>
      <c r="E29" s="634"/>
      <c r="F29" s="634"/>
      <c r="G29" s="634"/>
      <c r="H29" s="634"/>
      <c r="I29" s="634"/>
      <c r="J29" s="634"/>
      <c r="K29" s="634"/>
      <c r="L29" s="634"/>
      <c r="M29" s="634"/>
      <c r="N29" s="634"/>
      <c r="O29" s="634"/>
      <c r="P29" s="634"/>
      <c r="Q29" s="635"/>
      <c r="R29" s="636">
        <v>62787</v>
      </c>
      <c r="S29" s="637"/>
      <c r="T29" s="637"/>
      <c r="U29" s="637"/>
      <c r="V29" s="637"/>
      <c r="W29" s="637"/>
      <c r="X29" s="637"/>
      <c r="Y29" s="638"/>
      <c r="Z29" s="639">
        <v>0.3</v>
      </c>
      <c r="AA29" s="639"/>
      <c r="AB29" s="639"/>
      <c r="AC29" s="639"/>
      <c r="AD29" s="640" t="s">
        <v>122</v>
      </c>
      <c r="AE29" s="640"/>
      <c r="AF29" s="640"/>
      <c r="AG29" s="640"/>
      <c r="AH29" s="640"/>
      <c r="AI29" s="640"/>
      <c r="AJ29" s="640"/>
      <c r="AK29" s="640"/>
      <c r="AL29" s="641" t="s">
        <v>122</v>
      </c>
      <c r="AM29" s="642"/>
      <c r="AN29" s="642"/>
      <c r="AO29" s="643"/>
      <c r="AP29" s="657"/>
      <c r="AQ29" s="658"/>
      <c r="AR29" s="658"/>
      <c r="AS29" s="658"/>
      <c r="AT29" s="658"/>
      <c r="AU29" s="658"/>
      <c r="AV29" s="658"/>
      <c r="AW29" s="658"/>
      <c r="AX29" s="658"/>
      <c r="AY29" s="658"/>
      <c r="AZ29" s="658"/>
      <c r="BA29" s="658"/>
      <c r="BB29" s="658"/>
      <c r="BC29" s="658"/>
      <c r="BD29" s="658"/>
      <c r="BE29" s="658"/>
      <c r="BF29" s="659"/>
      <c r="BG29" s="636"/>
      <c r="BH29" s="637"/>
      <c r="BI29" s="637"/>
      <c r="BJ29" s="637"/>
      <c r="BK29" s="637"/>
      <c r="BL29" s="637"/>
      <c r="BM29" s="637"/>
      <c r="BN29" s="638"/>
      <c r="BO29" s="639"/>
      <c r="BP29" s="639"/>
      <c r="BQ29" s="639"/>
      <c r="BR29" s="639"/>
      <c r="BS29" s="640"/>
      <c r="BT29" s="640"/>
      <c r="BU29" s="640"/>
      <c r="BV29" s="640"/>
      <c r="BW29" s="640"/>
      <c r="BX29" s="640"/>
      <c r="BY29" s="640"/>
      <c r="BZ29" s="640"/>
      <c r="CA29" s="640"/>
      <c r="CB29" s="644"/>
      <c r="CD29" s="672" t="s">
        <v>293</v>
      </c>
      <c r="CE29" s="673"/>
      <c r="CF29" s="633" t="s">
        <v>66</v>
      </c>
      <c r="CG29" s="634"/>
      <c r="CH29" s="634"/>
      <c r="CI29" s="634"/>
      <c r="CJ29" s="634"/>
      <c r="CK29" s="634"/>
      <c r="CL29" s="634"/>
      <c r="CM29" s="634"/>
      <c r="CN29" s="634"/>
      <c r="CO29" s="634"/>
      <c r="CP29" s="634"/>
      <c r="CQ29" s="635"/>
      <c r="CR29" s="636">
        <v>2248428</v>
      </c>
      <c r="CS29" s="668"/>
      <c r="CT29" s="668"/>
      <c r="CU29" s="668"/>
      <c r="CV29" s="668"/>
      <c r="CW29" s="668"/>
      <c r="CX29" s="668"/>
      <c r="CY29" s="669"/>
      <c r="CZ29" s="641">
        <v>10.4</v>
      </c>
      <c r="DA29" s="666"/>
      <c r="DB29" s="666"/>
      <c r="DC29" s="670"/>
      <c r="DD29" s="645">
        <v>2194807</v>
      </c>
      <c r="DE29" s="668"/>
      <c r="DF29" s="668"/>
      <c r="DG29" s="668"/>
      <c r="DH29" s="668"/>
      <c r="DI29" s="668"/>
      <c r="DJ29" s="668"/>
      <c r="DK29" s="669"/>
      <c r="DL29" s="645">
        <v>2194807</v>
      </c>
      <c r="DM29" s="668"/>
      <c r="DN29" s="668"/>
      <c r="DO29" s="668"/>
      <c r="DP29" s="668"/>
      <c r="DQ29" s="668"/>
      <c r="DR29" s="668"/>
      <c r="DS29" s="668"/>
      <c r="DT29" s="668"/>
      <c r="DU29" s="668"/>
      <c r="DV29" s="669"/>
      <c r="DW29" s="641">
        <v>17.2</v>
      </c>
      <c r="DX29" s="666"/>
      <c r="DY29" s="666"/>
      <c r="DZ29" s="666"/>
      <c r="EA29" s="666"/>
      <c r="EB29" s="666"/>
      <c r="EC29" s="667"/>
    </row>
    <row r="30" spans="2:133" ht="11.25" customHeight="1" x14ac:dyDescent="0.2">
      <c r="B30" s="633" t="s">
        <v>294</v>
      </c>
      <c r="C30" s="634"/>
      <c r="D30" s="634"/>
      <c r="E30" s="634"/>
      <c r="F30" s="634"/>
      <c r="G30" s="634"/>
      <c r="H30" s="634"/>
      <c r="I30" s="634"/>
      <c r="J30" s="634"/>
      <c r="K30" s="634"/>
      <c r="L30" s="634"/>
      <c r="M30" s="634"/>
      <c r="N30" s="634"/>
      <c r="O30" s="634"/>
      <c r="P30" s="634"/>
      <c r="Q30" s="635"/>
      <c r="R30" s="636">
        <v>3833313</v>
      </c>
      <c r="S30" s="637"/>
      <c r="T30" s="637"/>
      <c r="U30" s="637"/>
      <c r="V30" s="637"/>
      <c r="W30" s="637"/>
      <c r="X30" s="637"/>
      <c r="Y30" s="638"/>
      <c r="Z30" s="639">
        <v>16.899999999999999</v>
      </c>
      <c r="AA30" s="639"/>
      <c r="AB30" s="639"/>
      <c r="AC30" s="639"/>
      <c r="AD30" s="640" t="s">
        <v>122</v>
      </c>
      <c r="AE30" s="640"/>
      <c r="AF30" s="640"/>
      <c r="AG30" s="640"/>
      <c r="AH30" s="640"/>
      <c r="AI30" s="640"/>
      <c r="AJ30" s="640"/>
      <c r="AK30" s="640"/>
      <c r="AL30" s="641" t="s">
        <v>122</v>
      </c>
      <c r="AM30" s="642"/>
      <c r="AN30" s="642"/>
      <c r="AO30" s="643"/>
      <c r="AP30" s="618" t="s">
        <v>212</v>
      </c>
      <c r="AQ30" s="619"/>
      <c r="AR30" s="619"/>
      <c r="AS30" s="619"/>
      <c r="AT30" s="619"/>
      <c r="AU30" s="619"/>
      <c r="AV30" s="619"/>
      <c r="AW30" s="619"/>
      <c r="AX30" s="619"/>
      <c r="AY30" s="619"/>
      <c r="AZ30" s="619"/>
      <c r="BA30" s="619"/>
      <c r="BB30" s="619"/>
      <c r="BC30" s="619"/>
      <c r="BD30" s="619"/>
      <c r="BE30" s="619"/>
      <c r="BF30" s="620"/>
      <c r="BG30" s="618" t="s">
        <v>295</v>
      </c>
      <c r="BH30" s="678"/>
      <c r="BI30" s="678"/>
      <c r="BJ30" s="678"/>
      <c r="BK30" s="678"/>
      <c r="BL30" s="678"/>
      <c r="BM30" s="678"/>
      <c r="BN30" s="678"/>
      <c r="BO30" s="678"/>
      <c r="BP30" s="678"/>
      <c r="BQ30" s="679"/>
      <c r="BR30" s="618" t="s">
        <v>296</v>
      </c>
      <c r="BS30" s="678"/>
      <c r="BT30" s="678"/>
      <c r="BU30" s="678"/>
      <c r="BV30" s="678"/>
      <c r="BW30" s="678"/>
      <c r="BX30" s="678"/>
      <c r="BY30" s="678"/>
      <c r="BZ30" s="678"/>
      <c r="CA30" s="678"/>
      <c r="CB30" s="679"/>
      <c r="CD30" s="674"/>
      <c r="CE30" s="675"/>
      <c r="CF30" s="633" t="s">
        <v>297</v>
      </c>
      <c r="CG30" s="634"/>
      <c r="CH30" s="634"/>
      <c r="CI30" s="634"/>
      <c r="CJ30" s="634"/>
      <c r="CK30" s="634"/>
      <c r="CL30" s="634"/>
      <c r="CM30" s="634"/>
      <c r="CN30" s="634"/>
      <c r="CO30" s="634"/>
      <c r="CP30" s="634"/>
      <c r="CQ30" s="635"/>
      <c r="CR30" s="636">
        <v>2145107</v>
      </c>
      <c r="CS30" s="637"/>
      <c r="CT30" s="637"/>
      <c r="CU30" s="637"/>
      <c r="CV30" s="637"/>
      <c r="CW30" s="637"/>
      <c r="CX30" s="637"/>
      <c r="CY30" s="638"/>
      <c r="CZ30" s="641">
        <v>9.9</v>
      </c>
      <c r="DA30" s="666"/>
      <c r="DB30" s="666"/>
      <c r="DC30" s="670"/>
      <c r="DD30" s="645">
        <v>2091486</v>
      </c>
      <c r="DE30" s="637"/>
      <c r="DF30" s="637"/>
      <c r="DG30" s="637"/>
      <c r="DH30" s="637"/>
      <c r="DI30" s="637"/>
      <c r="DJ30" s="637"/>
      <c r="DK30" s="638"/>
      <c r="DL30" s="645">
        <v>2091486</v>
      </c>
      <c r="DM30" s="637"/>
      <c r="DN30" s="637"/>
      <c r="DO30" s="637"/>
      <c r="DP30" s="637"/>
      <c r="DQ30" s="637"/>
      <c r="DR30" s="637"/>
      <c r="DS30" s="637"/>
      <c r="DT30" s="637"/>
      <c r="DU30" s="637"/>
      <c r="DV30" s="638"/>
      <c r="DW30" s="641">
        <v>16.399999999999999</v>
      </c>
      <c r="DX30" s="666"/>
      <c r="DY30" s="666"/>
      <c r="DZ30" s="666"/>
      <c r="EA30" s="666"/>
      <c r="EB30" s="666"/>
      <c r="EC30" s="667"/>
    </row>
    <row r="31" spans="2:133" ht="11.25" customHeight="1" x14ac:dyDescent="0.2">
      <c r="B31" s="649" t="s">
        <v>298</v>
      </c>
      <c r="C31" s="650"/>
      <c r="D31" s="650"/>
      <c r="E31" s="650"/>
      <c r="F31" s="650"/>
      <c r="G31" s="650"/>
      <c r="H31" s="650"/>
      <c r="I31" s="650"/>
      <c r="J31" s="650"/>
      <c r="K31" s="650"/>
      <c r="L31" s="650"/>
      <c r="M31" s="650"/>
      <c r="N31" s="650"/>
      <c r="O31" s="650"/>
      <c r="P31" s="650"/>
      <c r="Q31" s="651"/>
      <c r="R31" s="636" t="s">
        <v>122</v>
      </c>
      <c r="S31" s="637"/>
      <c r="T31" s="637"/>
      <c r="U31" s="637"/>
      <c r="V31" s="637"/>
      <c r="W31" s="637"/>
      <c r="X31" s="637"/>
      <c r="Y31" s="638"/>
      <c r="Z31" s="639" t="s">
        <v>122</v>
      </c>
      <c r="AA31" s="639"/>
      <c r="AB31" s="639"/>
      <c r="AC31" s="639"/>
      <c r="AD31" s="640" t="s">
        <v>122</v>
      </c>
      <c r="AE31" s="640"/>
      <c r="AF31" s="640"/>
      <c r="AG31" s="640"/>
      <c r="AH31" s="640"/>
      <c r="AI31" s="640"/>
      <c r="AJ31" s="640"/>
      <c r="AK31" s="640"/>
      <c r="AL31" s="641" t="s">
        <v>122</v>
      </c>
      <c r="AM31" s="642"/>
      <c r="AN31" s="642"/>
      <c r="AO31" s="643"/>
      <c r="AP31" s="682" t="s">
        <v>299</v>
      </c>
      <c r="AQ31" s="683"/>
      <c r="AR31" s="683"/>
      <c r="AS31" s="683"/>
      <c r="AT31" s="688" t="s">
        <v>300</v>
      </c>
      <c r="AU31" s="212"/>
      <c r="AV31" s="212"/>
      <c r="AW31" s="212"/>
      <c r="AX31" s="622" t="s">
        <v>178</v>
      </c>
      <c r="AY31" s="623"/>
      <c r="AZ31" s="623"/>
      <c r="BA31" s="623"/>
      <c r="BB31" s="623"/>
      <c r="BC31" s="623"/>
      <c r="BD31" s="623"/>
      <c r="BE31" s="623"/>
      <c r="BF31" s="624"/>
      <c r="BG31" s="692">
        <v>98.8</v>
      </c>
      <c r="BH31" s="680"/>
      <c r="BI31" s="680"/>
      <c r="BJ31" s="680"/>
      <c r="BK31" s="680"/>
      <c r="BL31" s="680"/>
      <c r="BM31" s="631">
        <v>96.3</v>
      </c>
      <c r="BN31" s="680"/>
      <c r="BO31" s="680"/>
      <c r="BP31" s="680"/>
      <c r="BQ31" s="681"/>
      <c r="BR31" s="692">
        <v>98.6</v>
      </c>
      <c r="BS31" s="680"/>
      <c r="BT31" s="680"/>
      <c r="BU31" s="680"/>
      <c r="BV31" s="680"/>
      <c r="BW31" s="680"/>
      <c r="BX31" s="631">
        <v>96.3</v>
      </c>
      <c r="BY31" s="680"/>
      <c r="BZ31" s="680"/>
      <c r="CA31" s="680"/>
      <c r="CB31" s="681"/>
      <c r="CD31" s="674"/>
      <c r="CE31" s="675"/>
      <c r="CF31" s="633" t="s">
        <v>301</v>
      </c>
      <c r="CG31" s="634"/>
      <c r="CH31" s="634"/>
      <c r="CI31" s="634"/>
      <c r="CJ31" s="634"/>
      <c r="CK31" s="634"/>
      <c r="CL31" s="634"/>
      <c r="CM31" s="634"/>
      <c r="CN31" s="634"/>
      <c r="CO31" s="634"/>
      <c r="CP31" s="634"/>
      <c r="CQ31" s="635"/>
      <c r="CR31" s="636">
        <v>103321</v>
      </c>
      <c r="CS31" s="668"/>
      <c r="CT31" s="668"/>
      <c r="CU31" s="668"/>
      <c r="CV31" s="668"/>
      <c r="CW31" s="668"/>
      <c r="CX31" s="668"/>
      <c r="CY31" s="669"/>
      <c r="CZ31" s="641">
        <v>0.5</v>
      </c>
      <c r="DA31" s="666"/>
      <c r="DB31" s="666"/>
      <c r="DC31" s="670"/>
      <c r="DD31" s="645">
        <v>103321</v>
      </c>
      <c r="DE31" s="668"/>
      <c r="DF31" s="668"/>
      <c r="DG31" s="668"/>
      <c r="DH31" s="668"/>
      <c r="DI31" s="668"/>
      <c r="DJ31" s="668"/>
      <c r="DK31" s="669"/>
      <c r="DL31" s="645">
        <v>103321</v>
      </c>
      <c r="DM31" s="668"/>
      <c r="DN31" s="668"/>
      <c r="DO31" s="668"/>
      <c r="DP31" s="668"/>
      <c r="DQ31" s="668"/>
      <c r="DR31" s="668"/>
      <c r="DS31" s="668"/>
      <c r="DT31" s="668"/>
      <c r="DU31" s="668"/>
      <c r="DV31" s="669"/>
      <c r="DW31" s="641">
        <v>0.8</v>
      </c>
      <c r="DX31" s="666"/>
      <c r="DY31" s="666"/>
      <c r="DZ31" s="666"/>
      <c r="EA31" s="666"/>
      <c r="EB31" s="666"/>
      <c r="EC31" s="667"/>
    </row>
    <row r="32" spans="2:133" ht="11.25" customHeight="1" x14ac:dyDescent="0.2">
      <c r="B32" s="633" t="s">
        <v>302</v>
      </c>
      <c r="C32" s="634"/>
      <c r="D32" s="634"/>
      <c r="E32" s="634"/>
      <c r="F32" s="634"/>
      <c r="G32" s="634"/>
      <c r="H32" s="634"/>
      <c r="I32" s="634"/>
      <c r="J32" s="634"/>
      <c r="K32" s="634"/>
      <c r="L32" s="634"/>
      <c r="M32" s="634"/>
      <c r="N32" s="634"/>
      <c r="O32" s="634"/>
      <c r="P32" s="634"/>
      <c r="Q32" s="635"/>
      <c r="R32" s="636">
        <v>1335614</v>
      </c>
      <c r="S32" s="637"/>
      <c r="T32" s="637"/>
      <c r="U32" s="637"/>
      <c r="V32" s="637"/>
      <c r="W32" s="637"/>
      <c r="X32" s="637"/>
      <c r="Y32" s="638"/>
      <c r="Z32" s="639">
        <v>5.9</v>
      </c>
      <c r="AA32" s="639"/>
      <c r="AB32" s="639"/>
      <c r="AC32" s="639"/>
      <c r="AD32" s="640" t="s">
        <v>122</v>
      </c>
      <c r="AE32" s="640"/>
      <c r="AF32" s="640"/>
      <c r="AG32" s="640"/>
      <c r="AH32" s="640"/>
      <c r="AI32" s="640"/>
      <c r="AJ32" s="640"/>
      <c r="AK32" s="640"/>
      <c r="AL32" s="641" t="s">
        <v>122</v>
      </c>
      <c r="AM32" s="642"/>
      <c r="AN32" s="642"/>
      <c r="AO32" s="643"/>
      <c r="AP32" s="684"/>
      <c r="AQ32" s="685"/>
      <c r="AR32" s="685"/>
      <c r="AS32" s="685"/>
      <c r="AT32" s="689"/>
      <c r="AU32" s="208" t="s">
        <v>303</v>
      </c>
      <c r="AX32" s="633" t="s">
        <v>304</v>
      </c>
      <c r="AY32" s="634"/>
      <c r="AZ32" s="634"/>
      <c r="BA32" s="634"/>
      <c r="BB32" s="634"/>
      <c r="BC32" s="634"/>
      <c r="BD32" s="634"/>
      <c r="BE32" s="634"/>
      <c r="BF32" s="635"/>
      <c r="BG32" s="693">
        <v>98.6</v>
      </c>
      <c r="BH32" s="668"/>
      <c r="BI32" s="668"/>
      <c r="BJ32" s="668"/>
      <c r="BK32" s="668"/>
      <c r="BL32" s="668"/>
      <c r="BM32" s="642">
        <v>96.3</v>
      </c>
      <c r="BN32" s="668"/>
      <c r="BO32" s="668"/>
      <c r="BP32" s="668"/>
      <c r="BQ32" s="691"/>
      <c r="BR32" s="693">
        <v>98.8</v>
      </c>
      <c r="BS32" s="668"/>
      <c r="BT32" s="668"/>
      <c r="BU32" s="668"/>
      <c r="BV32" s="668"/>
      <c r="BW32" s="668"/>
      <c r="BX32" s="642">
        <v>96.6</v>
      </c>
      <c r="BY32" s="668"/>
      <c r="BZ32" s="668"/>
      <c r="CA32" s="668"/>
      <c r="CB32" s="691"/>
      <c r="CD32" s="676"/>
      <c r="CE32" s="677"/>
      <c r="CF32" s="633" t="s">
        <v>305</v>
      </c>
      <c r="CG32" s="634"/>
      <c r="CH32" s="634"/>
      <c r="CI32" s="634"/>
      <c r="CJ32" s="634"/>
      <c r="CK32" s="634"/>
      <c r="CL32" s="634"/>
      <c r="CM32" s="634"/>
      <c r="CN32" s="634"/>
      <c r="CO32" s="634"/>
      <c r="CP32" s="634"/>
      <c r="CQ32" s="635"/>
      <c r="CR32" s="636" t="s">
        <v>122</v>
      </c>
      <c r="CS32" s="637"/>
      <c r="CT32" s="637"/>
      <c r="CU32" s="637"/>
      <c r="CV32" s="637"/>
      <c r="CW32" s="637"/>
      <c r="CX32" s="637"/>
      <c r="CY32" s="638"/>
      <c r="CZ32" s="641" t="s">
        <v>122</v>
      </c>
      <c r="DA32" s="666"/>
      <c r="DB32" s="666"/>
      <c r="DC32" s="670"/>
      <c r="DD32" s="645" t="s">
        <v>122</v>
      </c>
      <c r="DE32" s="637"/>
      <c r="DF32" s="637"/>
      <c r="DG32" s="637"/>
      <c r="DH32" s="637"/>
      <c r="DI32" s="637"/>
      <c r="DJ32" s="637"/>
      <c r="DK32" s="638"/>
      <c r="DL32" s="645" t="s">
        <v>122</v>
      </c>
      <c r="DM32" s="637"/>
      <c r="DN32" s="637"/>
      <c r="DO32" s="637"/>
      <c r="DP32" s="637"/>
      <c r="DQ32" s="637"/>
      <c r="DR32" s="637"/>
      <c r="DS32" s="637"/>
      <c r="DT32" s="637"/>
      <c r="DU32" s="637"/>
      <c r="DV32" s="638"/>
      <c r="DW32" s="641" t="s">
        <v>122</v>
      </c>
      <c r="DX32" s="666"/>
      <c r="DY32" s="666"/>
      <c r="DZ32" s="666"/>
      <c r="EA32" s="666"/>
      <c r="EB32" s="666"/>
      <c r="EC32" s="667"/>
    </row>
    <row r="33" spans="2:133" ht="11.25" customHeight="1" x14ac:dyDescent="0.2">
      <c r="B33" s="633" t="s">
        <v>306</v>
      </c>
      <c r="C33" s="634"/>
      <c r="D33" s="634"/>
      <c r="E33" s="634"/>
      <c r="F33" s="634"/>
      <c r="G33" s="634"/>
      <c r="H33" s="634"/>
      <c r="I33" s="634"/>
      <c r="J33" s="634"/>
      <c r="K33" s="634"/>
      <c r="L33" s="634"/>
      <c r="M33" s="634"/>
      <c r="N33" s="634"/>
      <c r="O33" s="634"/>
      <c r="P33" s="634"/>
      <c r="Q33" s="635"/>
      <c r="R33" s="636">
        <v>120242</v>
      </c>
      <c r="S33" s="637"/>
      <c r="T33" s="637"/>
      <c r="U33" s="637"/>
      <c r="V33" s="637"/>
      <c r="W33" s="637"/>
      <c r="X33" s="637"/>
      <c r="Y33" s="638"/>
      <c r="Z33" s="639">
        <v>0.5</v>
      </c>
      <c r="AA33" s="639"/>
      <c r="AB33" s="639"/>
      <c r="AC33" s="639"/>
      <c r="AD33" s="640" t="s">
        <v>122</v>
      </c>
      <c r="AE33" s="640"/>
      <c r="AF33" s="640"/>
      <c r="AG33" s="640"/>
      <c r="AH33" s="640"/>
      <c r="AI33" s="640"/>
      <c r="AJ33" s="640"/>
      <c r="AK33" s="640"/>
      <c r="AL33" s="641" t="s">
        <v>122</v>
      </c>
      <c r="AM33" s="642"/>
      <c r="AN33" s="642"/>
      <c r="AO33" s="643"/>
      <c r="AP33" s="686"/>
      <c r="AQ33" s="687"/>
      <c r="AR33" s="687"/>
      <c r="AS33" s="687"/>
      <c r="AT33" s="690"/>
      <c r="AU33" s="213"/>
      <c r="AV33" s="213"/>
      <c r="AW33" s="213"/>
      <c r="AX33" s="657" t="s">
        <v>307</v>
      </c>
      <c r="AY33" s="658"/>
      <c r="AZ33" s="658"/>
      <c r="BA33" s="658"/>
      <c r="BB33" s="658"/>
      <c r="BC33" s="658"/>
      <c r="BD33" s="658"/>
      <c r="BE33" s="658"/>
      <c r="BF33" s="659"/>
      <c r="BG33" s="694">
        <v>98.8</v>
      </c>
      <c r="BH33" s="695"/>
      <c r="BI33" s="695"/>
      <c r="BJ33" s="695"/>
      <c r="BK33" s="695"/>
      <c r="BL33" s="695"/>
      <c r="BM33" s="696">
        <v>96</v>
      </c>
      <c r="BN33" s="695"/>
      <c r="BO33" s="695"/>
      <c r="BP33" s="695"/>
      <c r="BQ33" s="697"/>
      <c r="BR33" s="694">
        <v>98.3</v>
      </c>
      <c r="BS33" s="695"/>
      <c r="BT33" s="695"/>
      <c r="BU33" s="695"/>
      <c r="BV33" s="695"/>
      <c r="BW33" s="695"/>
      <c r="BX33" s="696">
        <v>95.7</v>
      </c>
      <c r="BY33" s="695"/>
      <c r="BZ33" s="695"/>
      <c r="CA33" s="695"/>
      <c r="CB33" s="697"/>
      <c r="CD33" s="633" t="s">
        <v>308</v>
      </c>
      <c r="CE33" s="634"/>
      <c r="CF33" s="634"/>
      <c r="CG33" s="634"/>
      <c r="CH33" s="634"/>
      <c r="CI33" s="634"/>
      <c r="CJ33" s="634"/>
      <c r="CK33" s="634"/>
      <c r="CL33" s="634"/>
      <c r="CM33" s="634"/>
      <c r="CN33" s="634"/>
      <c r="CO33" s="634"/>
      <c r="CP33" s="634"/>
      <c r="CQ33" s="635"/>
      <c r="CR33" s="636">
        <v>9117692</v>
      </c>
      <c r="CS33" s="668"/>
      <c r="CT33" s="668"/>
      <c r="CU33" s="668"/>
      <c r="CV33" s="668"/>
      <c r="CW33" s="668"/>
      <c r="CX33" s="668"/>
      <c r="CY33" s="669"/>
      <c r="CZ33" s="641">
        <v>42</v>
      </c>
      <c r="DA33" s="666"/>
      <c r="DB33" s="666"/>
      <c r="DC33" s="670"/>
      <c r="DD33" s="645">
        <v>7369387</v>
      </c>
      <c r="DE33" s="668"/>
      <c r="DF33" s="668"/>
      <c r="DG33" s="668"/>
      <c r="DH33" s="668"/>
      <c r="DI33" s="668"/>
      <c r="DJ33" s="668"/>
      <c r="DK33" s="669"/>
      <c r="DL33" s="645">
        <v>5122321</v>
      </c>
      <c r="DM33" s="668"/>
      <c r="DN33" s="668"/>
      <c r="DO33" s="668"/>
      <c r="DP33" s="668"/>
      <c r="DQ33" s="668"/>
      <c r="DR33" s="668"/>
      <c r="DS33" s="668"/>
      <c r="DT33" s="668"/>
      <c r="DU33" s="668"/>
      <c r="DV33" s="669"/>
      <c r="DW33" s="641">
        <v>40.299999999999997</v>
      </c>
      <c r="DX33" s="666"/>
      <c r="DY33" s="666"/>
      <c r="DZ33" s="666"/>
      <c r="EA33" s="666"/>
      <c r="EB33" s="666"/>
      <c r="EC33" s="667"/>
    </row>
    <row r="34" spans="2:133" ht="11.25" customHeight="1" x14ac:dyDescent="0.2">
      <c r="B34" s="633" t="s">
        <v>309</v>
      </c>
      <c r="C34" s="634"/>
      <c r="D34" s="634"/>
      <c r="E34" s="634"/>
      <c r="F34" s="634"/>
      <c r="G34" s="634"/>
      <c r="H34" s="634"/>
      <c r="I34" s="634"/>
      <c r="J34" s="634"/>
      <c r="K34" s="634"/>
      <c r="L34" s="634"/>
      <c r="M34" s="634"/>
      <c r="N34" s="634"/>
      <c r="O34" s="634"/>
      <c r="P34" s="634"/>
      <c r="Q34" s="635"/>
      <c r="R34" s="636">
        <v>455636</v>
      </c>
      <c r="S34" s="637"/>
      <c r="T34" s="637"/>
      <c r="U34" s="637"/>
      <c r="V34" s="637"/>
      <c r="W34" s="637"/>
      <c r="X34" s="637"/>
      <c r="Y34" s="638"/>
      <c r="Z34" s="639">
        <v>2</v>
      </c>
      <c r="AA34" s="639"/>
      <c r="AB34" s="639"/>
      <c r="AC34" s="639"/>
      <c r="AD34" s="640" t="s">
        <v>122</v>
      </c>
      <c r="AE34" s="640"/>
      <c r="AF34" s="640"/>
      <c r="AG34" s="640"/>
      <c r="AH34" s="640"/>
      <c r="AI34" s="640"/>
      <c r="AJ34" s="640"/>
      <c r="AK34" s="640"/>
      <c r="AL34" s="641" t="s">
        <v>122</v>
      </c>
      <c r="AM34" s="642"/>
      <c r="AN34" s="642"/>
      <c r="AO34" s="643"/>
      <c r="AP34" s="216"/>
      <c r="AQ34" s="217"/>
      <c r="AS34" s="212"/>
      <c r="AT34" s="212"/>
      <c r="AU34" s="212"/>
      <c r="AV34" s="212"/>
      <c r="AW34" s="212"/>
      <c r="AX34" s="212"/>
      <c r="AY34" s="212"/>
      <c r="AZ34" s="212"/>
      <c r="BA34" s="212"/>
      <c r="BB34" s="212"/>
      <c r="BC34" s="212"/>
      <c r="BD34" s="212"/>
      <c r="BE34" s="212"/>
      <c r="BF34" s="212"/>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33" t="s">
        <v>310</v>
      </c>
      <c r="CE34" s="634"/>
      <c r="CF34" s="634"/>
      <c r="CG34" s="634"/>
      <c r="CH34" s="634"/>
      <c r="CI34" s="634"/>
      <c r="CJ34" s="634"/>
      <c r="CK34" s="634"/>
      <c r="CL34" s="634"/>
      <c r="CM34" s="634"/>
      <c r="CN34" s="634"/>
      <c r="CO34" s="634"/>
      <c r="CP34" s="634"/>
      <c r="CQ34" s="635"/>
      <c r="CR34" s="636">
        <v>3140454</v>
      </c>
      <c r="CS34" s="637"/>
      <c r="CT34" s="637"/>
      <c r="CU34" s="637"/>
      <c r="CV34" s="637"/>
      <c r="CW34" s="637"/>
      <c r="CX34" s="637"/>
      <c r="CY34" s="638"/>
      <c r="CZ34" s="641">
        <v>14.5</v>
      </c>
      <c r="DA34" s="666"/>
      <c r="DB34" s="666"/>
      <c r="DC34" s="670"/>
      <c r="DD34" s="645">
        <v>2408761</v>
      </c>
      <c r="DE34" s="637"/>
      <c r="DF34" s="637"/>
      <c r="DG34" s="637"/>
      <c r="DH34" s="637"/>
      <c r="DI34" s="637"/>
      <c r="DJ34" s="637"/>
      <c r="DK34" s="638"/>
      <c r="DL34" s="645">
        <v>2156813</v>
      </c>
      <c r="DM34" s="637"/>
      <c r="DN34" s="637"/>
      <c r="DO34" s="637"/>
      <c r="DP34" s="637"/>
      <c r="DQ34" s="637"/>
      <c r="DR34" s="637"/>
      <c r="DS34" s="637"/>
      <c r="DT34" s="637"/>
      <c r="DU34" s="637"/>
      <c r="DV34" s="638"/>
      <c r="DW34" s="641">
        <v>17</v>
      </c>
      <c r="DX34" s="666"/>
      <c r="DY34" s="666"/>
      <c r="DZ34" s="666"/>
      <c r="EA34" s="666"/>
      <c r="EB34" s="666"/>
      <c r="EC34" s="667"/>
    </row>
    <row r="35" spans="2:133" ht="11.25" customHeight="1" x14ac:dyDescent="0.2">
      <c r="B35" s="633" t="s">
        <v>311</v>
      </c>
      <c r="C35" s="634"/>
      <c r="D35" s="634"/>
      <c r="E35" s="634"/>
      <c r="F35" s="634"/>
      <c r="G35" s="634"/>
      <c r="H35" s="634"/>
      <c r="I35" s="634"/>
      <c r="J35" s="634"/>
      <c r="K35" s="634"/>
      <c r="L35" s="634"/>
      <c r="M35" s="634"/>
      <c r="N35" s="634"/>
      <c r="O35" s="634"/>
      <c r="P35" s="634"/>
      <c r="Q35" s="635"/>
      <c r="R35" s="636">
        <v>732558</v>
      </c>
      <c r="S35" s="637"/>
      <c r="T35" s="637"/>
      <c r="U35" s="637"/>
      <c r="V35" s="637"/>
      <c r="W35" s="637"/>
      <c r="X35" s="637"/>
      <c r="Y35" s="638"/>
      <c r="Z35" s="639">
        <v>3.2</v>
      </c>
      <c r="AA35" s="639"/>
      <c r="AB35" s="639"/>
      <c r="AC35" s="639"/>
      <c r="AD35" s="640" t="s">
        <v>122</v>
      </c>
      <c r="AE35" s="640"/>
      <c r="AF35" s="640"/>
      <c r="AG35" s="640"/>
      <c r="AH35" s="640"/>
      <c r="AI35" s="640"/>
      <c r="AJ35" s="640"/>
      <c r="AK35" s="640"/>
      <c r="AL35" s="641" t="s">
        <v>122</v>
      </c>
      <c r="AM35" s="642"/>
      <c r="AN35" s="642"/>
      <c r="AO35" s="643"/>
      <c r="AP35" s="218"/>
      <c r="AQ35" s="618" t="s">
        <v>312</v>
      </c>
      <c r="AR35" s="619"/>
      <c r="AS35" s="619"/>
      <c r="AT35" s="619"/>
      <c r="AU35" s="619"/>
      <c r="AV35" s="619"/>
      <c r="AW35" s="619"/>
      <c r="AX35" s="619"/>
      <c r="AY35" s="619"/>
      <c r="AZ35" s="619"/>
      <c r="BA35" s="619"/>
      <c r="BB35" s="619"/>
      <c r="BC35" s="619"/>
      <c r="BD35" s="619"/>
      <c r="BE35" s="619"/>
      <c r="BF35" s="620"/>
      <c r="BG35" s="618" t="s">
        <v>313</v>
      </c>
      <c r="BH35" s="619"/>
      <c r="BI35" s="619"/>
      <c r="BJ35" s="619"/>
      <c r="BK35" s="619"/>
      <c r="BL35" s="619"/>
      <c r="BM35" s="619"/>
      <c r="BN35" s="619"/>
      <c r="BO35" s="619"/>
      <c r="BP35" s="619"/>
      <c r="BQ35" s="619"/>
      <c r="BR35" s="619"/>
      <c r="BS35" s="619"/>
      <c r="BT35" s="619"/>
      <c r="BU35" s="619"/>
      <c r="BV35" s="619"/>
      <c r="BW35" s="619"/>
      <c r="BX35" s="619"/>
      <c r="BY35" s="619"/>
      <c r="BZ35" s="619"/>
      <c r="CA35" s="619"/>
      <c r="CB35" s="620"/>
      <c r="CD35" s="633" t="s">
        <v>314</v>
      </c>
      <c r="CE35" s="634"/>
      <c r="CF35" s="634"/>
      <c r="CG35" s="634"/>
      <c r="CH35" s="634"/>
      <c r="CI35" s="634"/>
      <c r="CJ35" s="634"/>
      <c r="CK35" s="634"/>
      <c r="CL35" s="634"/>
      <c r="CM35" s="634"/>
      <c r="CN35" s="634"/>
      <c r="CO35" s="634"/>
      <c r="CP35" s="634"/>
      <c r="CQ35" s="635"/>
      <c r="CR35" s="636">
        <v>81168</v>
      </c>
      <c r="CS35" s="668"/>
      <c r="CT35" s="668"/>
      <c r="CU35" s="668"/>
      <c r="CV35" s="668"/>
      <c r="CW35" s="668"/>
      <c r="CX35" s="668"/>
      <c r="CY35" s="669"/>
      <c r="CZ35" s="641">
        <v>0.4</v>
      </c>
      <c r="DA35" s="666"/>
      <c r="DB35" s="666"/>
      <c r="DC35" s="670"/>
      <c r="DD35" s="645">
        <v>62249</v>
      </c>
      <c r="DE35" s="668"/>
      <c r="DF35" s="668"/>
      <c r="DG35" s="668"/>
      <c r="DH35" s="668"/>
      <c r="DI35" s="668"/>
      <c r="DJ35" s="668"/>
      <c r="DK35" s="669"/>
      <c r="DL35" s="645">
        <v>62236</v>
      </c>
      <c r="DM35" s="668"/>
      <c r="DN35" s="668"/>
      <c r="DO35" s="668"/>
      <c r="DP35" s="668"/>
      <c r="DQ35" s="668"/>
      <c r="DR35" s="668"/>
      <c r="DS35" s="668"/>
      <c r="DT35" s="668"/>
      <c r="DU35" s="668"/>
      <c r="DV35" s="669"/>
      <c r="DW35" s="641">
        <v>0.5</v>
      </c>
      <c r="DX35" s="666"/>
      <c r="DY35" s="666"/>
      <c r="DZ35" s="666"/>
      <c r="EA35" s="666"/>
      <c r="EB35" s="666"/>
      <c r="EC35" s="667"/>
    </row>
    <row r="36" spans="2:133" ht="11.25" customHeight="1" x14ac:dyDescent="0.2">
      <c r="B36" s="633" t="s">
        <v>315</v>
      </c>
      <c r="C36" s="634"/>
      <c r="D36" s="634"/>
      <c r="E36" s="634"/>
      <c r="F36" s="634"/>
      <c r="G36" s="634"/>
      <c r="H36" s="634"/>
      <c r="I36" s="634"/>
      <c r="J36" s="634"/>
      <c r="K36" s="634"/>
      <c r="L36" s="634"/>
      <c r="M36" s="634"/>
      <c r="N36" s="634"/>
      <c r="O36" s="634"/>
      <c r="P36" s="634"/>
      <c r="Q36" s="635"/>
      <c r="R36" s="636">
        <v>978268</v>
      </c>
      <c r="S36" s="637"/>
      <c r="T36" s="637"/>
      <c r="U36" s="637"/>
      <c r="V36" s="637"/>
      <c r="W36" s="637"/>
      <c r="X36" s="637"/>
      <c r="Y36" s="638"/>
      <c r="Z36" s="639">
        <v>4.3</v>
      </c>
      <c r="AA36" s="639"/>
      <c r="AB36" s="639"/>
      <c r="AC36" s="639"/>
      <c r="AD36" s="640" t="s">
        <v>122</v>
      </c>
      <c r="AE36" s="640"/>
      <c r="AF36" s="640"/>
      <c r="AG36" s="640"/>
      <c r="AH36" s="640"/>
      <c r="AI36" s="640"/>
      <c r="AJ36" s="640"/>
      <c r="AK36" s="640"/>
      <c r="AL36" s="641" t="s">
        <v>122</v>
      </c>
      <c r="AM36" s="642"/>
      <c r="AN36" s="642"/>
      <c r="AO36" s="643"/>
      <c r="AP36" s="218"/>
      <c r="AQ36" s="702" t="s">
        <v>316</v>
      </c>
      <c r="AR36" s="703"/>
      <c r="AS36" s="703"/>
      <c r="AT36" s="703"/>
      <c r="AU36" s="703"/>
      <c r="AV36" s="703"/>
      <c r="AW36" s="703"/>
      <c r="AX36" s="703"/>
      <c r="AY36" s="704"/>
      <c r="AZ36" s="625">
        <v>2304586</v>
      </c>
      <c r="BA36" s="626"/>
      <c r="BB36" s="626"/>
      <c r="BC36" s="626"/>
      <c r="BD36" s="626"/>
      <c r="BE36" s="626"/>
      <c r="BF36" s="698"/>
      <c r="BG36" s="622" t="s">
        <v>317</v>
      </c>
      <c r="BH36" s="623"/>
      <c r="BI36" s="623"/>
      <c r="BJ36" s="623"/>
      <c r="BK36" s="623"/>
      <c r="BL36" s="623"/>
      <c r="BM36" s="623"/>
      <c r="BN36" s="623"/>
      <c r="BO36" s="623"/>
      <c r="BP36" s="623"/>
      <c r="BQ36" s="623"/>
      <c r="BR36" s="623"/>
      <c r="BS36" s="623"/>
      <c r="BT36" s="623"/>
      <c r="BU36" s="624"/>
      <c r="BV36" s="625">
        <v>12537</v>
      </c>
      <c r="BW36" s="626"/>
      <c r="BX36" s="626"/>
      <c r="BY36" s="626"/>
      <c r="BZ36" s="626"/>
      <c r="CA36" s="626"/>
      <c r="CB36" s="698"/>
      <c r="CD36" s="633" t="s">
        <v>318</v>
      </c>
      <c r="CE36" s="634"/>
      <c r="CF36" s="634"/>
      <c r="CG36" s="634"/>
      <c r="CH36" s="634"/>
      <c r="CI36" s="634"/>
      <c r="CJ36" s="634"/>
      <c r="CK36" s="634"/>
      <c r="CL36" s="634"/>
      <c r="CM36" s="634"/>
      <c r="CN36" s="634"/>
      <c r="CO36" s="634"/>
      <c r="CP36" s="634"/>
      <c r="CQ36" s="635"/>
      <c r="CR36" s="636">
        <v>3137011</v>
      </c>
      <c r="CS36" s="637"/>
      <c r="CT36" s="637"/>
      <c r="CU36" s="637"/>
      <c r="CV36" s="637"/>
      <c r="CW36" s="637"/>
      <c r="CX36" s="637"/>
      <c r="CY36" s="638"/>
      <c r="CZ36" s="641">
        <v>14.5</v>
      </c>
      <c r="DA36" s="666"/>
      <c r="DB36" s="666"/>
      <c r="DC36" s="670"/>
      <c r="DD36" s="645">
        <v>2521022</v>
      </c>
      <c r="DE36" s="637"/>
      <c r="DF36" s="637"/>
      <c r="DG36" s="637"/>
      <c r="DH36" s="637"/>
      <c r="DI36" s="637"/>
      <c r="DJ36" s="637"/>
      <c r="DK36" s="638"/>
      <c r="DL36" s="645">
        <v>1603119</v>
      </c>
      <c r="DM36" s="637"/>
      <c r="DN36" s="637"/>
      <c r="DO36" s="637"/>
      <c r="DP36" s="637"/>
      <c r="DQ36" s="637"/>
      <c r="DR36" s="637"/>
      <c r="DS36" s="637"/>
      <c r="DT36" s="637"/>
      <c r="DU36" s="637"/>
      <c r="DV36" s="638"/>
      <c r="DW36" s="641">
        <v>12.6</v>
      </c>
      <c r="DX36" s="666"/>
      <c r="DY36" s="666"/>
      <c r="DZ36" s="666"/>
      <c r="EA36" s="666"/>
      <c r="EB36" s="666"/>
      <c r="EC36" s="667"/>
    </row>
    <row r="37" spans="2:133" ht="11.25" customHeight="1" x14ac:dyDescent="0.2">
      <c r="B37" s="633" t="s">
        <v>319</v>
      </c>
      <c r="C37" s="634"/>
      <c r="D37" s="634"/>
      <c r="E37" s="634"/>
      <c r="F37" s="634"/>
      <c r="G37" s="634"/>
      <c r="H37" s="634"/>
      <c r="I37" s="634"/>
      <c r="J37" s="634"/>
      <c r="K37" s="634"/>
      <c r="L37" s="634"/>
      <c r="M37" s="634"/>
      <c r="N37" s="634"/>
      <c r="O37" s="634"/>
      <c r="P37" s="634"/>
      <c r="Q37" s="635"/>
      <c r="R37" s="636">
        <v>198768</v>
      </c>
      <c r="S37" s="637"/>
      <c r="T37" s="637"/>
      <c r="U37" s="637"/>
      <c r="V37" s="637"/>
      <c r="W37" s="637"/>
      <c r="X37" s="637"/>
      <c r="Y37" s="638"/>
      <c r="Z37" s="639">
        <v>0.9</v>
      </c>
      <c r="AA37" s="639"/>
      <c r="AB37" s="639"/>
      <c r="AC37" s="639"/>
      <c r="AD37" s="640">
        <v>40459</v>
      </c>
      <c r="AE37" s="640"/>
      <c r="AF37" s="640"/>
      <c r="AG37" s="640"/>
      <c r="AH37" s="640"/>
      <c r="AI37" s="640"/>
      <c r="AJ37" s="640"/>
      <c r="AK37" s="640"/>
      <c r="AL37" s="641">
        <v>0.3</v>
      </c>
      <c r="AM37" s="642"/>
      <c r="AN37" s="642"/>
      <c r="AO37" s="643"/>
      <c r="AQ37" s="699" t="s">
        <v>320</v>
      </c>
      <c r="AR37" s="700"/>
      <c r="AS37" s="700"/>
      <c r="AT37" s="700"/>
      <c r="AU37" s="700"/>
      <c r="AV37" s="700"/>
      <c r="AW37" s="700"/>
      <c r="AX37" s="700"/>
      <c r="AY37" s="701"/>
      <c r="AZ37" s="636">
        <v>374893</v>
      </c>
      <c r="BA37" s="637"/>
      <c r="BB37" s="637"/>
      <c r="BC37" s="637"/>
      <c r="BD37" s="668"/>
      <c r="BE37" s="668"/>
      <c r="BF37" s="691"/>
      <c r="BG37" s="633" t="s">
        <v>321</v>
      </c>
      <c r="BH37" s="634"/>
      <c r="BI37" s="634"/>
      <c r="BJ37" s="634"/>
      <c r="BK37" s="634"/>
      <c r="BL37" s="634"/>
      <c r="BM37" s="634"/>
      <c r="BN37" s="634"/>
      <c r="BO37" s="634"/>
      <c r="BP37" s="634"/>
      <c r="BQ37" s="634"/>
      <c r="BR37" s="634"/>
      <c r="BS37" s="634"/>
      <c r="BT37" s="634"/>
      <c r="BU37" s="635"/>
      <c r="BV37" s="636">
        <v>-12463</v>
      </c>
      <c r="BW37" s="637"/>
      <c r="BX37" s="637"/>
      <c r="BY37" s="637"/>
      <c r="BZ37" s="637"/>
      <c r="CA37" s="637"/>
      <c r="CB37" s="646"/>
      <c r="CD37" s="633" t="s">
        <v>322</v>
      </c>
      <c r="CE37" s="634"/>
      <c r="CF37" s="634"/>
      <c r="CG37" s="634"/>
      <c r="CH37" s="634"/>
      <c r="CI37" s="634"/>
      <c r="CJ37" s="634"/>
      <c r="CK37" s="634"/>
      <c r="CL37" s="634"/>
      <c r="CM37" s="634"/>
      <c r="CN37" s="634"/>
      <c r="CO37" s="634"/>
      <c r="CP37" s="634"/>
      <c r="CQ37" s="635"/>
      <c r="CR37" s="636">
        <v>1018047</v>
      </c>
      <c r="CS37" s="668"/>
      <c r="CT37" s="668"/>
      <c r="CU37" s="668"/>
      <c r="CV37" s="668"/>
      <c r="CW37" s="668"/>
      <c r="CX37" s="668"/>
      <c r="CY37" s="669"/>
      <c r="CZ37" s="641">
        <v>4.7</v>
      </c>
      <c r="DA37" s="666"/>
      <c r="DB37" s="666"/>
      <c r="DC37" s="670"/>
      <c r="DD37" s="645">
        <v>1018047</v>
      </c>
      <c r="DE37" s="668"/>
      <c r="DF37" s="668"/>
      <c r="DG37" s="668"/>
      <c r="DH37" s="668"/>
      <c r="DI37" s="668"/>
      <c r="DJ37" s="668"/>
      <c r="DK37" s="669"/>
      <c r="DL37" s="645">
        <v>825774</v>
      </c>
      <c r="DM37" s="668"/>
      <c r="DN37" s="668"/>
      <c r="DO37" s="668"/>
      <c r="DP37" s="668"/>
      <c r="DQ37" s="668"/>
      <c r="DR37" s="668"/>
      <c r="DS37" s="668"/>
      <c r="DT37" s="668"/>
      <c r="DU37" s="668"/>
      <c r="DV37" s="669"/>
      <c r="DW37" s="641">
        <v>6.5</v>
      </c>
      <c r="DX37" s="666"/>
      <c r="DY37" s="666"/>
      <c r="DZ37" s="666"/>
      <c r="EA37" s="666"/>
      <c r="EB37" s="666"/>
      <c r="EC37" s="667"/>
    </row>
    <row r="38" spans="2:133" ht="11.25" customHeight="1" x14ac:dyDescent="0.2">
      <c r="B38" s="633" t="s">
        <v>323</v>
      </c>
      <c r="C38" s="634"/>
      <c r="D38" s="634"/>
      <c r="E38" s="634"/>
      <c r="F38" s="634"/>
      <c r="G38" s="634"/>
      <c r="H38" s="634"/>
      <c r="I38" s="634"/>
      <c r="J38" s="634"/>
      <c r="K38" s="634"/>
      <c r="L38" s="634"/>
      <c r="M38" s="634"/>
      <c r="N38" s="634"/>
      <c r="O38" s="634"/>
      <c r="P38" s="634"/>
      <c r="Q38" s="635"/>
      <c r="R38" s="636">
        <v>1562115</v>
      </c>
      <c r="S38" s="637"/>
      <c r="T38" s="637"/>
      <c r="U38" s="637"/>
      <c r="V38" s="637"/>
      <c r="W38" s="637"/>
      <c r="X38" s="637"/>
      <c r="Y38" s="638"/>
      <c r="Z38" s="639">
        <v>6.9</v>
      </c>
      <c r="AA38" s="639"/>
      <c r="AB38" s="639"/>
      <c r="AC38" s="639"/>
      <c r="AD38" s="640" t="s">
        <v>122</v>
      </c>
      <c r="AE38" s="640"/>
      <c r="AF38" s="640"/>
      <c r="AG38" s="640"/>
      <c r="AH38" s="640"/>
      <c r="AI38" s="640"/>
      <c r="AJ38" s="640"/>
      <c r="AK38" s="640"/>
      <c r="AL38" s="641" t="s">
        <v>122</v>
      </c>
      <c r="AM38" s="642"/>
      <c r="AN38" s="642"/>
      <c r="AO38" s="643"/>
      <c r="AQ38" s="699" t="s">
        <v>324</v>
      </c>
      <c r="AR38" s="700"/>
      <c r="AS38" s="700"/>
      <c r="AT38" s="700"/>
      <c r="AU38" s="700"/>
      <c r="AV38" s="700"/>
      <c r="AW38" s="700"/>
      <c r="AX38" s="700"/>
      <c r="AY38" s="701"/>
      <c r="AZ38" s="636">
        <v>120461</v>
      </c>
      <c r="BA38" s="637"/>
      <c r="BB38" s="637"/>
      <c r="BC38" s="637"/>
      <c r="BD38" s="668"/>
      <c r="BE38" s="668"/>
      <c r="BF38" s="691"/>
      <c r="BG38" s="633" t="s">
        <v>325</v>
      </c>
      <c r="BH38" s="634"/>
      <c r="BI38" s="634"/>
      <c r="BJ38" s="634"/>
      <c r="BK38" s="634"/>
      <c r="BL38" s="634"/>
      <c r="BM38" s="634"/>
      <c r="BN38" s="634"/>
      <c r="BO38" s="634"/>
      <c r="BP38" s="634"/>
      <c r="BQ38" s="634"/>
      <c r="BR38" s="634"/>
      <c r="BS38" s="634"/>
      <c r="BT38" s="634"/>
      <c r="BU38" s="635"/>
      <c r="BV38" s="636">
        <v>6841</v>
      </c>
      <c r="BW38" s="637"/>
      <c r="BX38" s="637"/>
      <c r="BY38" s="637"/>
      <c r="BZ38" s="637"/>
      <c r="CA38" s="637"/>
      <c r="CB38" s="646"/>
      <c r="CD38" s="633" t="s">
        <v>326</v>
      </c>
      <c r="CE38" s="634"/>
      <c r="CF38" s="634"/>
      <c r="CG38" s="634"/>
      <c r="CH38" s="634"/>
      <c r="CI38" s="634"/>
      <c r="CJ38" s="634"/>
      <c r="CK38" s="634"/>
      <c r="CL38" s="634"/>
      <c r="CM38" s="634"/>
      <c r="CN38" s="634"/>
      <c r="CO38" s="634"/>
      <c r="CP38" s="634"/>
      <c r="CQ38" s="635"/>
      <c r="CR38" s="636">
        <v>1786172</v>
      </c>
      <c r="CS38" s="637"/>
      <c r="CT38" s="637"/>
      <c r="CU38" s="637"/>
      <c r="CV38" s="637"/>
      <c r="CW38" s="637"/>
      <c r="CX38" s="637"/>
      <c r="CY38" s="638"/>
      <c r="CZ38" s="641">
        <v>8.1999999999999993</v>
      </c>
      <c r="DA38" s="666"/>
      <c r="DB38" s="666"/>
      <c r="DC38" s="670"/>
      <c r="DD38" s="645">
        <v>1427041</v>
      </c>
      <c r="DE38" s="637"/>
      <c r="DF38" s="637"/>
      <c r="DG38" s="637"/>
      <c r="DH38" s="637"/>
      <c r="DI38" s="637"/>
      <c r="DJ38" s="637"/>
      <c r="DK38" s="638"/>
      <c r="DL38" s="645">
        <v>1300153</v>
      </c>
      <c r="DM38" s="637"/>
      <c r="DN38" s="637"/>
      <c r="DO38" s="637"/>
      <c r="DP38" s="637"/>
      <c r="DQ38" s="637"/>
      <c r="DR38" s="637"/>
      <c r="DS38" s="637"/>
      <c r="DT38" s="637"/>
      <c r="DU38" s="637"/>
      <c r="DV38" s="638"/>
      <c r="DW38" s="641">
        <v>10.199999999999999</v>
      </c>
      <c r="DX38" s="666"/>
      <c r="DY38" s="666"/>
      <c r="DZ38" s="666"/>
      <c r="EA38" s="666"/>
      <c r="EB38" s="666"/>
      <c r="EC38" s="667"/>
    </row>
    <row r="39" spans="2:133" ht="11.25" customHeight="1" x14ac:dyDescent="0.2">
      <c r="B39" s="633" t="s">
        <v>327</v>
      </c>
      <c r="C39" s="634"/>
      <c r="D39" s="634"/>
      <c r="E39" s="634"/>
      <c r="F39" s="634"/>
      <c r="G39" s="634"/>
      <c r="H39" s="634"/>
      <c r="I39" s="634"/>
      <c r="J39" s="634"/>
      <c r="K39" s="634"/>
      <c r="L39" s="634"/>
      <c r="M39" s="634"/>
      <c r="N39" s="634"/>
      <c r="O39" s="634"/>
      <c r="P39" s="634"/>
      <c r="Q39" s="635"/>
      <c r="R39" s="636" t="s">
        <v>122</v>
      </c>
      <c r="S39" s="637"/>
      <c r="T39" s="637"/>
      <c r="U39" s="637"/>
      <c r="V39" s="637"/>
      <c r="W39" s="637"/>
      <c r="X39" s="637"/>
      <c r="Y39" s="638"/>
      <c r="Z39" s="639" t="s">
        <v>122</v>
      </c>
      <c r="AA39" s="639"/>
      <c r="AB39" s="639"/>
      <c r="AC39" s="639"/>
      <c r="AD39" s="640" t="s">
        <v>122</v>
      </c>
      <c r="AE39" s="640"/>
      <c r="AF39" s="640"/>
      <c r="AG39" s="640"/>
      <c r="AH39" s="640"/>
      <c r="AI39" s="640"/>
      <c r="AJ39" s="640"/>
      <c r="AK39" s="640"/>
      <c r="AL39" s="641" t="s">
        <v>122</v>
      </c>
      <c r="AM39" s="642"/>
      <c r="AN39" s="642"/>
      <c r="AO39" s="643"/>
      <c r="AQ39" s="699" t="s">
        <v>328</v>
      </c>
      <c r="AR39" s="700"/>
      <c r="AS39" s="700"/>
      <c r="AT39" s="700"/>
      <c r="AU39" s="700"/>
      <c r="AV39" s="700"/>
      <c r="AW39" s="700"/>
      <c r="AX39" s="700"/>
      <c r="AY39" s="701"/>
      <c r="AZ39" s="636">
        <v>23060</v>
      </c>
      <c r="BA39" s="637"/>
      <c r="BB39" s="637"/>
      <c r="BC39" s="637"/>
      <c r="BD39" s="668"/>
      <c r="BE39" s="668"/>
      <c r="BF39" s="691"/>
      <c r="BG39" s="633" t="s">
        <v>329</v>
      </c>
      <c r="BH39" s="634"/>
      <c r="BI39" s="634"/>
      <c r="BJ39" s="634"/>
      <c r="BK39" s="634"/>
      <c r="BL39" s="634"/>
      <c r="BM39" s="634"/>
      <c r="BN39" s="634"/>
      <c r="BO39" s="634"/>
      <c r="BP39" s="634"/>
      <c r="BQ39" s="634"/>
      <c r="BR39" s="634"/>
      <c r="BS39" s="634"/>
      <c r="BT39" s="634"/>
      <c r="BU39" s="635"/>
      <c r="BV39" s="636">
        <v>10328</v>
      </c>
      <c r="BW39" s="637"/>
      <c r="BX39" s="637"/>
      <c r="BY39" s="637"/>
      <c r="BZ39" s="637"/>
      <c r="CA39" s="637"/>
      <c r="CB39" s="646"/>
      <c r="CD39" s="633" t="s">
        <v>330</v>
      </c>
      <c r="CE39" s="634"/>
      <c r="CF39" s="634"/>
      <c r="CG39" s="634"/>
      <c r="CH39" s="634"/>
      <c r="CI39" s="634"/>
      <c r="CJ39" s="634"/>
      <c r="CK39" s="634"/>
      <c r="CL39" s="634"/>
      <c r="CM39" s="634"/>
      <c r="CN39" s="634"/>
      <c r="CO39" s="634"/>
      <c r="CP39" s="634"/>
      <c r="CQ39" s="635"/>
      <c r="CR39" s="636">
        <v>972887</v>
      </c>
      <c r="CS39" s="668"/>
      <c r="CT39" s="668"/>
      <c r="CU39" s="668"/>
      <c r="CV39" s="668"/>
      <c r="CW39" s="668"/>
      <c r="CX39" s="668"/>
      <c r="CY39" s="669"/>
      <c r="CZ39" s="641">
        <v>4.5</v>
      </c>
      <c r="DA39" s="666"/>
      <c r="DB39" s="666"/>
      <c r="DC39" s="670"/>
      <c r="DD39" s="645">
        <v>950314</v>
      </c>
      <c r="DE39" s="668"/>
      <c r="DF39" s="668"/>
      <c r="DG39" s="668"/>
      <c r="DH39" s="668"/>
      <c r="DI39" s="668"/>
      <c r="DJ39" s="668"/>
      <c r="DK39" s="669"/>
      <c r="DL39" s="645" t="s">
        <v>122</v>
      </c>
      <c r="DM39" s="668"/>
      <c r="DN39" s="668"/>
      <c r="DO39" s="668"/>
      <c r="DP39" s="668"/>
      <c r="DQ39" s="668"/>
      <c r="DR39" s="668"/>
      <c r="DS39" s="668"/>
      <c r="DT39" s="668"/>
      <c r="DU39" s="668"/>
      <c r="DV39" s="669"/>
      <c r="DW39" s="641" t="s">
        <v>122</v>
      </c>
      <c r="DX39" s="666"/>
      <c r="DY39" s="666"/>
      <c r="DZ39" s="666"/>
      <c r="EA39" s="666"/>
      <c r="EB39" s="666"/>
      <c r="EC39" s="667"/>
    </row>
    <row r="40" spans="2:133" ht="11.25" customHeight="1" x14ac:dyDescent="0.2">
      <c r="B40" s="633" t="s">
        <v>331</v>
      </c>
      <c r="C40" s="634"/>
      <c r="D40" s="634"/>
      <c r="E40" s="634"/>
      <c r="F40" s="634"/>
      <c r="G40" s="634"/>
      <c r="H40" s="634"/>
      <c r="I40" s="634"/>
      <c r="J40" s="634"/>
      <c r="K40" s="634"/>
      <c r="L40" s="634"/>
      <c r="M40" s="634"/>
      <c r="N40" s="634"/>
      <c r="O40" s="634"/>
      <c r="P40" s="634"/>
      <c r="Q40" s="635"/>
      <c r="R40" s="636">
        <v>120515</v>
      </c>
      <c r="S40" s="637"/>
      <c r="T40" s="637"/>
      <c r="U40" s="637"/>
      <c r="V40" s="637"/>
      <c r="W40" s="637"/>
      <c r="X40" s="637"/>
      <c r="Y40" s="638"/>
      <c r="Z40" s="639">
        <v>0.5</v>
      </c>
      <c r="AA40" s="639"/>
      <c r="AB40" s="639"/>
      <c r="AC40" s="639"/>
      <c r="AD40" s="640" t="s">
        <v>122</v>
      </c>
      <c r="AE40" s="640"/>
      <c r="AF40" s="640"/>
      <c r="AG40" s="640"/>
      <c r="AH40" s="640"/>
      <c r="AI40" s="640"/>
      <c r="AJ40" s="640"/>
      <c r="AK40" s="640"/>
      <c r="AL40" s="641" t="s">
        <v>122</v>
      </c>
      <c r="AM40" s="642"/>
      <c r="AN40" s="642"/>
      <c r="AO40" s="643"/>
      <c r="AQ40" s="699" t="s">
        <v>332</v>
      </c>
      <c r="AR40" s="700"/>
      <c r="AS40" s="700"/>
      <c r="AT40" s="700"/>
      <c r="AU40" s="700"/>
      <c r="AV40" s="700"/>
      <c r="AW40" s="700"/>
      <c r="AX40" s="700"/>
      <c r="AY40" s="701"/>
      <c r="AZ40" s="636" t="s">
        <v>122</v>
      </c>
      <c r="BA40" s="637"/>
      <c r="BB40" s="637"/>
      <c r="BC40" s="637"/>
      <c r="BD40" s="668"/>
      <c r="BE40" s="668"/>
      <c r="BF40" s="691"/>
      <c r="BG40" s="684" t="s">
        <v>333</v>
      </c>
      <c r="BH40" s="685"/>
      <c r="BI40" s="685"/>
      <c r="BJ40" s="685"/>
      <c r="BK40" s="685"/>
      <c r="BL40" s="214"/>
      <c r="BM40" s="634" t="s">
        <v>334</v>
      </c>
      <c r="BN40" s="634"/>
      <c r="BO40" s="634"/>
      <c r="BP40" s="634"/>
      <c r="BQ40" s="634"/>
      <c r="BR40" s="634"/>
      <c r="BS40" s="634"/>
      <c r="BT40" s="634"/>
      <c r="BU40" s="635"/>
      <c r="BV40" s="636">
        <v>104</v>
      </c>
      <c r="BW40" s="637"/>
      <c r="BX40" s="637"/>
      <c r="BY40" s="637"/>
      <c r="BZ40" s="637"/>
      <c r="CA40" s="637"/>
      <c r="CB40" s="646"/>
      <c r="CD40" s="633" t="s">
        <v>335</v>
      </c>
      <c r="CE40" s="634"/>
      <c r="CF40" s="634"/>
      <c r="CG40" s="634"/>
      <c r="CH40" s="634"/>
      <c r="CI40" s="634"/>
      <c r="CJ40" s="634"/>
      <c r="CK40" s="634"/>
      <c r="CL40" s="634"/>
      <c r="CM40" s="634"/>
      <c r="CN40" s="634"/>
      <c r="CO40" s="634"/>
      <c r="CP40" s="634"/>
      <c r="CQ40" s="635"/>
      <c r="CR40" s="636" t="s">
        <v>122</v>
      </c>
      <c r="CS40" s="637"/>
      <c r="CT40" s="637"/>
      <c r="CU40" s="637"/>
      <c r="CV40" s="637"/>
      <c r="CW40" s="637"/>
      <c r="CX40" s="637"/>
      <c r="CY40" s="638"/>
      <c r="CZ40" s="641" t="s">
        <v>122</v>
      </c>
      <c r="DA40" s="666"/>
      <c r="DB40" s="666"/>
      <c r="DC40" s="670"/>
      <c r="DD40" s="645" t="s">
        <v>122</v>
      </c>
      <c r="DE40" s="637"/>
      <c r="DF40" s="637"/>
      <c r="DG40" s="637"/>
      <c r="DH40" s="637"/>
      <c r="DI40" s="637"/>
      <c r="DJ40" s="637"/>
      <c r="DK40" s="638"/>
      <c r="DL40" s="645" t="s">
        <v>122</v>
      </c>
      <c r="DM40" s="637"/>
      <c r="DN40" s="637"/>
      <c r="DO40" s="637"/>
      <c r="DP40" s="637"/>
      <c r="DQ40" s="637"/>
      <c r="DR40" s="637"/>
      <c r="DS40" s="637"/>
      <c r="DT40" s="637"/>
      <c r="DU40" s="637"/>
      <c r="DV40" s="638"/>
      <c r="DW40" s="641" t="s">
        <v>122</v>
      </c>
      <c r="DX40" s="666"/>
      <c r="DY40" s="666"/>
      <c r="DZ40" s="666"/>
      <c r="EA40" s="666"/>
      <c r="EB40" s="666"/>
      <c r="EC40" s="667"/>
    </row>
    <row r="41" spans="2:133" ht="11.25" customHeight="1" x14ac:dyDescent="0.2">
      <c r="B41" s="657" t="s">
        <v>336</v>
      </c>
      <c r="C41" s="658"/>
      <c r="D41" s="658"/>
      <c r="E41" s="658"/>
      <c r="F41" s="658"/>
      <c r="G41" s="658"/>
      <c r="H41" s="658"/>
      <c r="I41" s="658"/>
      <c r="J41" s="658"/>
      <c r="K41" s="658"/>
      <c r="L41" s="658"/>
      <c r="M41" s="658"/>
      <c r="N41" s="658"/>
      <c r="O41" s="658"/>
      <c r="P41" s="658"/>
      <c r="Q41" s="659"/>
      <c r="R41" s="708">
        <v>22684754</v>
      </c>
      <c r="S41" s="709"/>
      <c r="T41" s="709"/>
      <c r="U41" s="709"/>
      <c r="V41" s="709"/>
      <c r="W41" s="709"/>
      <c r="X41" s="709"/>
      <c r="Y41" s="713"/>
      <c r="Z41" s="714">
        <v>100</v>
      </c>
      <c r="AA41" s="714"/>
      <c r="AB41" s="714"/>
      <c r="AC41" s="714"/>
      <c r="AD41" s="715">
        <v>12603131</v>
      </c>
      <c r="AE41" s="715"/>
      <c r="AF41" s="715"/>
      <c r="AG41" s="715"/>
      <c r="AH41" s="715"/>
      <c r="AI41" s="715"/>
      <c r="AJ41" s="715"/>
      <c r="AK41" s="715"/>
      <c r="AL41" s="716">
        <v>100</v>
      </c>
      <c r="AM41" s="696"/>
      <c r="AN41" s="696"/>
      <c r="AO41" s="717"/>
      <c r="AQ41" s="699" t="s">
        <v>337</v>
      </c>
      <c r="AR41" s="700"/>
      <c r="AS41" s="700"/>
      <c r="AT41" s="700"/>
      <c r="AU41" s="700"/>
      <c r="AV41" s="700"/>
      <c r="AW41" s="700"/>
      <c r="AX41" s="700"/>
      <c r="AY41" s="701"/>
      <c r="AZ41" s="636">
        <v>394596</v>
      </c>
      <c r="BA41" s="637"/>
      <c r="BB41" s="637"/>
      <c r="BC41" s="637"/>
      <c r="BD41" s="668"/>
      <c r="BE41" s="668"/>
      <c r="BF41" s="691"/>
      <c r="BG41" s="684"/>
      <c r="BH41" s="685"/>
      <c r="BI41" s="685"/>
      <c r="BJ41" s="685"/>
      <c r="BK41" s="685"/>
      <c r="BL41" s="214"/>
      <c r="BM41" s="634" t="s">
        <v>338</v>
      </c>
      <c r="BN41" s="634"/>
      <c r="BO41" s="634"/>
      <c r="BP41" s="634"/>
      <c r="BQ41" s="634"/>
      <c r="BR41" s="634"/>
      <c r="BS41" s="634"/>
      <c r="BT41" s="634"/>
      <c r="BU41" s="635"/>
      <c r="BV41" s="636" t="s">
        <v>122</v>
      </c>
      <c r="BW41" s="637"/>
      <c r="BX41" s="637"/>
      <c r="BY41" s="637"/>
      <c r="BZ41" s="637"/>
      <c r="CA41" s="637"/>
      <c r="CB41" s="646"/>
      <c r="CD41" s="633" t="s">
        <v>339</v>
      </c>
      <c r="CE41" s="634"/>
      <c r="CF41" s="634"/>
      <c r="CG41" s="634"/>
      <c r="CH41" s="634"/>
      <c r="CI41" s="634"/>
      <c r="CJ41" s="634"/>
      <c r="CK41" s="634"/>
      <c r="CL41" s="634"/>
      <c r="CM41" s="634"/>
      <c r="CN41" s="634"/>
      <c r="CO41" s="634"/>
      <c r="CP41" s="634"/>
      <c r="CQ41" s="635"/>
      <c r="CR41" s="636" t="s">
        <v>122</v>
      </c>
      <c r="CS41" s="668"/>
      <c r="CT41" s="668"/>
      <c r="CU41" s="668"/>
      <c r="CV41" s="668"/>
      <c r="CW41" s="668"/>
      <c r="CX41" s="668"/>
      <c r="CY41" s="669"/>
      <c r="CZ41" s="641" t="s">
        <v>122</v>
      </c>
      <c r="DA41" s="666"/>
      <c r="DB41" s="666"/>
      <c r="DC41" s="670"/>
      <c r="DD41" s="645" t="s">
        <v>122</v>
      </c>
      <c r="DE41" s="668"/>
      <c r="DF41" s="668"/>
      <c r="DG41" s="668"/>
      <c r="DH41" s="668"/>
      <c r="DI41" s="668"/>
      <c r="DJ41" s="668"/>
      <c r="DK41" s="669"/>
      <c r="DL41" s="719"/>
      <c r="DM41" s="720"/>
      <c r="DN41" s="720"/>
      <c r="DO41" s="720"/>
      <c r="DP41" s="720"/>
      <c r="DQ41" s="720"/>
      <c r="DR41" s="720"/>
      <c r="DS41" s="720"/>
      <c r="DT41" s="720"/>
      <c r="DU41" s="720"/>
      <c r="DV41" s="721"/>
      <c r="DW41" s="710"/>
      <c r="DX41" s="711"/>
      <c r="DY41" s="711"/>
      <c r="DZ41" s="711"/>
      <c r="EA41" s="711"/>
      <c r="EB41" s="711"/>
      <c r="EC41" s="712"/>
    </row>
    <row r="42" spans="2:133" ht="11.25" customHeight="1" x14ac:dyDescent="0.2">
      <c r="AQ42" s="705" t="s">
        <v>340</v>
      </c>
      <c r="AR42" s="706"/>
      <c r="AS42" s="706"/>
      <c r="AT42" s="706"/>
      <c r="AU42" s="706"/>
      <c r="AV42" s="706"/>
      <c r="AW42" s="706"/>
      <c r="AX42" s="706"/>
      <c r="AY42" s="707"/>
      <c r="AZ42" s="708">
        <v>1391576</v>
      </c>
      <c r="BA42" s="709"/>
      <c r="BB42" s="709"/>
      <c r="BC42" s="709"/>
      <c r="BD42" s="695"/>
      <c r="BE42" s="695"/>
      <c r="BF42" s="697"/>
      <c r="BG42" s="686"/>
      <c r="BH42" s="687"/>
      <c r="BI42" s="687"/>
      <c r="BJ42" s="687"/>
      <c r="BK42" s="687"/>
      <c r="BL42" s="215"/>
      <c r="BM42" s="658" t="s">
        <v>341</v>
      </c>
      <c r="BN42" s="658"/>
      <c r="BO42" s="658"/>
      <c r="BP42" s="658"/>
      <c r="BQ42" s="658"/>
      <c r="BR42" s="658"/>
      <c r="BS42" s="658"/>
      <c r="BT42" s="658"/>
      <c r="BU42" s="659"/>
      <c r="BV42" s="708">
        <v>370</v>
      </c>
      <c r="BW42" s="709"/>
      <c r="BX42" s="709"/>
      <c r="BY42" s="709"/>
      <c r="BZ42" s="709"/>
      <c r="CA42" s="709"/>
      <c r="CB42" s="718"/>
      <c r="CD42" s="633" t="s">
        <v>342</v>
      </c>
      <c r="CE42" s="634"/>
      <c r="CF42" s="634"/>
      <c r="CG42" s="634"/>
      <c r="CH42" s="634"/>
      <c r="CI42" s="634"/>
      <c r="CJ42" s="634"/>
      <c r="CK42" s="634"/>
      <c r="CL42" s="634"/>
      <c r="CM42" s="634"/>
      <c r="CN42" s="634"/>
      <c r="CO42" s="634"/>
      <c r="CP42" s="634"/>
      <c r="CQ42" s="635"/>
      <c r="CR42" s="636">
        <v>2178706</v>
      </c>
      <c r="CS42" s="668"/>
      <c r="CT42" s="668"/>
      <c r="CU42" s="668"/>
      <c r="CV42" s="668"/>
      <c r="CW42" s="668"/>
      <c r="CX42" s="668"/>
      <c r="CY42" s="669"/>
      <c r="CZ42" s="641">
        <v>10</v>
      </c>
      <c r="DA42" s="666"/>
      <c r="DB42" s="666"/>
      <c r="DC42" s="670"/>
      <c r="DD42" s="645">
        <v>534349</v>
      </c>
      <c r="DE42" s="668"/>
      <c r="DF42" s="668"/>
      <c r="DG42" s="668"/>
      <c r="DH42" s="668"/>
      <c r="DI42" s="668"/>
      <c r="DJ42" s="668"/>
      <c r="DK42" s="669"/>
      <c r="DL42" s="719"/>
      <c r="DM42" s="720"/>
      <c r="DN42" s="720"/>
      <c r="DO42" s="720"/>
      <c r="DP42" s="720"/>
      <c r="DQ42" s="720"/>
      <c r="DR42" s="720"/>
      <c r="DS42" s="720"/>
      <c r="DT42" s="720"/>
      <c r="DU42" s="720"/>
      <c r="DV42" s="721"/>
      <c r="DW42" s="710"/>
      <c r="DX42" s="711"/>
      <c r="DY42" s="711"/>
      <c r="DZ42" s="711"/>
      <c r="EA42" s="711"/>
      <c r="EB42" s="711"/>
      <c r="EC42" s="712"/>
    </row>
    <row r="43" spans="2:133" ht="11.25" customHeight="1" x14ac:dyDescent="0.2">
      <c r="B43" s="208" t="s">
        <v>343</v>
      </c>
      <c r="CD43" s="633" t="s">
        <v>344</v>
      </c>
      <c r="CE43" s="634"/>
      <c r="CF43" s="634"/>
      <c r="CG43" s="634"/>
      <c r="CH43" s="634"/>
      <c r="CI43" s="634"/>
      <c r="CJ43" s="634"/>
      <c r="CK43" s="634"/>
      <c r="CL43" s="634"/>
      <c r="CM43" s="634"/>
      <c r="CN43" s="634"/>
      <c r="CO43" s="634"/>
      <c r="CP43" s="634"/>
      <c r="CQ43" s="635"/>
      <c r="CR43" s="636">
        <v>39800</v>
      </c>
      <c r="CS43" s="668"/>
      <c r="CT43" s="668"/>
      <c r="CU43" s="668"/>
      <c r="CV43" s="668"/>
      <c r="CW43" s="668"/>
      <c r="CX43" s="668"/>
      <c r="CY43" s="669"/>
      <c r="CZ43" s="641">
        <v>0.2</v>
      </c>
      <c r="DA43" s="666"/>
      <c r="DB43" s="666"/>
      <c r="DC43" s="670"/>
      <c r="DD43" s="645">
        <v>39800</v>
      </c>
      <c r="DE43" s="668"/>
      <c r="DF43" s="668"/>
      <c r="DG43" s="668"/>
      <c r="DH43" s="668"/>
      <c r="DI43" s="668"/>
      <c r="DJ43" s="668"/>
      <c r="DK43" s="669"/>
      <c r="DL43" s="719"/>
      <c r="DM43" s="720"/>
      <c r="DN43" s="720"/>
      <c r="DO43" s="720"/>
      <c r="DP43" s="720"/>
      <c r="DQ43" s="720"/>
      <c r="DR43" s="720"/>
      <c r="DS43" s="720"/>
      <c r="DT43" s="720"/>
      <c r="DU43" s="720"/>
      <c r="DV43" s="721"/>
      <c r="DW43" s="710"/>
      <c r="DX43" s="711"/>
      <c r="DY43" s="711"/>
      <c r="DZ43" s="711"/>
      <c r="EA43" s="711"/>
      <c r="EB43" s="711"/>
      <c r="EC43" s="712"/>
    </row>
    <row r="44" spans="2:133" ht="11.25" customHeight="1" x14ac:dyDescent="0.2">
      <c r="B44" s="722" t="s">
        <v>345</v>
      </c>
      <c r="C44" s="722"/>
      <c r="D44" s="722"/>
      <c r="E44" s="722"/>
      <c r="F44" s="722"/>
      <c r="G44" s="722"/>
      <c r="H44" s="722"/>
      <c r="I44" s="722"/>
      <c r="J44" s="722"/>
      <c r="K44" s="722"/>
      <c r="L44" s="722"/>
      <c r="M44" s="722"/>
      <c r="N44" s="722"/>
      <c r="O44" s="722"/>
      <c r="P44" s="722"/>
      <c r="Q44" s="722"/>
      <c r="R44" s="722"/>
      <c r="S44" s="722"/>
      <c r="T44" s="722"/>
      <c r="U44" s="722"/>
      <c r="V44" s="722"/>
      <c r="W44" s="722"/>
      <c r="X44" s="722"/>
      <c r="Y44" s="722"/>
      <c r="Z44" s="722"/>
      <c r="AA44" s="722"/>
      <c r="AB44" s="722"/>
      <c r="AC44" s="722"/>
      <c r="AD44" s="722"/>
      <c r="AE44" s="722"/>
      <c r="AF44" s="722"/>
      <c r="AG44" s="722"/>
      <c r="AH44" s="722"/>
      <c r="AI44" s="722"/>
      <c r="AJ44" s="722"/>
      <c r="AK44" s="722"/>
      <c r="AL44" s="722"/>
      <c r="AM44" s="722"/>
      <c r="AN44" s="722"/>
      <c r="AO44" s="722"/>
      <c r="AP44" s="722"/>
      <c r="AQ44" s="722"/>
      <c r="AR44" s="722"/>
      <c r="AS44" s="722"/>
      <c r="AT44" s="722"/>
      <c r="AU44" s="722"/>
      <c r="AV44" s="722"/>
      <c r="AW44" s="722"/>
      <c r="AX44" s="722"/>
      <c r="AY44" s="722"/>
      <c r="AZ44" s="722"/>
      <c r="BA44" s="722"/>
      <c r="BB44" s="722"/>
      <c r="BC44" s="722"/>
      <c r="BD44" s="722"/>
      <c r="BE44" s="722"/>
      <c r="BF44" s="722"/>
      <c r="BG44" s="722"/>
      <c r="BH44" s="722"/>
      <c r="BI44" s="722"/>
      <c r="BJ44" s="722"/>
      <c r="BK44" s="722"/>
      <c r="BL44" s="722"/>
      <c r="BM44" s="722"/>
      <c r="BN44" s="722"/>
      <c r="BO44" s="722"/>
      <c r="BP44" s="722"/>
      <c r="BQ44" s="722"/>
      <c r="BR44" s="722"/>
      <c r="BS44" s="722"/>
      <c r="BT44" s="722"/>
      <c r="BU44" s="722"/>
      <c r="BV44" s="722"/>
      <c r="BW44" s="722"/>
      <c r="BX44" s="722"/>
      <c r="BY44" s="722"/>
      <c r="BZ44" s="722"/>
      <c r="CA44" s="722"/>
      <c r="CB44" s="722"/>
      <c r="CC44" s="723"/>
      <c r="CD44" s="672" t="s">
        <v>293</v>
      </c>
      <c r="CE44" s="673"/>
      <c r="CF44" s="633" t="s">
        <v>346</v>
      </c>
      <c r="CG44" s="634"/>
      <c r="CH44" s="634"/>
      <c r="CI44" s="634"/>
      <c r="CJ44" s="634"/>
      <c r="CK44" s="634"/>
      <c r="CL44" s="634"/>
      <c r="CM44" s="634"/>
      <c r="CN44" s="634"/>
      <c r="CO44" s="634"/>
      <c r="CP44" s="634"/>
      <c r="CQ44" s="635"/>
      <c r="CR44" s="636">
        <v>2171966</v>
      </c>
      <c r="CS44" s="637"/>
      <c r="CT44" s="637"/>
      <c r="CU44" s="637"/>
      <c r="CV44" s="637"/>
      <c r="CW44" s="637"/>
      <c r="CX44" s="637"/>
      <c r="CY44" s="638"/>
      <c r="CZ44" s="641">
        <v>10</v>
      </c>
      <c r="DA44" s="642"/>
      <c r="DB44" s="642"/>
      <c r="DC44" s="648"/>
      <c r="DD44" s="645">
        <v>527609</v>
      </c>
      <c r="DE44" s="637"/>
      <c r="DF44" s="637"/>
      <c r="DG44" s="637"/>
      <c r="DH44" s="637"/>
      <c r="DI44" s="637"/>
      <c r="DJ44" s="637"/>
      <c r="DK44" s="638"/>
      <c r="DL44" s="719"/>
      <c r="DM44" s="720"/>
      <c r="DN44" s="720"/>
      <c r="DO44" s="720"/>
      <c r="DP44" s="720"/>
      <c r="DQ44" s="720"/>
      <c r="DR44" s="720"/>
      <c r="DS44" s="720"/>
      <c r="DT44" s="720"/>
      <c r="DU44" s="720"/>
      <c r="DV44" s="721"/>
      <c r="DW44" s="710"/>
      <c r="DX44" s="711"/>
      <c r="DY44" s="711"/>
      <c r="DZ44" s="711"/>
      <c r="EA44" s="711"/>
      <c r="EB44" s="711"/>
      <c r="EC44" s="712"/>
    </row>
    <row r="45" spans="2:133" ht="11.25" customHeight="1" x14ac:dyDescent="0.2">
      <c r="B45" s="722" t="s">
        <v>347</v>
      </c>
      <c r="C45" s="722"/>
      <c r="D45" s="722"/>
      <c r="E45" s="722"/>
      <c r="F45" s="722"/>
      <c r="G45" s="722"/>
      <c r="H45" s="722"/>
      <c r="I45" s="722"/>
      <c r="J45" s="722"/>
      <c r="K45" s="722"/>
      <c r="L45" s="722"/>
      <c r="M45" s="722"/>
      <c r="N45" s="722"/>
      <c r="O45" s="722"/>
      <c r="P45" s="722"/>
      <c r="Q45" s="722"/>
      <c r="R45" s="722"/>
      <c r="S45" s="722"/>
      <c r="T45" s="722"/>
      <c r="U45" s="722"/>
      <c r="V45" s="722"/>
      <c r="W45" s="722"/>
      <c r="X45" s="722"/>
      <c r="Y45" s="722"/>
      <c r="Z45" s="722"/>
      <c r="AA45" s="722"/>
      <c r="AB45" s="722"/>
      <c r="AC45" s="722"/>
      <c r="AD45" s="722"/>
      <c r="AE45" s="722"/>
      <c r="AF45" s="722"/>
      <c r="AG45" s="722"/>
      <c r="AH45" s="722"/>
      <c r="AI45" s="722"/>
      <c r="AJ45" s="722"/>
      <c r="AK45" s="722"/>
      <c r="AL45" s="722"/>
      <c r="AM45" s="722"/>
      <c r="AN45" s="722"/>
      <c r="AO45" s="722"/>
      <c r="AP45" s="722"/>
      <c r="AQ45" s="722"/>
      <c r="AR45" s="722"/>
      <c r="AS45" s="722"/>
      <c r="AT45" s="722"/>
      <c r="AU45" s="722"/>
      <c r="AV45" s="722"/>
      <c r="AW45" s="722"/>
      <c r="AX45" s="722"/>
      <c r="AY45" s="722"/>
      <c r="AZ45" s="722"/>
      <c r="BA45" s="722"/>
      <c r="BB45" s="722"/>
      <c r="BC45" s="722"/>
      <c r="BD45" s="722"/>
      <c r="BE45" s="722"/>
      <c r="BF45" s="722"/>
      <c r="BG45" s="722"/>
      <c r="BH45" s="722"/>
      <c r="BI45" s="722"/>
      <c r="BJ45" s="722"/>
      <c r="BK45" s="722"/>
      <c r="BL45" s="722"/>
      <c r="BM45" s="722"/>
      <c r="BN45" s="722"/>
      <c r="BO45" s="722"/>
      <c r="BP45" s="722"/>
      <c r="BQ45" s="722"/>
      <c r="BR45" s="722"/>
      <c r="BS45" s="722"/>
      <c r="BT45" s="722"/>
      <c r="BU45" s="722"/>
      <c r="BV45" s="722"/>
      <c r="BW45" s="722"/>
      <c r="BX45" s="722"/>
      <c r="BY45" s="722"/>
      <c r="BZ45" s="722"/>
      <c r="CA45" s="722"/>
      <c r="CB45" s="722"/>
      <c r="CC45" s="723"/>
      <c r="CD45" s="674"/>
      <c r="CE45" s="675"/>
      <c r="CF45" s="633" t="s">
        <v>348</v>
      </c>
      <c r="CG45" s="634"/>
      <c r="CH45" s="634"/>
      <c r="CI45" s="634"/>
      <c r="CJ45" s="634"/>
      <c r="CK45" s="634"/>
      <c r="CL45" s="634"/>
      <c r="CM45" s="634"/>
      <c r="CN45" s="634"/>
      <c r="CO45" s="634"/>
      <c r="CP45" s="634"/>
      <c r="CQ45" s="635"/>
      <c r="CR45" s="636">
        <v>677666</v>
      </c>
      <c r="CS45" s="668"/>
      <c r="CT45" s="668"/>
      <c r="CU45" s="668"/>
      <c r="CV45" s="668"/>
      <c r="CW45" s="668"/>
      <c r="CX45" s="668"/>
      <c r="CY45" s="669"/>
      <c r="CZ45" s="641">
        <v>3.1</v>
      </c>
      <c r="DA45" s="666"/>
      <c r="DB45" s="666"/>
      <c r="DC45" s="670"/>
      <c r="DD45" s="645">
        <v>70546</v>
      </c>
      <c r="DE45" s="668"/>
      <c r="DF45" s="668"/>
      <c r="DG45" s="668"/>
      <c r="DH45" s="668"/>
      <c r="DI45" s="668"/>
      <c r="DJ45" s="668"/>
      <c r="DK45" s="669"/>
      <c r="DL45" s="719"/>
      <c r="DM45" s="720"/>
      <c r="DN45" s="720"/>
      <c r="DO45" s="720"/>
      <c r="DP45" s="720"/>
      <c r="DQ45" s="720"/>
      <c r="DR45" s="720"/>
      <c r="DS45" s="720"/>
      <c r="DT45" s="720"/>
      <c r="DU45" s="720"/>
      <c r="DV45" s="721"/>
      <c r="DW45" s="710"/>
      <c r="DX45" s="711"/>
      <c r="DY45" s="711"/>
      <c r="DZ45" s="711"/>
      <c r="EA45" s="711"/>
      <c r="EB45" s="711"/>
      <c r="EC45" s="712"/>
    </row>
    <row r="46" spans="2:133" ht="11.25" customHeight="1" x14ac:dyDescent="0.2">
      <c r="B46" s="219"/>
      <c r="CD46" s="674"/>
      <c r="CE46" s="675"/>
      <c r="CF46" s="633" t="s">
        <v>349</v>
      </c>
      <c r="CG46" s="634"/>
      <c r="CH46" s="634"/>
      <c r="CI46" s="634"/>
      <c r="CJ46" s="634"/>
      <c r="CK46" s="634"/>
      <c r="CL46" s="634"/>
      <c r="CM46" s="634"/>
      <c r="CN46" s="634"/>
      <c r="CO46" s="634"/>
      <c r="CP46" s="634"/>
      <c r="CQ46" s="635"/>
      <c r="CR46" s="636">
        <v>1430804</v>
      </c>
      <c r="CS46" s="637"/>
      <c r="CT46" s="637"/>
      <c r="CU46" s="637"/>
      <c r="CV46" s="637"/>
      <c r="CW46" s="637"/>
      <c r="CX46" s="637"/>
      <c r="CY46" s="638"/>
      <c r="CZ46" s="641">
        <v>6.6</v>
      </c>
      <c r="DA46" s="642"/>
      <c r="DB46" s="642"/>
      <c r="DC46" s="648"/>
      <c r="DD46" s="645">
        <v>451867</v>
      </c>
      <c r="DE46" s="637"/>
      <c r="DF46" s="637"/>
      <c r="DG46" s="637"/>
      <c r="DH46" s="637"/>
      <c r="DI46" s="637"/>
      <c r="DJ46" s="637"/>
      <c r="DK46" s="638"/>
      <c r="DL46" s="719"/>
      <c r="DM46" s="720"/>
      <c r="DN46" s="720"/>
      <c r="DO46" s="720"/>
      <c r="DP46" s="720"/>
      <c r="DQ46" s="720"/>
      <c r="DR46" s="720"/>
      <c r="DS46" s="720"/>
      <c r="DT46" s="720"/>
      <c r="DU46" s="720"/>
      <c r="DV46" s="721"/>
      <c r="DW46" s="710"/>
      <c r="DX46" s="711"/>
      <c r="DY46" s="711"/>
      <c r="DZ46" s="711"/>
      <c r="EA46" s="711"/>
      <c r="EB46" s="711"/>
      <c r="EC46" s="712"/>
    </row>
    <row r="47" spans="2:133" ht="11.25" customHeight="1" x14ac:dyDescent="0.2">
      <c r="B47" s="219"/>
      <c r="CD47" s="674"/>
      <c r="CE47" s="675"/>
      <c r="CF47" s="633" t="s">
        <v>350</v>
      </c>
      <c r="CG47" s="634"/>
      <c r="CH47" s="634"/>
      <c r="CI47" s="634"/>
      <c r="CJ47" s="634"/>
      <c r="CK47" s="634"/>
      <c r="CL47" s="634"/>
      <c r="CM47" s="634"/>
      <c r="CN47" s="634"/>
      <c r="CO47" s="634"/>
      <c r="CP47" s="634"/>
      <c r="CQ47" s="635"/>
      <c r="CR47" s="636">
        <v>6740</v>
      </c>
      <c r="CS47" s="668"/>
      <c r="CT47" s="668"/>
      <c r="CU47" s="668"/>
      <c r="CV47" s="668"/>
      <c r="CW47" s="668"/>
      <c r="CX47" s="668"/>
      <c r="CY47" s="669"/>
      <c r="CZ47" s="641">
        <v>0</v>
      </c>
      <c r="DA47" s="666"/>
      <c r="DB47" s="666"/>
      <c r="DC47" s="670"/>
      <c r="DD47" s="645">
        <v>6740</v>
      </c>
      <c r="DE47" s="668"/>
      <c r="DF47" s="668"/>
      <c r="DG47" s="668"/>
      <c r="DH47" s="668"/>
      <c r="DI47" s="668"/>
      <c r="DJ47" s="668"/>
      <c r="DK47" s="669"/>
      <c r="DL47" s="719"/>
      <c r="DM47" s="720"/>
      <c r="DN47" s="720"/>
      <c r="DO47" s="720"/>
      <c r="DP47" s="720"/>
      <c r="DQ47" s="720"/>
      <c r="DR47" s="720"/>
      <c r="DS47" s="720"/>
      <c r="DT47" s="720"/>
      <c r="DU47" s="720"/>
      <c r="DV47" s="721"/>
      <c r="DW47" s="710"/>
      <c r="DX47" s="711"/>
      <c r="DY47" s="711"/>
      <c r="DZ47" s="711"/>
      <c r="EA47" s="711"/>
      <c r="EB47" s="711"/>
      <c r="EC47" s="712"/>
    </row>
    <row r="48" spans="2:133" ht="10.8" x14ac:dyDescent="0.2">
      <c r="B48" s="219"/>
      <c r="CD48" s="676"/>
      <c r="CE48" s="677"/>
      <c r="CF48" s="633" t="s">
        <v>351</v>
      </c>
      <c r="CG48" s="634"/>
      <c r="CH48" s="634"/>
      <c r="CI48" s="634"/>
      <c r="CJ48" s="634"/>
      <c r="CK48" s="634"/>
      <c r="CL48" s="634"/>
      <c r="CM48" s="634"/>
      <c r="CN48" s="634"/>
      <c r="CO48" s="634"/>
      <c r="CP48" s="634"/>
      <c r="CQ48" s="635"/>
      <c r="CR48" s="636" t="s">
        <v>122</v>
      </c>
      <c r="CS48" s="637"/>
      <c r="CT48" s="637"/>
      <c r="CU48" s="637"/>
      <c r="CV48" s="637"/>
      <c r="CW48" s="637"/>
      <c r="CX48" s="637"/>
      <c r="CY48" s="638"/>
      <c r="CZ48" s="641" t="s">
        <v>122</v>
      </c>
      <c r="DA48" s="642"/>
      <c r="DB48" s="642"/>
      <c r="DC48" s="648"/>
      <c r="DD48" s="645" t="s">
        <v>122</v>
      </c>
      <c r="DE48" s="637"/>
      <c r="DF48" s="637"/>
      <c r="DG48" s="637"/>
      <c r="DH48" s="637"/>
      <c r="DI48" s="637"/>
      <c r="DJ48" s="637"/>
      <c r="DK48" s="638"/>
      <c r="DL48" s="719"/>
      <c r="DM48" s="720"/>
      <c r="DN48" s="720"/>
      <c r="DO48" s="720"/>
      <c r="DP48" s="720"/>
      <c r="DQ48" s="720"/>
      <c r="DR48" s="720"/>
      <c r="DS48" s="720"/>
      <c r="DT48" s="720"/>
      <c r="DU48" s="720"/>
      <c r="DV48" s="721"/>
      <c r="DW48" s="710"/>
      <c r="DX48" s="711"/>
      <c r="DY48" s="711"/>
      <c r="DZ48" s="711"/>
      <c r="EA48" s="711"/>
      <c r="EB48" s="711"/>
      <c r="EC48" s="712"/>
    </row>
    <row r="49" spans="2:133" ht="11.25" customHeight="1" x14ac:dyDescent="0.2">
      <c r="B49" s="219"/>
      <c r="CD49" s="657" t="s">
        <v>352</v>
      </c>
      <c r="CE49" s="658"/>
      <c r="CF49" s="658"/>
      <c r="CG49" s="658"/>
      <c r="CH49" s="658"/>
      <c r="CI49" s="658"/>
      <c r="CJ49" s="658"/>
      <c r="CK49" s="658"/>
      <c r="CL49" s="658"/>
      <c r="CM49" s="658"/>
      <c r="CN49" s="658"/>
      <c r="CO49" s="658"/>
      <c r="CP49" s="658"/>
      <c r="CQ49" s="659"/>
      <c r="CR49" s="708">
        <v>21694246</v>
      </c>
      <c r="CS49" s="695"/>
      <c r="CT49" s="695"/>
      <c r="CU49" s="695"/>
      <c r="CV49" s="695"/>
      <c r="CW49" s="695"/>
      <c r="CX49" s="695"/>
      <c r="CY49" s="724"/>
      <c r="CZ49" s="716">
        <v>100</v>
      </c>
      <c r="DA49" s="725"/>
      <c r="DB49" s="725"/>
      <c r="DC49" s="726"/>
      <c r="DD49" s="727">
        <v>14854586</v>
      </c>
      <c r="DE49" s="695"/>
      <c r="DF49" s="695"/>
      <c r="DG49" s="695"/>
      <c r="DH49" s="695"/>
      <c r="DI49" s="695"/>
      <c r="DJ49" s="695"/>
      <c r="DK49" s="724"/>
      <c r="DL49" s="728"/>
      <c r="DM49" s="729"/>
      <c r="DN49" s="729"/>
      <c r="DO49" s="729"/>
      <c r="DP49" s="729"/>
      <c r="DQ49" s="729"/>
      <c r="DR49" s="729"/>
      <c r="DS49" s="729"/>
      <c r="DT49" s="729"/>
      <c r="DU49" s="729"/>
      <c r="DV49" s="730"/>
      <c r="DW49" s="731"/>
      <c r="DX49" s="732"/>
      <c r="DY49" s="732"/>
      <c r="DZ49" s="732"/>
      <c r="EA49" s="732"/>
      <c r="EB49" s="732"/>
      <c r="EC49" s="733"/>
    </row>
  </sheetData>
  <sheetProtection algorithmName="SHA-512" hashValue="VidzIdAUtlwShYT3TSYhrXo8X1wEJLJVWFsB8orTDfL5vIjXhsXat3HuaCdQdi46U7hqVZzFGq0SsxCSzeXKNg==" saltValue="OYNewCBptDkFMlZkAvuws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70" zoomScaleSheetLayoutView="70" workbookViewId="0"/>
  </sheetViews>
  <sheetFormatPr defaultColWidth="0" defaultRowHeight="13.2" zeroHeight="1" x14ac:dyDescent="0.2"/>
  <cols>
    <col min="1" max="130" width="2.77734375" style="225" customWidth="1"/>
    <col min="131" max="131" width="1.6640625" style="225" customWidth="1"/>
    <col min="132" max="16384" width="9" style="225" hidden="1"/>
  </cols>
  <sheetData>
    <row r="1" spans="1:131" ht="11.25" customHeight="1" thickBot="1" x14ac:dyDescent="0.25">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5">
      <c r="A2" s="734" t="s">
        <v>353</v>
      </c>
      <c r="B2" s="734"/>
      <c r="C2" s="734"/>
      <c r="D2" s="734"/>
      <c r="E2" s="734"/>
      <c r="F2" s="734"/>
      <c r="G2" s="734"/>
      <c r="H2" s="734"/>
      <c r="I2" s="734"/>
      <c r="J2" s="734"/>
      <c r="K2" s="734"/>
      <c r="L2" s="734"/>
      <c r="M2" s="734"/>
      <c r="N2" s="734"/>
      <c r="O2" s="734"/>
      <c r="P2" s="734"/>
      <c r="Q2" s="734"/>
      <c r="R2" s="734"/>
      <c r="S2" s="734"/>
      <c r="T2" s="734"/>
      <c r="U2" s="734"/>
      <c r="V2" s="734"/>
      <c r="W2" s="734"/>
      <c r="X2" s="734"/>
      <c r="Y2" s="734"/>
      <c r="Z2" s="734"/>
      <c r="AA2" s="734"/>
      <c r="AB2" s="734"/>
      <c r="AC2" s="734"/>
      <c r="AD2" s="734"/>
      <c r="AE2" s="734"/>
      <c r="AF2" s="734"/>
      <c r="AG2" s="734"/>
      <c r="AH2" s="734"/>
      <c r="AI2" s="734"/>
      <c r="AJ2" s="734"/>
      <c r="AK2" s="734"/>
      <c r="AL2" s="734"/>
      <c r="AM2" s="734"/>
      <c r="AN2" s="734"/>
      <c r="AO2" s="734"/>
      <c r="AP2" s="734"/>
      <c r="AQ2" s="734"/>
      <c r="AR2" s="734"/>
      <c r="AS2" s="734"/>
      <c r="AT2" s="734"/>
      <c r="AU2" s="734"/>
      <c r="AV2" s="734"/>
      <c r="AW2" s="734"/>
      <c r="AX2" s="734"/>
      <c r="AY2" s="734"/>
      <c r="AZ2" s="734"/>
      <c r="BA2" s="734"/>
      <c r="BB2" s="734"/>
      <c r="BC2" s="734"/>
      <c r="BD2" s="734"/>
      <c r="BE2" s="734"/>
      <c r="BF2" s="734"/>
      <c r="BG2" s="734"/>
      <c r="BH2" s="734"/>
      <c r="BI2" s="734"/>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735" t="s">
        <v>354</v>
      </c>
      <c r="DK2" s="736"/>
      <c r="DL2" s="736"/>
      <c r="DM2" s="736"/>
      <c r="DN2" s="736"/>
      <c r="DO2" s="737"/>
      <c r="DP2" s="222"/>
      <c r="DQ2" s="735" t="s">
        <v>355</v>
      </c>
      <c r="DR2" s="736"/>
      <c r="DS2" s="736"/>
      <c r="DT2" s="736"/>
      <c r="DU2" s="736"/>
      <c r="DV2" s="736"/>
      <c r="DW2" s="736"/>
      <c r="DX2" s="736"/>
      <c r="DY2" s="736"/>
      <c r="DZ2" s="737"/>
      <c r="EA2" s="224"/>
    </row>
    <row r="3" spans="1:131" ht="11.25" customHeight="1" x14ac:dyDescent="0.2">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30" customFormat="1" ht="26.25" customHeight="1" thickBot="1" x14ac:dyDescent="0.25">
      <c r="A4" s="738" t="s">
        <v>356</v>
      </c>
      <c r="B4" s="738"/>
      <c r="C4" s="738"/>
      <c r="D4" s="738"/>
      <c r="E4" s="738"/>
      <c r="F4" s="738"/>
      <c r="G4" s="738"/>
      <c r="H4" s="738"/>
      <c r="I4" s="738"/>
      <c r="J4" s="738"/>
      <c r="K4" s="738"/>
      <c r="L4" s="738"/>
      <c r="M4" s="738"/>
      <c r="N4" s="738"/>
      <c r="O4" s="738"/>
      <c r="P4" s="738"/>
      <c r="Q4" s="738"/>
      <c r="R4" s="738"/>
      <c r="S4" s="738"/>
      <c r="T4" s="738"/>
      <c r="U4" s="738"/>
      <c r="V4" s="738"/>
      <c r="W4" s="738"/>
      <c r="X4" s="738"/>
      <c r="Y4" s="738"/>
      <c r="Z4" s="738"/>
      <c r="AA4" s="738"/>
      <c r="AB4" s="738"/>
      <c r="AC4" s="738"/>
      <c r="AD4" s="738"/>
      <c r="AE4" s="738"/>
      <c r="AF4" s="738"/>
      <c r="AG4" s="738"/>
      <c r="AH4" s="738"/>
      <c r="AI4" s="738"/>
      <c r="AJ4" s="738"/>
      <c r="AK4" s="738"/>
      <c r="AL4" s="738"/>
      <c r="AM4" s="738"/>
      <c r="AN4" s="738"/>
      <c r="AO4" s="738"/>
      <c r="AP4" s="738"/>
      <c r="AQ4" s="738"/>
      <c r="AR4" s="738"/>
      <c r="AS4" s="738"/>
      <c r="AT4" s="738"/>
      <c r="AU4" s="738"/>
      <c r="AV4" s="738"/>
      <c r="AW4" s="738"/>
      <c r="AX4" s="738"/>
      <c r="AY4" s="738"/>
      <c r="AZ4" s="226"/>
      <c r="BA4" s="226"/>
      <c r="BB4" s="226"/>
      <c r="BC4" s="226"/>
      <c r="BD4" s="226"/>
      <c r="BE4" s="227"/>
      <c r="BF4" s="227"/>
      <c r="BG4" s="227"/>
      <c r="BH4" s="227"/>
      <c r="BI4" s="227"/>
      <c r="BJ4" s="227"/>
      <c r="BK4" s="227"/>
      <c r="BL4" s="227"/>
      <c r="BM4" s="227"/>
      <c r="BN4" s="227"/>
      <c r="BO4" s="227"/>
      <c r="BP4" s="227"/>
      <c r="BQ4" s="739" t="s">
        <v>357</v>
      </c>
      <c r="BR4" s="739"/>
      <c r="BS4" s="739"/>
      <c r="BT4" s="739"/>
      <c r="BU4" s="739"/>
      <c r="BV4" s="739"/>
      <c r="BW4" s="739"/>
      <c r="BX4" s="739"/>
      <c r="BY4" s="739"/>
      <c r="BZ4" s="739"/>
      <c r="CA4" s="739"/>
      <c r="CB4" s="739"/>
      <c r="CC4" s="739"/>
      <c r="CD4" s="739"/>
      <c r="CE4" s="739"/>
      <c r="CF4" s="739"/>
      <c r="CG4" s="739"/>
      <c r="CH4" s="739"/>
      <c r="CI4" s="739"/>
      <c r="CJ4" s="739"/>
      <c r="CK4" s="739"/>
      <c r="CL4" s="739"/>
      <c r="CM4" s="739"/>
      <c r="CN4" s="739"/>
      <c r="CO4" s="739"/>
      <c r="CP4" s="739"/>
      <c r="CQ4" s="739"/>
      <c r="CR4" s="739"/>
      <c r="CS4" s="739"/>
      <c r="CT4" s="739"/>
      <c r="CU4" s="739"/>
      <c r="CV4" s="739"/>
      <c r="CW4" s="739"/>
      <c r="CX4" s="739"/>
      <c r="CY4" s="739"/>
      <c r="CZ4" s="739"/>
      <c r="DA4" s="739"/>
      <c r="DB4" s="739"/>
      <c r="DC4" s="739"/>
      <c r="DD4" s="739"/>
      <c r="DE4" s="739"/>
      <c r="DF4" s="739"/>
      <c r="DG4" s="739"/>
      <c r="DH4" s="739"/>
      <c r="DI4" s="739"/>
      <c r="DJ4" s="739"/>
      <c r="DK4" s="739"/>
      <c r="DL4" s="739"/>
      <c r="DM4" s="739"/>
      <c r="DN4" s="739"/>
      <c r="DO4" s="739"/>
      <c r="DP4" s="739"/>
      <c r="DQ4" s="739"/>
      <c r="DR4" s="739"/>
      <c r="DS4" s="739"/>
      <c r="DT4" s="739"/>
      <c r="DU4" s="739"/>
      <c r="DV4" s="739"/>
      <c r="DW4" s="739"/>
      <c r="DX4" s="739"/>
      <c r="DY4" s="739"/>
      <c r="DZ4" s="739"/>
      <c r="EA4" s="229"/>
    </row>
    <row r="5" spans="1:131" s="230" customFormat="1" ht="26.25" customHeight="1" x14ac:dyDescent="0.2">
      <c r="A5" s="740" t="s">
        <v>358</v>
      </c>
      <c r="B5" s="741"/>
      <c r="C5" s="741"/>
      <c r="D5" s="741"/>
      <c r="E5" s="741"/>
      <c r="F5" s="741"/>
      <c r="G5" s="741"/>
      <c r="H5" s="741"/>
      <c r="I5" s="741"/>
      <c r="J5" s="741"/>
      <c r="K5" s="741"/>
      <c r="L5" s="741"/>
      <c r="M5" s="741"/>
      <c r="N5" s="741"/>
      <c r="O5" s="741"/>
      <c r="P5" s="742"/>
      <c r="Q5" s="746" t="s">
        <v>359</v>
      </c>
      <c r="R5" s="747"/>
      <c r="S5" s="747"/>
      <c r="T5" s="747"/>
      <c r="U5" s="748"/>
      <c r="V5" s="746" t="s">
        <v>360</v>
      </c>
      <c r="W5" s="747"/>
      <c r="X5" s="747"/>
      <c r="Y5" s="747"/>
      <c r="Z5" s="748"/>
      <c r="AA5" s="746" t="s">
        <v>361</v>
      </c>
      <c r="AB5" s="747"/>
      <c r="AC5" s="747"/>
      <c r="AD5" s="747"/>
      <c r="AE5" s="747"/>
      <c r="AF5" s="752" t="s">
        <v>362</v>
      </c>
      <c r="AG5" s="747"/>
      <c r="AH5" s="747"/>
      <c r="AI5" s="747"/>
      <c r="AJ5" s="753"/>
      <c r="AK5" s="747" t="s">
        <v>363</v>
      </c>
      <c r="AL5" s="747"/>
      <c r="AM5" s="747"/>
      <c r="AN5" s="747"/>
      <c r="AO5" s="748"/>
      <c r="AP5" s="746" t="s">
        <v>364</v>
      </c>
      <c r="AQ5" s="747"/>
      <c r="AR5" s="747"/>
      <c r="AS5" s="747"/>
      <c r="AT5" s="748"/>
      <c r="AU5" s="746" t="s">
        <v>365</v>
      </c>
      <c r="AV5" s="747"/>
      <c r="AW5" s="747"/>
      <c r="AX5" s="747"/>
      <c r="AY5" s="753"/>
      <c r="AZ5" s="226"/>
      <c r="BA5" s="226"/>
      <c r="BB5" s="226"/>
      <c r="BC5" s="226"/>
      <c r="BD5" s="226"/>
      <c r="BE5" s="227"/>
      <c r="BF5" s="227"/>
      <c r="BG5" s="227"/>
      <c r="BH5" s="227"/>
      <c r="BI5" s="227"/>
      <c r="BJ5" s="227"/>
      <c r="BK5" s="227"/>
      <c r="BL5" s="227"/>
      <c r="BM5" s="227"/>
      <c r="BN5" s="227"/>
      <c r="BO5" s="227"/>
      <c r="BP5" s="227"/>
      <c r="BQ5" s="740" t="s">
        <v>366</v>
      </c>
      <c r="BR5" s="741"/>
      <c r="BS5" s="741"/>
      <c r="BT5" s="741"/>
      <c r="BU5" s="741"/>
      <c r="BV5" s="741"/>
      <c r="BW5" s="741"/>
      <c r="BX5" s="741"/>
      <c r="BY5" s="741"/>
      <c r="BZ5" s="741"/>
      <c r="CA5" s="741"/>
      <c r="CB5" s="741"/>
      <c r="CC5" s="741"/>
      <c r="CD5" s="741"/>
      <c r="CE5" s="741"/>
      <c r="CF5" s="741"/>
      <c r="CG5" s="742"/>
      <c r="CH5" s="746" t="s">
        <v>367</v>
      </c>
      <c r="CI5" s="747"/>
      <c r="CJ5" s="747"/>
      <c r="CK5" s="747"/>
      <c r="CL5" s="748"/>
      <c r="CM5" s="746" t="s">
        <v>368</v>
      </c>
      <c r="CN5" s="747"/>
      <c r="CO5" s="747"/>
      <c r="CP5" s="747"/>
      <c r="CQ5" s="748"/>
      <c r="CR5" s="746" t="s">
        <v>369</v>
      </c>
      <c r="CS5" s="747"/>
      <c r="CT5" s="747"/>
      <c r="CU5" s="747"/>
      <c r="CV5" s="748"/>
      <c r="CW5" s="746" t="s">
        <v>370</v>
      </c>
      <c r="CX5" s="747"/>
      <c r="CY5" s="747"/>
      <c r="CZ5" s="747"/>
      <c r="DA5" s="748"/>
      <c r="DB5" s="746" t="s">
        <v>371</v>
      </c>
      <c r="DC5" s="747"/>
      <c r="DD5" s="747"/>
      <c r="DE5" s="747"/>
      <c r="DF5" s="748"/>
      <c r="DG5" s="776" t="s">
        <v>372</v>
      </c>
      <c r="DH5" s="777"/>
      <c r="DI5" s="777"/>
      <c r="DJ5" s="777"/>
      <c r="DK5" s="778"/>
      <c r="DL5" s="776" t="s">
        <v>373</v>
      </c>
      <c r="DM5" s="777"/>
      <c r="DN5" s="777"/>
      <c r="DO5" s="777"/>
      <c r="DP5" s="778"/>
      <c r="DQ5" s="746" t="s">
        <v>374</v>
      </c>
      <c r="DR5" s="747"/>
      <c r="DS5" s="747"/>
      <c r="DT5" s="747"/>
      <c r="DU5" s="748"/>
      <c r="DV5" s="746" t="s">
        <v>365</v>
      </c>
      <c r="DW5" s="747"/>
      <c r="DX5" s="747"/>
      <c r="DY5" s="747"/>
      <c r="DZ5" s="753"/>
      <c r="EA5" s="229"/>
    </row>
    <row r="6" spans="1:131" s="230" customFormat="1" ht="26.25" customHeight="1" thickBot="1" x14ac:dyDescent="0.25">
      <c r="A6" s="743"/>
      <c r="B6" s="744"/>
      <c r="C6" s="744"/>
      <c r="D6" s="744"/>
      <c r="E6" s="744"/>
      <c r="F6" s="744"/>
      <c r="G6" s="744"/>
      <c r="H6" s="744"/>
      <c r="I6" s="744"/>
      <c r="J6" s="744"/>
      <c r="K6" s="744"/>
      <c r="L6" s="744"/>
      <c r="M6" s="744"/>
      <c r="N6" s="744"/>
      <c r="O6" s="744"/>
      <c r="P6" s="745"/>
      <c r="Q6" s="749"/>
      <c r="R6" s="750"/>
      <c r="S6" s="750"/>
      <c r="T6" s="750"/>
      <c r="U6" s="751"/>
      <c r="V6" s="749"/>
      <c r="W6" s="750"/>
      <c r="X6" s="750"/>
      <c r="Y6" s="750"/>
      <c r="Z6" s="751"/>
      <c r="AA6" s="749"/>
      <c r="AB6" s="750"/>
      <c r="AC6" s="750"/>
      <c r="AD6" s="750"/>
      <c r="AE6" s="750"/>
      <c r="AF6" s="754"/>
      <c r="AG6" s="750"/>
      <c r="AH6" s="750"/>
      <c r="AI6" s="750"/>
      <c r="AJ6" s="755"/>
      <c r="AK6" s="750"/>
      <c r="AL6" s="750"/>
      <c r="AM6" s="750"/>
      <c r="AN6" s="750"/>
      <c r="AO6" s="751"/>
      <c r="AP6" s="749"/>
      <c r="AQ6" s="750"/>
      <c r="AR6" s="750"/>
      <c r="AS6" s="750"/>
      <c r="AT6" s="751"/>
      <c r="AU6" s="749"/>
      <c r="AV6" s="750"/>
      <c r="AW6" s="750"/>
      <c r="AX6" s="750"/>
      <c r="AY6" s="755"/>
      <c r="AZ6" s="226"/>
      <c r="BA6" s="226"/>
      <c r="BB6" s="226"/>
      <c r="BC6" s="226"/>
      <c r="BD6" s="226"/>
      <c r="BE6" s="227"/>
      <c r="BF6" s="227"/>
      <c r="BG6" s="227"/>
      <c r="BH6" s="227"/>
      <c r="BI6" s="227"/>
      <c r="BJ6" s="227"/>
      <c r="BK6" s="227"/>
      <c r="BL6" s="227"/>
      <c r="BM6" s="227"/>
      <c r="BN6" s="227"/>
      <c r="BO6" s="227"/>
      <c r="BP6" s="227"/>
      <c r="BQ6" s="743"/>
      <c r="BR6" s="744"/>
      <c r="BS6" s="744"/>
      <c r="BT6" s="744"/>
      <c r="BU6" s="744"/>
      <c r="BV6" s="744"/>
      <c r="BW6" s="744"/>
      <c r="BX6" s="744"/>
      <c r="BY6" s="744"/>
      <c r="BZ6" s="744"/>
      <c r="CA6" s="744"/>
      <c r="CB6" s="744"/>
      <c r="CC6" s="744"/>
      <c r="CD6" s="744"/>
      <c r="CE6" s="744"/>
      <c r="CF6" s="744"/>
      <c r="CG6" s="745"/>
      <c r="CH6" s="749"/>
      <c r="CI6" s="750"/>
      <c r="CJ6" s="750"/>
      <c r="CK6" s="750"/>
      <c r="CL6" s="751"/>
      <c r="CM6" s="749"/>
      <c r="CN6" s="750"/>
      <c r="CO6" s="750"/>
      <c r="CP6" s="750"/>
      <c r="CQ6" s="751"/>
      <c r="CR6" s="749"/>
      <c r="CS6" s="750"/>
      <c r="CT6" s="750"/>
      <c r="CU6" s="750"/>
      <c r="CV6" s="751"/>
      <c r="CW6" s="749"/>
      <c r="CX6" s="750"/>
      <c r="CY6" s="750"/>
      <c r="CZ6" s="750"/>
      <c r="DA6" s="751"/>
      <c r="DB6" s="749"/>
      <c r="DC6" s="750"/>
      <c r="DD6" s="750"/>
      <c r="DE6" s="750"/>
      <c r="DF6" s="751"/>
      <c r="DG6" s="779"/>
      <c r="DH6" s="780"/>
      <c r="DI6" s="780"/>
      <c r="DJ6" s="780"/>
      <c r="DK6" s="781"/>
      <c r="DL6" s="779"/>
      <c r="DM6" s="780"/>
      <c r="DN6" s="780"/>
      <c r="DO6" s="780"/>
      <c r="DP6" s="781"/>
      <c r="DQ6" s="749"/>
      <c r="DR6" s="750"/>
      <c r="DS6" s="750"/>
      <c r="DT6" s="750"/>
      <c r="DU6" s="751"/>
      <c r="DV6" s="749"/>
      <c r="DW6" s="750"/>
      <c r="DX6" s="750"/>
      <c r="DY6" s="750"/>
      <c r="DZ6" s="755"/>
      <c r="EA6" s="229"/>
    </row>
    <row r="7" spans="1:131" s="230" customFormat="1" ht="26.25" customHeight="1" thickTop="1" x14ac:dyDescent="0.2">
      <c r="A7" s="231">
        <v>1</v>
      </c>
      <c r="B7" s="762" t="s">
        <v>375</v>
      </c>
      <c r="C7" s="763"/>
      <c r="D7" s="763"/>
      <c r="E7" s="763"/>
      <c r="F7" s="763"/>
      <c r="G7" s="763"/>
      <c r="H7" s="763"/>
      <c r="I7" s="763"/>
      <c r="J7" s="763"/>
      <c r="K7" s="763"/>
      <c r="L7" s="763"/>
      <c r="M7" s="763"/>
      <c r="N7" s="763"/>
      <c r="O7" s="763"/>
      <c r="P7" s="764"/>
      <c r="Q7" s="765">
        <v>22685</v>
      </c>
      <c r="R7" s="766"/>
      <c r="S7" s="766"/>
      <c r="T7" s="766"/>
      <c r="U7" s="766"/>
      <c r="V7" s="766">
        <v>21698</v>
      </c>
      <c r="W7" s="766"/>
      <c r="X7" s="766"/>
      <c r="Y7" s="766"/>
      <c r="Z7" s="766"/>
      <c r="AA7" s="766">
        <v>987</v>
      </c>
      <c r="AB7" s="766"/>
      <c r="AC7" s="766"/>
      <c r="AD7" s="766"/>
      <c r="AE7" s="767"/>
      <c r="AF7" s="768">
        <v>888</v>
      </c>
      <c r="AG7" s="769"/>
      <c r="AH7" s="769"/>
      <c r="AI7" s="769"/>
      <c r="AJ7" s="770"/>
      <c r="AK7" s="771">
        <v>734</v>
      </c>
      <c r="AL7" s="772"/>
      <c r="AM7" s="772"/>
      <c r="AN7" s="772"/>
      <c r="AO7" s="772"/>
      <c r="AP7" s="772">
        <v>26724</v>
      </c>
      <c r="AQ7" s="772"/>
      <c r="AR7" s="772"/>
      <c r="AS7" s="772"/>
      <c r="AT7" s="772"/>
      <c r="AU7" s="773"/>
      <c r="AV7" s="773"/>
      <c r="AW7" s="773"/>
      <c r="AX7" s="773"/>
      <c r="AY7" s="774"/>
      <c r="AZ7" s="226"/>
      <c r="BA7" s="226"/>
      <c r="BB7" s="226"/>
      <c r="BC7" s="226"/>
      <c r="BD7" s="226"/>
      <c r="BE7" s="227"/>
      <c r="BF7" s="227"/>
      <c r="BG7" s="227"/>
      <c r="BH7" s="227"/>
      <c r="BI7" s="227"/>
      <c r="BJ7" s="227"/>
      <c r="BK7" s="227"/>
      <c r="BL7" s="227"/>
      <c r="BM7" s="227"/>
      <c r="BN7" s="227"/>
      <c r="BO7" s="227"/>
      <c r="BP7" s="227"/>
      <c r="BQ7" s="231">
        <v>1</v>
      </c>
      <c r="BR7" s="232"/>
      <c r="BS7" s="759" t="s">
        <v>557</v>
      </c>
      <c r="BT7" s="760"/>
      <c r="BU7" s="760"/>
      <c r="BV7" s="760"/>
      <c r="BW7" s="760"/>
      <c r="BX7" s="760"/>
      <c r="BY7" s="760"/>
      <c r="BZ7" s="760"/>
      <c r="CA7" s="760"/>
      <c r="CB7" s="760"/>
      <c r="CC7" s="760"/>
      <c r="CD7" s="760"/>
      <c r="CE7" s="760"/>
      <c r="CF7" s="760"/>
      <c r="CG7" s="775"/>
      <c r="CH7" s="756">
        <v>0</v>
      </c>
      <c r="CI7" s="757"/>
      <c r="CJ7" s="757"/>
      <c r="CK7" s="757"/>
      <c r="CL7" s="758"/>
      <c r="CM7" s="756" t="s">
        <v>549</v>
      </c>
      <c r="CN7" s="757"/>
      <c r="CO7" s="757"/>
      <c r="CP7" s="757"/>
      <c r="CQ7" s="758"/>
      <c r="CR7" s="756" t="s">
        <v>549</v>
      </c>
      <c r="CS7" s="757"/>
      <c r="CT7" s="757"/>
      <c r="CU7" s="757"/>
      <c r="CV7" s="758"/>
      <c r="CW7" s="756" t="s">
        <v>549</v>
      </c>
      <c r="CX7" s="757"/>
      <c r="CY7" s="757"/>
      <c r="CZ7" s="757"/>
      <c r="DA7" s="758"/>
      <c r="DB7" s="756" t="s">
        <v>549</v>
      </c>
      <c r="DC7" s="757"/>
      <c r="DD7" s="757"/>
      <c r="DE7" s="757"/>
      <c r="DF7" s="758"/>
      <c r="DG7" s="756" t="s">
        <v>549</v>
      </c>
      <c r="DH7" s="757"/>
      <c r="DI7" s="757"/>
      <c r="DJ7" s="757"/>
      <c r="DK7" s="758"/>
      <c r="DL7" s="756" t="s">
        <v>549</v>
      </c>
      <c r="DM7" s="757"/>
      <c r="DN7" s="757"/>
      <c r="DO7" s="757"/>
      <c r="DP7" s="758"/>
      <c r="DQ7" s="756" t="s">
        <v>549</v>
      </c>
      <c r="DR7" s="757"/>
      <c r="DS7" s="757"/>
      <c r="DT7" s="757"/>
      <c r="DU7" s="758"/>
      <c r="DV7" s="759" t="s">
        <v>561</v>
      </c>
      <c r="DW7" s="760"/>
      <c r="DX7" s="760"/>
      <c r="DY7" s="760"/>
      <c r="DZ7" s="761"/>
      <c r="EA7" s="229"/>
    </row>
    <row r="8" spans="1:131" s="230" customFormat="1" ht="26.25" customHeight="1" x14ac:dyDescent="0.2">
      <c r="A8" s="233">
        <v>2</v>
      </c>
      <c r="B8" s="793" t="s">
        <v>376</v>
      </c>
      <c r="C8" s="794"/>
      <c r="D8" s="794"/>
      <c r="E8" s="794"/>
      <c r="F8" s="794"/>
      <c r="G8" s="794"/>
      <c r="H8" s="794"/>
      <c r="I8" s="794"/>
      <c r="J8" s="794"/>
      <c r="K8" s="794"/>
      <c r="L8" s="794"/>
      <c r="M8" s="794"/>
      <c r="N8" s="794"/>
      <c r="O8" s="794"/>
      <c r="P8" s="795"/>
      <c r="Q8" s="796">
        <v>20</v>
      </c>
      <c r="R8" s="797"/>
      <c r="S8" s="797"/>
      <c r="T8" s="797"/>
      <c r="U8" s="797"/>
      <c r="V8" s="797">
        <v>16</v>
      </c>
      <c r="W8" s="797"/>
      <c r="X8" s="797"/>
      <c r="Y8" s="797"/>
      <c r="Z8" s="797"/>
      <c r="AA8" s="797">
        <v>4</v>
      </c>
      <c r="AB8" s="797"/>
      <c r="AC8" s="797"/>
      <c r="AD8" s="797"/>
      <c r="AE8" s="798"/>
      <c r="AF8" s="799">
        <v>4</v>
      </c>
      <c r="AG8" s="800"/>
      <c r="AH8" s="800"/>
      <c r="AI8" s="800"/>
      <c r="AJ8" s="801"/>
      <c r="AK8" s="782">
        <v>18</v>
      </c>
      <c r="AL8" s="783"/>
      <c r="AM8" s="783"/>
      <c r="AN8" s="783"/>
      <c r="AO8" s="783"/>
      <c r="AP8" s="783" t="s">
        <v>549</v>
      </c>
      <c r="AQ8" s="783"/>
      <c r="AR8" s="783"/>
      <c r="AS8" s="783"/>
      <c r="AT8" s="783"/>
      <c r="AU8" s="784"/>
      <c r="AV8" s="784"/>
      <c r="AW8" s="784"/>
      <c r="AX8" s="784"/>
      <c r="AY8" s="785"/>
      <c r="AZ8" s="226"/>
      <c r="BA8" s="226"/>
      <c r="BB8" s="226"/>
      <c r="BC8" s="226"/>
      <c r="BD8" s="226"/>
      <c r="BE8" s="227"/>
      <c r="BF8" s="227"/>
      <c r="BG8" s="227"/>
      <c r="BH8" s="227"/>
      <c r="BI8" s="227"/>
      <c r="BJ8" s="227"/>
      <c r="BK8" s="227"/>
      <c r="BL8" s="227"/>
      <c r="BM8" s="227"/>
      <c r="BN8" s="227"/>
      <c r="BO8" s="227"/>
      <c r="BP8" s="227"/>
      <c r="BQ8" s="233">
        <v>2</v>
      </c>
      <c r="BR8" s="234"/>
      <c r="BS8" s="786" t="s">
        <v>558</v>
      </c>
      <c r="BT8" s="787"/>
      <c r="BU8" s="787"/>
      <c r="BV8" s="787"/>
      <c r="BW8" s="787"/>
      <c r="BX8" s="787"/>
      <c r="BY8" s="787"/>
      <c r="BZ8" s="787"/>
      <c r="CA8" s="787"/>
      <c r="CB8" s="787"/>
      <c r="CC8" s="787"/>
      <c r="CD8" s="787"/>
      <c r="CE8" s="787"/>
      <c r="CF8" s="787"/>
      <c r="CG8" s="788"/>
      <c r="CH8" s="789">
        <v>5</v>
      </c>
      <c r="CI8" s="790"/>
      <c r="CJ8" s="790"/>
      <c r="CK8" s="790"/>
      <c r="CL8" s="791"/>
      <c r="CM8" s="789">
        <v>47</v>
      </c>
      <c r="CN8" s="790"/>
      <c r="CO8" s="790"/>
      <c r="CP8" s="790"/>
      <c r="CQ8" s="791"/>
      <c r="CR8" s="789">
        <v>20</v>
      </c>
      <c r="CS8" s="790"/>
      <c r="CT8" s="790"/>
      <c r="CU8" s="790"/>
      <c r="CV8" s="791"/>
      <c r="CW8" s="789" t="s">
        <v>549</v>
      </c>
      <c r="CX8" s="790"/>
      <c r="CY8" s="790"/>
      <c r="CZ8" s="790"/>
      <c r="DA8" s="791"/>
      <c r="DB8" s="789" t="s">
        <v>549</v>
      </c>
      <c r="DC8" s="790"/>
      <c r="DD8" s="790"/>
      <c r="DE8" s="790"/>
      <c r="DF8" s="791"/>
      <c r="DG8" s="789" t="s">
        <v>549</v>
      </c>
      <c r="DH8" s="790"/>
      <c r="DI8" s="790"/>
      <c r="DJ8" s="790"/>
      <c r="DK8" s="791"/>
      <c r="DL8" s="789" t="s">
        <v>549</v>
      </c>
      <c r="DM8" s="790"/>
      <c r="DN8" s="790"/>
      <c r="DO8" s="790"/>
      <c r="DP8" s="791"/>
      <c r="DQ8" s="789" t="s">
        <v>549</v>
      </c>
      <c r="DR8" s="790"/>
      <c r="DS8" s="790"/>
      <c r="DT8" s="790"/>
      <c r="DU8" s="791"/>
      <c r="DV8" s="786"/>
      <c r="DW8" s="787"/>
      <c r="DX8" s="787"/>
      <c r="DY8" s="787"/>
      <c r="DZ8" s="792"/>
      <c r="EA8" s="229"/>
    </row>
    <row r="9" spans="1:131" s="230" customFormat="1" ht="26.25" customHeight="1" x14ac:dyDescent="0.2">
      <c r="A9" s="233">
        <v>3</v>
      </c>
      <c r="B9" s="793"/>
      <c r="C9" s="794"/>
      <c r="D9" s="794"/>
      <c r="E9" s="794"/>
      <c r="F9" s="794"/>
      <c r="G9" s="794"/>
      <c r="H9" s="794"/>
      <c r="I9" s="794"/>
      <c r="J9" s="794"/>
      <c r="K9" s="794"/>
      <c r="L9" s="794"/>
      <c r="M9" s="794"/>
      <c r="N9" s="794"/>
      <c r="O9" s="794"/>
      <c r="P9" s="795"/>
      <c r="Q9" s="796"/>
      <c r="R9" s="797"/>
      <c r="S9" s="797"/>
      <c r="T9" s="797"/>
      <c r="U9" s="797"/>
      <c r="V9" s="797"/>
      <c r="W9" s="797"/>
      <c r="X9" s="797"/>
      <c r="Y9" s="797"/>
      <c r="Z9" s="797"/>
      <c r="AA9" s="797"/>
      <c r="AB9" s="797"/>
      <c r="AC9" s="797"/>
      <c r="AD9" s="797"/>
      <c r="AE9" s="798"/>
      <c r="AF9" s="799"/>
      <c r="AG9" s="800"/>
      <c r="AH9" s="800"/>
      <c r="AI9" s="800"/>
      <c r="AJ9" s="801"/>
      <c r="AK9" s="782"/>
      <c r="AL9" s="783"/>
      <c r="AM9" s="783"/>
      <c r="AN9" s="783"/>
      <c r="AO9" s="783"/>
      <c r="AP9" s="783"/>
      <c r="AQ9" s="783"/>
      <c r="AR9" s="783"/>
      <c r="AS9" s="783"/>
      <c r="AT9" s="783"/>
      <c r="AU9" s="784"/>
      <c r="AV9" s="784"/>
      <c r="AW9" s="784"/>
      <c r="AX9" s="784"/>
      <c r="AY9" s="785"/>
      <c r="AZ9" s="226"/>
      <c r="BA9" s="226"/>
      <c r="BB9" s="226"/>
      <c r="BC9" s="226"/>
      <c r="BD9" s="226"/>
      <c r="BE9" s="227"/>
      <c r="BF9" s="227"/>
      <c r="BG9" s="227"/>
      <c r="BH9" s="227"/>
      <c r="BI9" s="227"/>
      <c r="BJ9" s="227"/>
      <c r="BK9" s="227"/>
      <c r="BL9" s="227"/>
      <c r="BM9" s="227"/>
      <c r="BN9" s="227"/>
      <c r="BO9" s="227"/>
      <c r="BP9" s="227"/>
      <c r="BQ9" s="233">
        <v>3</v>
      </c>
      <c r="BR9" s="234"/>
      <c r="BS9" s="786" t="s">
        <v>559</v>
      </c>
      <c r="BT9" s="787"/>
      <c r="BU9" s="787"/>
      <c r="BV9" s="787"/>
      <c r="BW9" s="787"/>
      <c r="BX9" s="787"/>
      <c r="BY9" s="787"/>
      <c r="BZ9" s="787"/>
      <c r="CA9" s="787"/>
      <c r="CB9" s="787"/>
      <c r="CC9" s="787"/>
      <c r="CD9" s="787"/>
      <c r="CE9" s="787"/>
      <c r="CF9" s="787"/>
      <c r="CG9" s="788"/>
      <c r="CH9" s="789">
        <v>-73</v>
      </c>
      <c r="CI9" s="790"/>
      <c r="CJ9" s="790"/>
      <c r="CK9" s="790"/>
      <c r="CL9" s="791"/>
      <c r="CM9" s="789">
        <v>1596</v>
      </c>
      <c r="CN9" s="790"/>
      <c r="CO9" s="790"/>
      <c r="CP9" s="790"/>
      <c r="CQ9" s="791"/>
      <c r="CR9" s="789">
        <v>837</v>
      </c>
      <c r="CS9" s="790"/>
      <c r="CT9" s="790"/>
      <c r="CU9" s="790"/>
      <c r="CV9" s="791"/>
      <c r="CW9" s="789">
        <v>4</v>
      </c>
      <c r="CX9" s="790"/>
      <c r="CY9" s="790"/>
      <c r="CZ9" s="790"/>
      <c r="DA9" s="791"/>
      <c r="DB9" s="789" t="s">
        <v>549</v>
      </c>
      <c r="DC9" s="790"/>
      <c r="DD9" s="790"/>
      <c r="DE9" s="790"/>
      <c r="DF9" s="791"/>
      <c r="DG9" s="789" t="s">
        <v>549</v>
      </c>
      <c r="DH9" s="790"/>
      <c r="DI9" s="790"/>
      <c r="DJ9" s="790"/>
      <c r="DK9" s="791"/>
      <c r="DL9" s="789" t="s">
        <v>549</v>
      </c>
      <c r="DM9" s="790"/>
      <c r="DN9" s="790"/>
      <c r="DO9" s="790"/>
      <c r="DP9" s="791"/>
      <c r="DQ9" s="789" t="s">
        <v>549</v>
      </c>
      <c r="DR9" s="790"/>
      <c r="DS9" s="790"/>
      <c r="DT9" s="790"/>
      <c r="DU9" s="791"/>
      <c r="DV9" s="786"/>
      <c r="DW9" s="787"/>
      <c r="DX9" s="787"/>
      <c r="DY9" s="787"/>
      <c r="DZ9" s="792"/>
      <c r="EA9" s="229"/>
    </row>
    <row r="10" spans="1:131" s="230" customFormat="1" ht="26.25" customHeight="1" x14ac:dyDescent="0.2">
      <c r="A10" s="233">
        <v>4</v>
      </c>
      <c r="B10" s="793"/>
      <c r="C10" s="794"/>
      <c r="D10" s="794"/>
      <c r="E10" s="794"/>
      <c r="F10" s="794"/>
      <c r="G10" s="794"/>
      <c r="H10" s="794"/>
      <c r="I10" s="794"/>
      <c r="J10" s="794"/>
      <c r="K10" s="794"/>
      <c r="L10" s="794"/>
      <c r="M10" s="794"/>
      <c r="N10" s="794"/>
      <c r="O10" s="794"/>
      <c r="P10" s="795"/>
      <c r="Q10" s="796"/>
      <c r="R10" s="797"/>
      <c r="S10" s="797"/>
      <c r="T10" s="797"/>
      <c r="U10" s="797"/>
      <c r="V10" s="797"/>
      <c r="W10" s="797"/>
      <c r="X10" s="797"/>
      <c r="Y10" s="797"/>
      <c r="Z10" s="797"/>
      <c r="AA10" s="797"/>
      <c r="AB10" s="797"/>
      <c r="AC10" s="797"/>
      <c r="AD10" s="797"/>
      <c r="AE10" s="798"/>
      <c r="AF10" s="799"/>
      <c r="AG10" s="800"/>
      <c r="AH10" s="800"/>
      <c r="AI10" s="800"/>
      <c r="AJ10" s="801"/>
      <c r="AK10" s="782"/>
      <c r="AL10" s="783"/>
      <c r="AM10" s="783"/>
      <c r="AN10" s="783"/>
      <c r="AO10" s="783"/>
      <c r="AP10" s="783"/>
      <c r="AQ10" s="783"/>
      <c r="AR10" s="783"/>
      <c r="AS10" s="783"/>
      <c r="AT10" s="783"/>
      <c r="AU10" s="784"/>
      <c r="AV10" s="784"/>
      <c r="AW10" s="784"/>
      <c r="AX10" s="784"/>
      <c r="AY10" s="785"/>
      <c r="AZ10" s="226"/>
      <c r="BA10" s="226"/>
      <c r="BB10" s="226"/>
      <c r="BC10" s="226"/>
      <c r="BD10" s="226"/>
      <c r="BE10" s="227"/>
      <c r="BF10" s="227"/>
      <c r="BG10" s="227"/>
      <c r="BH10" s="227"/>
      <c r="BI10" s="227"/>
      <c r="BJ10" s="227"/>
      <c r="BK10" s="227"/>
      <c r="BL10" s="227"/>
      <c r="BM10" s="227"/>
      <c r="BN10" s="227"/>
      <c r="BO10" s="227"/>
      <c r="BP10" s="227"/>
      <c r="BQ10" s="233">
        <v>4</v>
      </c>
      <c r="BR10" s="234"/>
      <c r="BS10" s="786" t="s">
        <v>560</v>
      </c>
      <c r="BT10" s="787"/>
      <c r="BU10" s="787"/>
      <c r="BV10" s="787"/>
      <c r="BW10" s="787"/>
      <c r="BX10" s="787"/>
      <c r="BY10" s="787"/>
      <c r="BZ10" s="787"/>
      <c r="CA10" s="787"/>
      <c r="CB10" s="787"/>
      <c r="CC10" s="787"/>
      <c r="CD10" s="787"/>
      <c r="CE10" s="787"/>
      <c r="CF10" s="787"/>
      <c r="CG10" s="788"/>
      <c r="CH10" s="789">
        <v>0</v>
      </c>
      <c r="CI10" s="790"/>
      <c r="CJ10" s="790"/>
      <c r="CK10" s="790"/>
      <c r="CL10" s="791"/>
      <c r="CM10" s="789">
        <v>9</v>
      </c>
      <c r="CN10" s="790"/>
      <c r="CO10" s="790"/>
      <c r="CP10" s="790"/>
      <c r="CQ10" s="791"/>
      <c r="CR10" s="789">
        <v>14</v>
      </c>
      <c r="CS10" s="790"/>
      <c r="CT10" s="790"/>
      <c r="CU10" s="790"/>
      <c r="CV10" s="791"/>
      <c r="CW10" s="789" t="s">
        <v>549</v>
      </c>
      <c r="CX10" s="790"/>
      <c r="CY10" s="790"/>
      <c r="CZ10" s="790"/>
      <c r="DA10" s="791"/>
      <c r="DB10" s="789" t="s">
        <v>549</v>
      </c>
      <c r="DC10" s="790"/>
      <c r="DD10" s="790"/>
      <c r="DE10" s="790"/>
      <c r="DF10" s="791"/>
      <c r="DG10" s="789" t="s">
        <v>549</v>
      </c>
      <c r="DH10" s="790"/>
      <c r="DI10" s="790"/>
      <c r="DJ10" s="790"/>
      <c r="DK10" s="791"/>
      <c r="DL10" s="789" t="s">
        <v>549</v>
      </c>
      <c r="DM10" s="790"/>
      <c r="DN10" s="790"/>
      <c r="DO10" s="790"/>
      <c r="DP10" s="791"/>
      <c r="DQ10" s="789" t="s">
        <v>549</v>
      </c>
      <c r="DR10" s="790"/>
      <c r="DS10" s="790"/>
      <c r="DT10" s="790"/>
      <c r="DU10" s="791"/>
      <c r="DV10" s="786"/>
      <c r="DW10" s="787"/>
      <c r="DX10" s="787"/>
      <c r="DY10" s="787"/>
      <c r="DZ10" s="792"/>
      <c r="EA10" s="229"/>
    </row>
    <row r="11" spans="1:131" s="230" customFormat="1" ht="26.25" customHeight="1" x14ac:dyDescent="0.2">
      <c r="A11" s="233">
        <v>5</v>
      </c>
      <c r="B11" s="793"/>
      <c r="C11" s="794"/>
      <c r="D11" s="794"/>
      <c r="E11" s="794"/>
      <c r="F11" s="794"/>
      <c r="G11" s="794"/>
      <c r="H11" s="794"/>
      <c r="I11" s="794"/>
      <c r="J11" s="794"/>
      <c r="K11" s="794"/>
      <c r="L11" s="794"/>
      <c r="M11" s="794"/>
      <c r="N11" s="794"/>
      <c r="O11" s="794"/>
      <c r="P11" s="795"/>
      <c r="Q11" s="796"/>
      <c r="R11" s="797"/>
      <c r="S11" s="797"/>
      <c r="T11" s="797"/>
      <c r="U11" s="797"/>
      <c r="V11" s="797"/>
      <c r="W11" s="797"/>
      <c r="X11" s="797"/>
      <c r="Y11" s="797"/>
      <c r="Z11" s="797"/>
      <c r="AA11" s="797"/>
      <c r="AB11" s="797"/>
      <c r="AC11" s="797"/>
      <c r="AD11" s="797"/>
      <c r="AE11" s="798"/>
      <c r="AF11" s="799"/>
      <c r="AG11" s="800"/>
      <c r="AH11" s="800"/>
      <c r="AI11" s="800"/>
      <c r="AJ11" s="801"/>
      <c r="AK11" s="782"/>
      <c r="AL11" s="783"/>
      <c r="AM11" s="783"/>
      <c r="AN11" s="783"/>
      <c r="AO11" s="783"/>
      <c r="AP11" s="783"/>
      <c r="AQ11" s="783"/>
      <c r="AR11" s="783"/>
      <c r="AS11" s="783"/>
      <c r="AT11" s="783"/>
      <c r="AU11" s="784"/>
      <c r="AV11" s="784"/>
      <c r="AW11" s="784"/>
      <c r="AX11" s="784"/>
      <c r="AY11" s="785"/>
      <c r="AZ11" s="226"/>
      <c r="BA11" s="226"/>
      <c r="BB11" s="226"/>
      <c r="BC11" s="226"/>
      <c r="BD11" s="226"/>
      <c r="BE11" s="227"/>
      <c r="BF11" s="227"/>
      <c r="BG11" s="227"/>
      <c r="BH11" s="227"/>
      <c r="BI11" s="227"/>
      <c r="BJ11" s="227"/>
      <c r="BK11" s="227"/>
      <c r="BL11" s="227"/>
      <c r="BM11" s="227"/>
      <c r="BN11" s="227"/>
      <c r="BO11" s="227"/>
      <c r="BP11" s="227"/>
      <c r="BQ11" s="233">
        <v>5</v>
      </c>
      <c r="BR11" s="234"/>
      <c r="BS11" s="786"/>
      <c r="BT11" s="787"/>
      <c r="BU11" s="787"/>
      <c r="BV11" s="787"/>
      <c r="BW11" s="787"/>
      <c r="BX11" s="787"/>
      <c r="BY11" s="787"/>
      <c r="BZ11" s="787"/>
      <c r="CA11" s="787"/>
      <c r="CB11" s="787"/>
      <c r="CC11" s="787"/>
      <c r="CD11" s="787"/>
      <c r="CE11" s="787"/>
      <c r="CF11" s="787"/>
      <c r="CG11" s="788"/>
      <c r="CH11" s="789"/>
      <c r="CI11" s="790"/>
      <c r="CJ11" s="790"/>
      <c r="CK11" s="790"/>
      <c r="CL11" s="791"/>
      <c r="CM11" s="789"/>
      <c r="CN11" s="790"/>
      <c r="CO11" s="790"/>
      <c r="CP11" s="790"/>
      <c r="CQ11" s="791"/>
      <c r="CR11" s="789"/>
      <c r="CS11" s="790"/>
      <c r="CT11" s="790"/>
      <c r="CU11" s="790"/>
      <c r="CV11" s="791"/>
      <c r="CW11" s="789"/>
      <c r="CX11" s="790"/>
      <c r="CY11" s="790"/>
      <c r="CZ11" s="790"/>
      <c r="DA11" s="791"/>
      <c r="DB11" s="789"/>
      <c r="DC11" s="790"/>
      <c r="DD11" s="790"/>
      <c r="DE11" s="790"/>
      <c r="DF11" s="791"/>
      <c r="DG11" s="789"/>
      <c r="DH11" s="790"/>
      <c r="DI11" s="790"/>
      <c r="DJ11" s="790"/>
      <c r="DK11" s="791"/>
      <c r="DL11" s="789"/>
      <c r="DM11" s="790"/>
      <c r="DN11" s="790"/>
      <c r="DO11" s="790"/>
      <c r="DP11" s="791"/>
      <c r="DQ11" s="789"/>
      <c r="DR11" s="790"/>
      <c r="DS11" s="790"/>
      <c r="DT11" s="790"/>
      <c r="DU11" s="791"/>
      <c r="DV11" s="786"/>
      <c r="DW11" s="787"/>
      <c r="DX11" s="787"/>
      <c r="DY11" s="787"/>
      <c r="DZ11" s="792"/>
      <c r="EA11" s="229"/>
    </row>
    <row r="12" spans="1:131" s="230" customFormat="1" ht="26.25" customHeight="1" x14ac:dyDescent="0.2">
      <c r="A12" s="233">
        <v>6</v>
      </c>
      <c r="B12" s="793"/>
      <c r="C12" s="794"/>
      <c r="D12" s="794"/>
      <c r="E12" s="794"/>
      <c r="F12" s="794"/>
      <c r="G12" s="794"/>
      <c r="H12" s="794"/>
      <c r="I12" s="794"/>
      <c r="J12" s="794"/>
      <c r="K12" s="794"/>
      <c r="L12" s="794"/>
      <c r="M12" s="794"/>
      <c r="N12" s="794"/>
      <c r="O12" s="794"/>
      <c r="P12" s="795"/>
      <c r="Q12" s="796"/>
      <c r="R12" s="797"/>
      <c r="S12" s="797"/>
      <c r="T12" s="797"/>
      <c r="U12" s="797"/>
      <c r="V12" s="797"/>
      <c r="W12" s="797"/>
      <c r="X12" s="797"/>
      <c r="Y12" s="797"/>
      <c r="Z12" s="797"/>
      <c r="AA12" s="797"/>
      <c r="AB12" s="797"/>
      <c r="AC12" s="797"/>
      <c r="AD12" s="797"/>
      <c r="AE12" s="798"/>
      <c r="AF12" s="799"/>
      <c r="AG12" s="800"/>
      <c r="AH12" s="800"/>
      <c r="AI12" s="800"/>
      <c r="AJ12" s="801"/>
      <c r="AK12" s="782"/>
      <c r="AL12" s="783"/>
      <c r="AM12" s="783"/>
      <c r="AN12" s="783"/>
      <c r="AO12" s="783"/>
      <c r="AP12" s="783"/>
      <c r="AQ12" s="783"/>
      <c r="AR12" s="783"/>
      <c r="AS12" s="783"/>
      <c r="AT12" s="783"/>
      <c r="AU12" s="784"/>
      <c r="AV12" s="784"/>
      <c r="AW12" s="784"/>
      <c r="AX12" s="784"/>
      <c r="AY12" s="785"/>
      <c r="AZ12" s="226"/>
      <c r="BA12" s="226"/>
      <c r="BB12" s="226"/>
      <c r="BC12" s="226"/>
      <c r="BD12" s="226"/>
      <c r="BE12" s="227"/>
      <c r="BF12" s="227"/>
      <c r="BG12" s="227"/>
      <c r="BH12" s="227"/>
      <c r="BI12" s="227"/>
      <c r="BJ12" s="227"/>
      <c r="BK12" s="227"/>
      <c r="BL12" s="227"/>
      <c r="BM12" s="227"/>
      <c r="BN12" s="227"/>
      <c r="BO12" s="227"/>
      <c r="BP12" s="227"/>
      <c r="BQ12" s="233">
        <v>6</v>
      </c>
      <c r="BR12" s="234"/>
      <c r="BS12" s="786"/>
      <c r="BT12" s="787"/>
      <c r="BU12" s="787"/>
      <c r="BV12" s="787"/>
      <c r="BW12" s="787"/>
      <c r="BX12" s="787"/>
      <c r="BY12" s="787"/>
      <c r="BZ12" s="787"/>
      <c r="CA12" s="787"/>
      <c r="CB12" s="787"/>
      <c r="CC12" s="787"/>
      <c r="CD12" s="787"/>
      <c r="CE12" s="787"/>
      <c r="CF12" s="787"/>
      <c r="CG12" s="788"/>
      <c r="CH12" s="789"/>
      <c r="CI12" s="790"/>
      <c r="CJ12" s="790"/>
      <c r="CK12" s="790"/>
      <c r="CL12" s="791"/>
      <c r="CM12" s="789"/>
      <c r="CN12" s="790"/>
      <c r="CO12" s="790"/>
      <c r="CP12" s="790"/>
      <c r="CQ12" s="791"/>
      <c r="CR12" s="789"/>
      <c r="CS12" s="790"/>
      <c r="CT12" s="790"/>
      <c r="CU12" s="790"/>
      <c r="CV12" s="791"/>
      <c r="CW12" s="789"/>
      <c r="CX12" s="790"/>
      <c r="CY12" s="790"/>
      <c r="CZ12" s="790"/>
      <c r="DA12" s="791"/>
      <c r="DB12" s="789"/>
      <c r="DC12" s="790"/>
      <c r="DD12" s="790"/>
      <c r="DE12" s="790"/>
      <c r="DF12" s="791"/>
      <c r="DG12" s="789"/>
      <c r="DH12" s="790"/>
      <c r="DI12" s="790"/>
      <c r="DJ12" s="790"/>
      <c r="DK12" s="791"/>
      <c r="DL12" s="789"/>
      <c r="DM12" s="790"/>
      <c r="DN12" s="790"/>
      <c r="DO12" s="790"/>
      <c r="DP12" s="791"/>
      <c r="DQ12" s="789"/>
      <c r="DR12" s="790"/>
      <c r="DS12" s="790"/>
      <c r="DT12" s="790"/>
      <c r="DU12" s="791"/>
      <c r="DV12" s="786"/>
      <c r="DW12" s="787"/>
      <c r="DX12" s="787"/>
      <c r="DY12" s="787"/>
      <c r="DZ12" s="792"/>
      <c r="EA12" s="229"/>
    </row>
    <row r="13" spans="1:131" s="230" customFormat="1" ht="26.25" customHeight="1" x14ac:dyDescent="0.2">
      <c r="A13" s="233">
        <v>7</v>
      </c>
      <c r="B13" s="793"/>
      <c r="C13" s="794"/>
      <c r="D13" s="794"/>
      <c r="E13" s="794"/>
      <c r="F13" s="794"/>
      <c r="G13" s="794"/>
      <c r="H13" s="794"/>
      <c r="I13" s="794"/>
      <c r="J13" s="794"/>
      <c r="K13" s="794"/>
      <c r="L13" s="794"/>
      <c r="M13" s="794"/>
      <c r="N13" s="794"/>
      <c r="O13" s="794"/>
      <c r="P13" s="795"/>
      <c r="Q13" s="796"/>
      <c r="R13" s="797"/>
      <c r="S13" s="797"/>
      <c r="T13" s="797"/>
      <c r="U13" s="797"/>
      <c r="V13" s="797"/>
      <c r="W13" s="797"/>
      <c r="X13" s="797"/>
      <c r="Y13" s="797"/>
      <c r="Z13" s="797"/>
      <c r="AA13" s="797"/>
      <c r="AB13" s="797"/>
      <c r="AC13" s="797"/>
      <c r="AD13" s="797"/>
      <c r="AE13" s="798"/>
      <c r="AF13" s="799"/>
      <c r="AG13" s="800"/>
      <c r="AH13" s="800"/>
      <c r="AI13" s="800"/>
      <c r="AJ13" s="801"/>
      <c r="AK13" s="782"/>
      <c r="AL13" s="783"/>
      <c r="AM13" s="783"/>
      <c r="AN13" s="783"/>
      <c r="AO13" s="783"/>
      <c r="AP13" s="783"/>
      <c r="AQ13" s="783"/>
      <c r="AR13" s="783"/>
      <c r="AS13" s="783"/>
      <c r="AT13" s="783"/>
      <c r="AU13" s="784"/>
      <c r="AV13" s="784"/>
      <c r="AW13" s="784"/>
      <c r="AX13" s="784"/>
      <c r="AY13" s="785"/>
      <c r="AZ13" s="226"/>
      <c r="BA13" s="226"/>
      <c r="BB13" s="226"/>
      <c r="BC13" s="226"/>
      <c r="BD13" s="226"/>
      <c r="BE13" s="227"/>
      <c r="BF13" s="227"/>
      <c r="BG13" s="227"/>
      <c r="BH13" s="227"/>
      <c r="BI13" s="227"/>
      <c r="BJ13" s="227"/>
      <c r="BK13" s="227"/>
      <c r="BL13" s="227"/>
      <c r="BM13" s="227"/>
      <c r="BN13" s="227"/>
      <c r="BO13" s="227"/>
      <c r="BP13" s="227"/>
      <c r="BQ13" s="233">
        <v>7</v>
      </c>
      <c r="BR13" s="234"/>
      <c r="BS13" s="786"/>
      <c r="BT13" s="787"/>
      <c r="BU13" s="787"/>
      <c r="BV13" s="787"/>
      <c r="BW13" s="787"/>
      <c r="BX13" s="787"/>
      <c r="BY13" s="787"/>
      <c r="BZ13" s="787"/>
      <c r="CA13" s="787"/>
      <c r="CB13" s="787"/>
      <c r="CC13" s="787"/>
      <c r="CD13" s="787"/>
      <c r="CE13" s="787"/>
      <c r="CF13" s="787"/>
      <c r="CG13" s="788"/>
      <c r="CH13" s="789"/>
      <c r="CI13" s="790"/>
      <c r="CJ13" s="790"/>
      <c r="CK13" s="790"/>
      <c r="CL13" s="791"/>
      <c r="CM13" s="789"/>
      <c r="CN13" s="790"/>
      <c r="CO13" s="790"/>
      <c r="CP13" s="790"/>
      <c r="CQ13" s="791"/>
      <c r="CR13" s="789"/>
      <c r="CS13" s="790"/>
      <c r="CT13" s="790"/>
      <c r="CU13" s="790"/>
      <c r="CV13" s="791"/>
      <c r="CW13" s="789"/>
      <c r="CX13" s="790"/>
      <c r="CY13" s="790"/>
      <c r="CZ13" s="790"/>
      <c r="DA13" s="791"/>
      <c r="DB13" s="789"/>
      <c r="DC13" s="790"/>
      <c r="DD13" s="790"/>
      <c r="DE13" s="790"/>
      <c r="DF13" s="791"/>
      <c r="DG13" s="789"/>
      <c r="DH13" s="790"/>
      <c r="DI13" s="790"/>
      <c r="DJ13" s="790"/>
      <c r="DK13" s="791"/>
      <c r="DL13" s="789"/>
      <c r="DM13" s="790"/>
      <c r="DN13" s="790"/>
      <c r="DO13" s="790"/>
      <c r="DP13" s="791"/>
      <c r="DQ13" s="789"/>
      <c r="DR13" s="790"/>
      <c r="DS13" s="790"/>
      <c r="DT13" s="790"/>
      <c r="DU13" s="791"/>
      <c r="DV13" s="786"/>
      <c r="DW13" s="787"/>
      <c r="DX13" s="787"/>
      <c r="DY13" s="787"/>
      <c r="DZ13" s="792"/>
      <c r="EA13" s="229"/>
    </row>
    <row r="14" spans="1:131" s="230" customFormat="1" ht="26.25" customHeight="1" x14ac:dyDescent="0.2">
      <c r="A14" s="233">
        <v>8</v>
      </c>
      <c r="B14" s="793"/>
      <c r="C14" s="794"/>
      <c r="D14" s="794"/>
      <c r="E14" s="794"/>
      <c r="F14" s="794"/>
      <c r="G14" s="794"/>
      <c r="H14" s="794"/>
      <c r="I14" s="794"/>
      <c r="J14" s="794"/>
      <c r="K14" s="794"/>
      <c r="L14" s="794"/>
      <c r="M14" s="794"/>
      <c r="N14" s="794"/>
      <c r="O14" s="794"/>
      <c r="P14" s="795"/>
      <c r="Q14" s="796"/>
      <c r="R14" s="797"/>
      <c r="S14" s="797"/>
      <c r="T14" s="797"/>
      <c r="U14" s="797"/>
      <c r="V14" s="797"/>
      <c r="W14" s="797"/>
      <c r="X14" s="797"/>
      <c r="Y14" s="797"/>
      <c r="Z14" s="797"/>
      <c r="AA14" s="797"/>
      <c r="AB14" s="797"/>
      <c r="AC14" s="797"/>
      <c r="AD14" s="797"/>
      <c r="AE14" s="798"/>
      <c r="AF14" s="799"/>
      <c r="AG14" s="800"/>
      <c r="AH14" s="800"/>
      <c r="AI14" s="800"/>
      <c r="AJ14" s="801"/>
      <c r="AK14" s="782"/>
      <c r="AL14" s="783"/>
      <c r="AM14" s="783"/>
      <c r="AN14" s="783"/>
      <c r="AO14" s="783"/>
      <c r="AP14" s="783"/>
      <c r="AQ14" s="783"/>
      <c r="AR14" s="783"/>
      <c r="AS14" s="783"/>
      <c r="AT14" s="783"/>
      <c r="AU14" s="784"/>
      <c r="AV14" s="784"/>
      <c r="AW14" s="784"/>
      <c r="AX14" s="784"/>
      <c r="AY14" s="785"/>
      <c r="AZ14" s="226"/>
      <c r="BA14" s="226"/>
      <c r="BB14" s="226"/>
      <c r="BC14" s="226"/>
      <c r="BD14" s="226"/>
      <c r="BE14" s="227"/>
      <c r="BF14" s="227"/>
      <c r="BG14" s="227"/>
      <c r="BH14" s="227"/>
      <c r="BI14" s="227"/>
      <c r="BJ14" s="227"/>
      <c r="BK14" s="227"/>
      <c r="BL14" s="227"/>
      <c r="BM14" s="227"/>
      <c r="BN14" s="227"/>
      <c r="BO14" s="227"/>
      <c r="BP14" s="227"/>
      <c r="BQ14" s="233">
        <v>8</v>
      </c>
      <c r="BR14" s="234"/>
      <c r="BS14" s="786"/>
      <c r="BT14" s="787"/>
      <c r="BU14" s="787"/>
      <c r="BV14" s="787"/>
      <c r="BW14" s="787"/>
      <c r="BX14" s="787"/>
      <c r="BY14" s="787"/>
      <c r="BZ14" s="787"/>
      <c r="CA14" s="787"/>
      <c r="CB14" s="787"/>
      <c r="CC14" s="787"/>
      <c r="CD14" s="787"/>
      <c r="CE14" s="787"/>
      <c r="CF14" s="787"/>
      <c r="CG14" s="788"/>
      <c r="CH14" s="789"/>
      <c r="CI14" s="790"/>
      <c r="CJ14" s="790"/>
      <c r="CK14" s="790"/>
      <c r="CL14" s="791"/>
      <c r="CM14" s="789"/>
      <c r="CN14" s="790"/>
      <c r="CO14" s="790"/>
      <c r="CP14" s="790"/>
      <c r="CQ14" s="791"/>
      <c r="CR14" s="789"/>
      <c r="CS14" s="790"/>
      <c r="CT14" s="790"/>
      <c r="CU14" s="790"/>
      <c r="CV14" s="791"/>
      <c r="CW14" s="789"/>
      <c r="CX14" s="790"/>
      <c r="CY14" s="790"/>
      <c r="CZ14" s="790"/>
      <c r="DA14" s="791"/>
      <c r="DB14" s="789"/>
      <c r="DC14" s="790"/>
      <c r="DD14" s="790"/>
      <c r="DE14" s="790"/>
      <c r="DF14" s="791"/>
      <c r="DG14" s="789"/>
      <c r="DH14" s="790"/>
      <c r="DI14" s="790"/>
      <c r="DJ14" s="790"/>
      <c r="DK14" s="791"/>
      <c r="DL14" s="789"/>
      <c r="DM14" s="790"/>
      <c r="DN14" s="790"/>
      <c r="DO14" s="790"/>
      <c r="DP14" s="791"/>
      <c r="DQ14" s="789"/>
      <c r="DR14" s="790"/>
      <c r="DS14" s="790"/>
      <c r="DT14" s="790"/>
      <c r="DU14" s="791"/>
      <c r="DV14" s="786"/>
      <c r="DW14" s="787"/>
      <c r="DX14" s="787"/>
      <c r="DY14" s="787"/>
      <c r="DZ14" s="792"/>
      <c r="EA14" s="229"/>
    </row>
    <row r="15" spans="1:131" s="230" customFormat="1" ht="26.25" customHeight="1" x14ac:dyDescent="0.2">
      <c r="A15" s="233">
        <v>9</v>
      </c>
      <c r="B15" s="793"/>
      <c r="C15" s="794"/>
      <c r="D15" s="794"/>
      <c r="E15" s="794"/>
      <c r="F15" s="794"/>
      <c r="G15" s="794"/>
      <c r="H15" s="794"/>
      <c r="I15" s="794"/>
      <c r="J15" s="794"/>
      <c r="K15" s="794"/>
      <c r="L15" s="794"/>
      <c r="M15" s="794"/>
      <c r="N15" s="794"/>
      <c r="O15" s="794"/>
      <c r="P15" s="795"/>
      <c r="Q15" s="796"/>
      <c r="R15" s="797"/>
      <c r="S15" s="797"/>
      <c r="T15" s="797"/>
      <c r="U15" s="797"/>
      <c r="V15" s="797"/>
      <c r="W15" s="797"/>
      <c r="X15" s="797"/>
      <c r="Y15" s="797"/>
      <c r="Z15" s="797"/>
      <c r="AA15" s="797"/>
      <c r="AB15" s="797"/>
      <c r="AC15" s="797"/>
      <c r="AD15" s="797"/>
      <c r="AE15" s="798"/>
      <c r="AF15" s="799"/>
      <c r="AG15" s="800"/>
      <c r="AH15" s="800"/>
      <c r="AI15" s="800"/>
      <c r="AJ15" s="801"/>
      <c r="AK15" s="782"/>
      <c r="AL15" s="783"/>
      <c r="AM15" s="783"/>
      <c r="AN15" s="783"/>
      <c r="AO15" s="783"/>
      <c r="AP15" s="783"/>
      <c r="AQ15" s="783"/>
      <c r="AR15" s="783"/>
      <c r="AS15" s="783"/>
      <c r="AT15" s="783"/>
      <c r="AU15" s="784"/>
      <c r="AV15" s="784"/>
      <c r="AW15" s="784"/>
      <c r="AX15" s="784"/>
      <c r="AY15" s="785"/>
      <c r="AZ15" s="226"/>
      <c r="BA15" s="226"/>
      <c r="BB15" s="226"/>
      <c r="BC15" s="226"/>
      <c r="BD15" s="226"/>
      <c r="BE15" s="227"/>
      <c r="BF15" s="227"/>
      <c r="BG15" s="227"/>
      <c r="BH15" s="227"/>
      <c r="BI15" s="227"/>
      <c r="BJ15" s="227"/>
      <c r="BK15" s="227"/>
      <c r="BL15" s="227"/>
      <c r="BM15" s="227"/>
      <c r="BN15" s="227"/>
      <c r="BO15" s="227"/>
      <c r="BP15" s="227"/>
      <c r="BQ15" s="233">
        <v>9</v>
      </c>
      <c r="BR15" s="234"/>
      <c r="BS15" s="786"/>
      <c r="BT15" s="787"/>
      <c r="BU15" s="787"/>
      <c r="BV15" s="787"/>
      <c r="BW15" s="787"/>
      <c r="BX15" s="787"/>
      <c r="BY15" s="787"/>
      <c r="BZ15" s="787"/>
      <c r="CA15" s="787"/>
      <c r="CB15" s="787"/>
      <c r="CC15" s="787"/>
      <c r="CD15" s="787"/>
      <c r="CE15" s="787"/>
      <c r="CF15" s="787"/>
      <c r="CG15" s="788"/>
      <c r="CH15" s="789"/>
      <c r="CI15" s="790"/>
      <c r="CJ15" s="790"/>
      <c r="CK15" s="790"/>
      <c r="CL15" s="791"/>
      <c r="CM15" s="789"/>
      <c r="CN15" s="790"/>
      <c r="CO15" s="790"/>
      <c r="CP15" s="790"/>
      <c r="CQ15" s="791"/>
      <c r="CR15" s="789"/>
      <c r="CS15" s="790"/>
      <c r="CT15" s="790"/>
      <c r="CU15" s="790"/>
      <c r="CV15" s="791"/>
      <c r="CW15" s="789"/>
      <c r="CX15" s="790"/>
      <c r="CY15" s="790"/>
      <c r="CZ15" s="790"/>
      <c r="DA15" s="791"/>
      <c r="DB15" s="789"/>
      <c r="DC15" s="790"/>
      <c r="DD15" s="790"/>
      <c r="DE15" s="790"/>
      <c r="DF15" s="791"/>
      <c r="DG15" s="789"/>
      <c r="DH15" s="790"/>
      <c r="DI15" s="790"/>
      <c r="DJ15" s="790"/>
      <c r="DK15" s="791"/>
      <c r="DL15" s="789"/>
      <c r="DM15" s="790"/>
      <c r="DN15" s="790"/>
      <c r="DO15" s="790"/>
      <c r="DP15" s="791"/>
      <c r="DQ15" s="789"/>
      <c r="DR15" s="790"/>
      <c r="DS15" s="790"/>
      <c r="DT15" s="790"/>
      <c r="DU15" s="791"/>
      <c r="DV15" s="786"/>
      <c r="DW15" s="787"/>
      <c r="DX15" s="787"/>
      <c r="DY15" s="787"/>
      <c r="DZ15" s="792"/>
      <c r="EA15" s="229"/>
    </row>
    <row r="16" spans="1:131" s="230" customFormat="1" ht="26.25" customHeight="1" x14ac:dyDescent="0.2">
      <c r="A16" s="233">
        <v>10</v>
      </c>
      <c r="B16" s="793"/>
      <c r="C16" s="794"/>
      <c r="D16" s="794"/>
      <c r="E16" s="794"/>
      <c r="F16" s="794"/>
      <c r="G16" s="794"/>
      <c r="H16" s="794"/>
      <c r="I16" s="794"/>
      <c r="J16" s="794"/>
      <c r="K16" s="794"/>
      <c r="L16" s="794"/>
      <c r="M16" s="794"/>
      <c r="N16" s="794"/>
      <c r="O16" s="794"/>
      <c r="P16" s="795"/>
      <c r="Q16" s="796"/>
      <c r="R16" s="797"/>
      <c r="S16" s="797"/>
      <c r="T16" s="797"/>
      <c r="U16" s="797"/>
      <c r="V16" s="797"/>
      <c r="W16" s="797"/>
      <c r="X16" s="797"/>
      <c r="Y16" s="797"/>
      <c r="Z16" s="797"/>
      <c r="AA16" s="797"/>
      <c r="AB16" s="797"/>
      <c r="AC16" s="797"/>
      <c r="AD16" s="797"/>
      <c r="AE16" s="798"/>
      <c r="AF16" s="799"/>
      <c r="AG16" s="800"/>
      <c r="AH16" s="800"/>
      <c r="AI16" s="800"/>
      <c r="AJ16" s="801"/>
      <c r="AK16" s="782"/>
      <c r="AL16" s="783"/>
      <c r="AM16" s="783"/>
      <c r="AN16" s="783"/>
      <c r="AO16" s="783"/>
      <c r="AP16" s="783"/>
      <c r="AQ16" s="783"/>
      <c r="AR16" s="783"/>
      <c r="AS16" s="783"/>
      <c r="AT16" s="783"/>
      <c r="AU16" s="784"/>
      <c r="AV16" s="784"/>
      <c r="AW16" s="784"/>
      <c r="AX16" s="784"/>
      <c r="AY16" s="785"/>
      <c r="AZ16" s="226"/>
      <c r="BA16" s="226"/>
      <c r="BB16" s="226"/>
      <c r="BC16" s="226"/>
      <c r="BD16" s="226"/>
      <c r="BE16" s="227"/>
      <c r="BF16" s="227"/>
      <c r="BG16" s="227"/>
      <c r="BH16" s="227"/>
      <c r="BI16" s="227"/>
      <c r="BJ16" s="227"/>
      <c r="BK16" s="227"/>
      <c r="BL16" s="227"/>
      <c r="BM16" s="227"/>
      <c r="BN16" s="227"/>
      <c r="BO16" s="227"/>
      <c r="BP16" s="227"/>
      <c r="BQ16" s="233">
        <v>10</v>
      </c>
      <c r="BR16" s="234"/>
      <c r="BS16" s="786"/>
      <c r="BT16" s="787"/>
      <c r="BU16" s="787"/>
      <c r="BV16" s="787"/>
      <c r="BW16" s="787"/>
      <c r="BX16" s="787"/>
      <c r="BY16" s="787"/>
      <c r="BZ16" s="787"/>
      <c r="CA16" s="787"/>
      <c r="CB16" s="787"/>
      <c r="CC16" s="787"/>
      <c r="CD16" s="787"/>
      <c r="CE16" s="787"/>
      <c r="CF16" s="787"/>
      <c r="CG16" s="788"/>
      <c r="CH16" s="789"/>
      <c r="CI16" s="790"/>
      <c r="CJ16" s="790"/>
      <c r="CK16" s="790"/>
      <c r="CL16" s="791"/>
      <c r="CM16" s="789"/>
      <c r="CN16" s="790"/>
      <c r="CO16" s="790"/>
      <c r="CP16" s="790"/>
      <c r="CQ16" s="791"/>
      <c r="CR16" s="789"/>
      <c r="CS16" s="790"/>
      <c r="CT16" s="790"/>
      <c r="CU16" s="790"/>
      <c r="CV16" s="791"/>
      <c r="CW16" s="789"/>
      <c r="CX16" s="790"/>
      <c r="CY16" s="790"/>
      <c r="CZ16" s="790"/>
      <c r="DA16" s="791"/>
      <c r="DB16" s="789"/>
      <c r="DC16" s="790"/>
      <c r="DD16" s="790"/>
      <c r="DE16" s="790"/>
      <c r="DF16" s="791"/>
      <c r="DG16" s="789"/>
      <c r="DH16" s="790"/>
      <c r="DI16" s="790"/>
      <c r="DJ16" s="790"/>
      <c r="DK16" s="791"/>
      <c r="DL16" s="789"/>
      <c r="DM16" s="790"/>
      <c r="DN16" s="790"/>
      <c r="DO16" s="790"/>
      <c r="DP16" s="791"/>
      <c r="DQ16" s="789"/>
      <c r="DR16" s="790"/>
      <c r="DS16" s="790"/>
      <c r="DT16" s="790"/>
      <c r="DU16" s="791"/>
      <c r="DV16" s="786"/>
      <c r="DW16" s="787"/>
      <c r="DX16" s="787"/>
      <c r="DY16" s="787"/>
      <c r="DZ16" s="792"/>
      <c r="EA16" s="229"/>
    </row>
    <row r="17" spans="1:131" s="230" customFormat="1" ht="26.25" customHeight="1" x14ac:dyDescent="0.2">
      <c r="A17" s="233">
        <v>11</v>
      </c>
      <c r="B17" s="793"/>
      <c r="C17" s="794"/>
      <c r="D17" s="794"/>
      <c r="E17" s="794"/>
      <c r="F17" s="794"/>
      <c r="G17" s="794"/>
      <c r="H17" s="794"/>
      <c r="I17" s="794"/>
      <c r="J17" s="794"/>
      <c r="K17" s="794"/>
      <c r="L17" s="794"/>
      <c r="M17" s="794"/>
      <c r="N17" s="794"/>
      <c r="O17" s="794"/>
      <c r="P17" s="795"/>
      <c r="Q17" s="796"/>
      <c r="R17" s="797"/>
      <c r="S17" s="797"/>
      <c r="T17" s="797"/>
      <c r="U17" s="797"/>
      <c r="V17" s="797"/>
      <c r="W17" s="797"/>
      <c r="X17" s="797"/>
      <c r="Y17" s="797"/>
      <c r="Z17" s="797"/>
      <c r="AA17" s="797"/>
      <c r="AB17" s="797"/>
      <c r="AC17" s="797"/>
      <c r="AD17" s="797"/>
      <c r="AE17" s="798"/>
      <c r="AF17" s="799"/>
      <c r="AG17" s="800"/>
      <c r="AH17" s="800"/>
      <c r="AI17" s="800"/>
      <c r="AJ17" s="801"/>
      <c r="AK17" s="782"/>
      <c r="AL17" s="783"/>
      <c r="AM17" s="783"/>
      <c r="AN17" s="783"/>
      <c r="AO17" s="783"/>
      <c r="AP17" s="783"/>
      <c r="AQ17" s="783"/>
      <c r="AR17" s="783"/>
      <c r="AS17" s="783"/>
      <c r="AT17" s="783"/>
      <c r="AU17" s="784"/>
      <c r="AV17" s="784"/>
      <c r="AW17" s="784"/>
      <c r="AX17" s="784"/>
      <c r="AY17" s="785"/>
      <c r="AZ17" s="226"/>
      <c r="BA17" s="226"/>
      <c r="BB17" s="226"/>
      <c r="BC17" s="226"/>
      <c r="BD17" s="226"/>
      <c r="BE17" s="227"/>
      <c r="BF17" s="227"/>
      <c r="BG17" s="227"/>
      <c r="BH17" s="227"/>
      <c r="BI17" s="227"/>
      <c r="BJ17" s="227"/>
      <c r="BK17" s="227"/>
      <c r="BL17" s="227"/>
      <c r="BM17" s="227"/>
      <c r="BN17" s="227"/>
      <c r="BO17" s="227"/>
      <c r="BP17" s="227"/>
      <c r="BQ17" s="233">
        <v>11</v>
      </c>
      <c r="BR17" s="234"/>
      <c r="BS17" s="786"/>
      <c r="BT17" s="787"/>
      <c r="BU17" s="787"/>
      <c r="BV17" s="787"/>
      <c r="BW17" s="787"/>
      <c r="BX17" s="787"/>
      <c r="BY17" s="787"/>
      <c r="BZ17" s="787"/>
      <c r="CA17" s="787"/>
      <c r="CB17" s="787"/>
      <c r="CC17" s="787"/>
      <c r="CD17" s="787"/>
      <c r="CE17" s="787"/>
      <c r="CF17" s="787"/>
      <c r="CG17" s="788"/>
      <c r="CH17" s="789"/>
      <c r="CI17" s="790"/>
      <c r="CJ17" s="790"/>
      <c r="CK17" s="790"/>
      <c r="CL17" s="791"/>
      <c r="CM17" s="789"/>
      <c r="CN17" s="790"/>
      <c r="CO17" s="790"/>
      <c r="CP17" s="790"/>
      <c r="CQ17" s="791"/>
      <c r="CR17" s="789"/>
      <c r="CS17" s="790"/>
      <c r="CT17" s="790"/>
      <c r="CU17" s="790"/>
      <c r="CV17" s="791"/>
      <c r="CW17" s="789"/>
      <c r="CX17" s="790"/>
      <c r="CY17" s="790"/>
      <c r="CZ17" s="790"/>
      <c r="DA17" s="791"/>
      <c r="DB17" s="789"/>
      <c r="DC17" s="790"/>
      <c r="DD17" s="790"/>
      <c r="DE17" s="790"/>
      <c r="DF17" s="791"/>
      <c r="DG17" s="789"/>
      <c r="DH17" s="790"/>
      <c r="DI17" s="790"/>
      <c r="DJ17" s="790"/>
      <c r="DK17" s="791"/>
      <c r="DL17" s="789"/>
      <c r="DM17" s="790"/>
      <c r="DN17" s="790"/>
      <c r="DO17" s="790"/>
      <c r="DP17" s="791"/>
      <c r="DQ17" s="789"/>
      <c r="DR17" s="790"/>
      <c r="DS17" s="790"/>
      <c r="DT17" s="790"/>
      <c r="DU17" s="791"/>
      <c r="DV17" s="786"/>
      <c r="DW17" s="787"/>
      <c r="DX17" s="787"/>
      <c r="DY17" s="787"/>
      <c r="DZ17" s="792"/>
      <c r="EA17" s="229"/>
    </row>
    <row r="18" spans="1:131" s="230" customFormat="1" ht="26.25" customHeight="1" x14ac:dyDescent="0.2">
      <c r="A18" s="233">
        <v>12</v>
      </c>
      <c r="B18" s="793"/>
      <c r="C18" s="794"/>
      <c r="D18" s="794"/>
      <c r="E18" s="794"/>
      <c r="F18" s="794"/>
      <c r="G18" s="794"/>
      <c r="H18" s="794"/>
      <c r="I18" s="794"/>
      <c r="J18" s="794"/>
      <c r="K18" s="794"/>
      <c r="L18" s="794"/>
      <c r="M18" s="794"/>
      <c r="N18" s="794"/>
      <c r="O18" s="794"/>
      <c r="P18" s="795"/>
      <c r="Q18" s="796"/>
      <c r="R18" s="797"/>
      <c r="S18" s="797"/>
      <c r="T18" s="797"/>
      <c r="U18" s="797"/>
      <c r="V18" s="797"/>
      <c r="W18" s="797"/>
      <c r="X18" s="797"/>
      <c r="Y18" s="797"/>
      <c r="Z18" s="797"/>
      <c r="AA18" s="797"/>
      <c r="AB18" s="797"/>
      <c r="AC18" s="797"/>
      <c r="AD18" s="797"/>
      <c r="AE18" s="798"/>
      <c r="AF18" s="799"/>
      <c r="AG18" s="800"/>
      <c r="AH18" s="800"/>
      <c r="AI18" s="800"/>
      <c r="AJ18" s="801"/>
      <c r="AK18" s="782"/>
      <c r="AL18" s="783"/>
      <c r="AM18" s="783"/>
      <c r="AN18" s="783"/>
      <c r="AO18" s="783"/>
      <c r="AP18" s="783"/>
      <c r="AQ18" s="783"/>
      <c r="AR18" s="783"/>
      <c r="AS18" s="783"/>
      <c r="AT18" s="783"/>
      <c r="AU18" s="784"/>
      <c r="AV18" s="784"/>
      <c r="AW18" s="784"/>
      <c r="AX18" s="784"/>
      <c r="AY18" s="785"/>
      <c r="AZ18" s="226"/>
      <c r="BA18" s="226"/>
      <c r="BB18" s="226"/>
      <c r="BC18" s="226"/>
      <c r="BD18" s="226"/>
      <c r="BE18" s="227"/>
      <c r="BF18" s="227"/>
      <c r="BG18" s="227"/>
      <c r="BH18" s="227"/>
      <c r="BI18" s="227"/>
      <c r="BJ18" s="227"/>
      <c r="BK18" s="227"/>
      <c r="BL18" s="227"/>
      <c r="BM18" s="227"/>
      <c r="BN18" s="227"/>
      <c r="BO18" s="227"/>
      <c r="BP18" s="227"/>
      <c r="BQ18" s="233">
        <v>12</v>
      </c>
      <c r="BR18" s="234"/>
      <c r="BS18" s="786"/>
      <c r="BT18" s="787"/>
      <c r="BU18" s="787"/>
      <c r="BV18" s="787"/>
      <c r="BW18" s="787"/>
      <c r="BX18" s="787"/>
      <c r="BY18" s="787"/>
      <c r="BZ18" s="787"/>
      <c r="CA18" s="787"/>
      <c r="CB18" s="787"/>
      <c r="CC18" s="787"/>
      <c r="CD18" s="787"/>
      <c r="CE18" s="787"/>
      <c r="CF18" s="787"/>
      <c r="CG18" s="788"/>
      <c r="CH18" s="789"/>
      <c r="CI18" s="790"/>
      <c r="CJ18" s="790"/>
      <c r="CK18" s="790"/>
      <c r="CL18" s="791"/>
      <c r="CM18" s="789"/>
      <c r="CN18" s="790"/>
      <c r="CO18" s="790"/>
      <c r="CP18" s="790"/>
      <c r="CQ18" s="791"/>
      <c r="CR18" s="789"/>
      <c r="CS18" s="790"/>
      <c r="CT18" s="790"/>
      <c r="CU18" s="790"/>
      <c r="CV18" s="791"/>
      <c r="CW18" s="789"/>
      <c r="CX18" s="790"/>
      <c r="CY18" s="790"/>
      <c r="CZ18" s="790"/>
      <c r="DA18" s="791"/>
      <c r="DB18" s="789"/>
      <c r="DC18" s="790"/>
      <c r="DD18" s="790"/>
      <c r="DE18" s="790"/>
      <c r="DF18" s="791"/>
      <c r="DG18" s="789"/>
      <c r="DH18" s="790"/>
      <c r="DI18" s="790"/>
      <c r="DJ18" s="790"/>
      <c r="DK18" s="791"/>
      <c r="DL18" s="789"/>
      <c r="DM18" s="790"/>
      <c r="DN18" s="790"/>
      <c r="DO18" s="790"/>
      <c r="DP18" s="791"/>
      <c r="DQ18" s="789"/>
      <c r="DR18" s="790"/>
      <c r="DS18" s="790"/>
      <c r="DT18" s="790"/>
      <c r="DU18" s="791"/>
      <c r="DV18" s="786"/>
      <c r="DW18" s="787"/>
      <c r="DX18" s="787"/>
      <c r="DY18" s="787"/>
      <c r="DZ18" s="792"/>
      <c r="EA18" s="229"/>
    </row>
    <row r="19" spans="1:131" s="230" customFormat="1" ht="26.25" customHeight="1" x14ac:dyDescent="0.2">
      <c r="A19" s="233">
        <v>13</v>
      </c>
      <c r="B19" s="793"/>
      <c r="C19" s="794"/>
      <c r="D19" s="794"/>
      <c r="E19" s="794"/>
      <c r="F19" s="794"/>
      <c r="G19" s="794"/>
      <c r="H19" s="794"/>
      <c r="I19" s="794"/>
      <c r="J19" s="794"/>
      <c r="K19" s="794"/>
      <c r="L19" s="794"/>
      <c r="M19" s="794"/>
      <c r="N19" s="794"/>
      <c r="O19" s="794"/>
      <c r="P19" s="795"/>
      <c r="Q19" s="796"/>
      <c r="R19" s="797"/>
      <c r="S19" s="797"/>
      <c r="T19" s="797"/>
      <c r="U19" s="797"/>
      <c r="V19" s="797"/>
      <c r="W19" s="797"/>
      <c r="X19" s="797"/>
      <c r="Y19" s="797"/>
      <c r="Z19" s="797"/>
      <c r="AA19" s="797"/>
      <c r="AB19" s="797"/>
      <c r="AC19" s="797"/>
      <c r="AD19" s="797"/>
      <c r="AE19" s="798"/>
      <c r="AF19" s="799"/>
      <c r="AG19" s="800"/>
      <c r="AH19" s="800"/>
      <c r="AI19" s="800"/>
      <c r="AJ19" s="801"/>
      <c r="AK19" s="782"/>
      <c r="AL19" s="783"/>
      <c r="AM19" s="783"/>
      <c r="AN19" s="783"/>
      <c r="AO19" s="783"/>
      <c r="AP19" s="783"/>
      <c r="AQ19" s="783"/>
      <c r="AR19" s="783"/>
      <c r="AS19" s="783"/>
      <c r="AT19" s="783"/>
      <c r="AU19" s="784"/>
      <c r="AV19" s="784"/>
      <c r="AW19" s="784"/>
      <c r="AX19" s="784"/>
      <c r="AY19" s="785"/>
      <c r="AZ19" s="226"/>
      <c r="BA19" s="226"/>
      <c r="BB19" s="226"/>
      <c r="BC19" s="226"/>
      <c r="BD19" s="226"/>
      <c r="BE19" s="227"/>
      <c r="BF19" s="227"/>
      <c r="BG19" s="227"/>
      <c r="BH19" s="227"/>
      <c r="BI19" s="227"/>
      <c r="BJ19" s="227"/>
      <c r="BK19" s="227"/>
      <c r="BL19" s="227"/>
      <c r="BM19" s="227"/>
      <c r="BN19" s="227"/>
      <c r="BO19" s="227"/>
      <c r="BP19" s="227"/>
      <c r="BQ19" s="233">
        <v>13</v>
      </c>
      <c r="BR19" s="234"/>
      <c r="BS19" s="786"/>
      <c r="BT19" s="787"/>
      <c r="BU19" s="787"/>
      <c r="BV19" s="787"/>
      <c r="BW19" s="787"/>
      <c r="BX19" s="787"/>
      <c r="BY19" s="787"/>
      <c r="BZ19" s="787"/>
      <c r="CA19" s="787"/>
      <c r="CB19" s="787"/>
      <c r="CC19" s="787"/>
      <c r="CD19" s="787"/>
      <c r="CE19" s="787"/>
      <c r="CF19" s="787"/>
      <c r="CG19" s="788"/>
      <c r="CH19" s="789"/>
      <c r="CI19" s="790"/>
      <c r="CJ19" s="790"/>
      <c r="CK19" s="790"/>
      <c r="CL19" s="791"/>
      <c r="CM19" s="789"/>
      <c r="CN19" s="790"/>
      <c r="CO19" s="790"/>
      <c r="CP19" s="790"/>
      <c r="CQ19" s="791"/>
      <c r="CR19" s="789"/>
      <c r="CS19" s="790"/>
      <c r="CT19" s="790"/>
      <c r="CU19" s="790"/>
      <c r="CV19" s="791"/>
      <c r="CW19" s="789"/>
      <c r="CX19" s="790"/>
      <c r="CY19" s="790"/>
      <c r="CZ19" s="790"/>
      <c r="DA19" s="791"/>
      <c r="DB19" s="789"/>
      <c r="DC19" s="790"/>
      <c r="DD19" s="790"/>
      <c r="DE19" s="790"/>
      <c r="DF19" s="791"/>
      <c r="DG19" s="789"/>
      <c r="DH19" s="790"/>
      <c r="DI19" s="790"/>
      <c r="DJ19" s="790"/>
      <c r="DK19" s="791"/>
      <c r="DL19" s="789"/>
      <c r="DM19" s="790"/>
      <c r="DN19" s="790"/>
      <c r="DO19" s="790"/>
      <c r="DP19" s="791"/>
      <c r="DQ19" s="789"/>
      <c r="DR19" s="790"/>
      <c r="DS19" s="790"/>
      <c r="DT19" s="790"/>
      <c r="DU19" s="791"/>
      <c r="DV19" s="786"/>
      <c r="DW19" s="787"/>
      <c r="DX19" s="787"/>
      <c r="DY19" s="787"/>
      <c r="DZ19" s="792"/>
      <c r="EA19" s="229"/>
    </row>
    <row r="20" spans="1:131" s="230" customFormat="1" ht="26.25" customHeight="1" x14ac:dyDescent="0.2">
      <c r="A20" s="233">
        <v>14</v>
      </c>
      <c r="B20" s="793"/>
      <c r="C20" s="794"/>
      <c r="D20" s="794"/>
      <c r="E20" s="794"/>
      <c r="F20" s="794"/>
      <c r="G20" s="794"/>
      <c r="H20" s="794"/>
      <c r="I20" s="794"/>
      <c r="J20" s="794"/>
      <c r="K20" s="794"/>
      <c r="L20" s="794"/>
      <c r="M20" s="794"/>
      <c r="N20" s="794"/>
      <c r="O20" s="794"/>
      <c r="P20" s="795"/>
      <c r="Q20" s="796"/>
      <c r="R20" s="797"/>
      <c r="S20" s="797"/>
      <c r="T20" s="797"/>
      <c r="U20" s="797"/>
      <c r="V20" s="797"/>
      <c r="W20" s="797"/>
      <c r="X20" s="797"/>
      <c r="Y20" s="797"/>
      <c r="Z20" s="797"/>
      <c r="AA20" s="797"/>
      <c r="AB20" s="797"/>
      <c r="AC20" s="797"/>
      <c r="AD20" s="797"/>
      <c r="AE20" s="798"/>
      <c r="AF20" s="799"/>
      <c r="AG20" s="800"/>
      <c r="AH20" s="800"/>
      <c r="AI20" s="800"/>
      <c r="AJ20" s="801"/>
      <c r="AK20" s="782"/>
      <c r="AL20" s="783"/>
      <c r="AM20" s="783"/>
      <c r="AN20" s="783"/>
      <c r="AO20" s="783"/>
      <c r="AP20" s="783"/>
      <c r="AQ20" s="783"/>
      <c r="AR20" s="783"/>
      <c r="AS20" s="783"/>
      <c r="AT20" s="783"/>
      <c r="AU20" s="784"/>
      <c r="AV20" s="784"/>
      <c r="AW20" s="784"/>
      <c r="AX20" s="784"/>
      <c r="AY20" s="785"/>
      <c r="AZ20" s="226"/>
      <c r="BA20" s="226"/>
      <c r="BB20" s="226"/>
      <c r="BC20" s="226"/>
      <c r="BD20" s="226"/>
      <c r="BE20" s="227"/>
      <c r="BF20" s="227"/>
      <c r="BG20" s="227"/>
      <c r="BH20" s="227"/>
      <c r="BI20" s="227"/>
      <c r="BJ20" s="227"/>
      <c r="BK20" s="227"/>
      <c r="BL20" s="227"/>
      <c r="BM20" s="227"/>
      <c r="BN20" s="227"/>
      <c r="BO20" s="227"/>
      <c r="BP20" s="227"/>
      <c r="BQ20" s="233">
        <v>14</v>
      </c>
      <c r="BR20" s="234"/>
      <c r="BS20" s="786"/>
      <c r="BT20" s="787"/>
      <c r="BU20" s="787"/>
      <c r="BV20" s="787"/>
      <c r="BW20" s="787"/>
      <c r="BX20" s="787"/>
      <c r="BY20" s="787"/>
      <c r="BZ20" s="787"/>
      <c r="CA20" s="787"/>
      <c r="CB20" s="787"/>
      <c r="CC20" s="787"/>
      <c r="CD20" s="787"/>
      <c r="CE20" s="787"/>
      <c r="CF20" s="787"/>
      <c r="CG20" s="788"/>
      <c r="CH20" s="789"/>
      <c r="CI20" s="790"/>
      <c r="CJ20" s="790"/>
      <c r="CK20" s="790"/>
      <c r="CL20" s="791"/>
      <c r="CM20" s="789"/>
      <c r="CN20" s="790"/>
      <c r="CO20" s="790"/>
      <c r="CP20" s="790"/>
      <c r="CQ20" s="791"/>
      <c r="CR20" s="789"/>
      <c r="CS20" s="790"/>
      <c r="CT20" s="790"/>
      <c r="CU20" s="790"/>
      <c r="CV20" s="791"/>
      <c r="CW20" s="789"/>
      <c r="CX20" s="790"/>
      <c r="CY20" s="790"/>
      <c r="CZ20" s="790"/>
      <c r="DA20" s="791"/>
      <c r="DB20" s="789"/>
      <c r="DC20" s="790"/>
      <c r="DD20" s="790"/>
      <c r="DE20" s="790"/>
      <c r="DF20" s="791"/>
      <c r="DG20" s="789"/>
      <c r="DH20" s="790"/>
      <c r="DI20" s="790"/>
      <c r="DJ20" s="790"/>
      <c r="DK20" s="791"/>
      <c r="DL20" s="789"/>
      <c r="DM20" s="790"/>
      <c r="DN20" s="790"/>
      <c r="DO20" s="790"/>
      <c r="DP20" s="791"/>
      <c r="DQ20" s="789"/>
      <c r="DR20" s="790"/>
      <c r="DS20" s="790"/>
      <c r="DT20" s="790"/>
      <c r="DU20" s="791"/>
      <c r="DV20" s="786"/>
      <c r="DW20" s="787"/>
      <c r="DX20" s="787"/>
      <c r="DY20" s="787"/>
      <c r="DZ20" s="792"/>
      <c r="EA20" s="229"/>
    </row>
    <row r="21" spans="1:131" s="230" customFormat="1" ht="26.25" customHeight="1" thickBot="1" x14ac:dyDescent="0.25">
      <c r="A21" s="233">
        <v>15</v>
      </c>
      <c r="B21" s="793"/>
      <c r="C21" s="794"/>
      <c r="D21" s="794"/>
      <c r="E21" s="794"/>
      <c r="F21" s="794"/>
      <c r="G21" s="794"/>
      <c r="H21" s="794"/>
      <c r="I21" s="794"/>
      <c r="J21" s="794"/>
      <c r="K21" s="794"/>
      <c r="L21" s="794"/>
      <c r="M21" s="794"/>
      <c r="N21" s="794"/>
      <c r="O21" s="794"/>
      <c r="P21" s="795"/>
      <c r="Q21" s="796"/>
      <c r="R21" s="797"/>
      <c r="S21" s="797"/>
      <c r="T21" s="797"/>
      <c r="U21" s="797"/>
      <c r="V21" s="797"/>
      <c r="W21" s="797"/>
      <c r="X21" s="797"/>
      <c r="Y21" s="797"/>
      <c r="Z21" s="797"/>
      <c r="AA21" s="797"/>
      <c r="AB21" s="797"/>
      <c r="AC21" s="797"/>
      <c r="AD21" s="797"/>
      <c r="AE21" s="798"/>
      <c r="AF21" s="799"/>
      <c r="AG21" s="800"/>
      <c r="AH21" s="800"/>
      <c r="AI21" s="800"/>
      <c r="AJ21" s="801"/>
      <c r="AK21" s="782"/>
      <c r="AL21" s="783"/>
      <c r="AM21" s="783"/>
      <c r="AN21" s="783"/>
      <c r="AO21" s="783"/>
      <c r="AP21" s="783"/>
      <c r="AQ21" s="783"/>
      <c r="AR21" s="783"/>
      <c r="AS21" s="783"/>
      <c r="AT21" s="783"/>
      <c r="AU21" s="784"/>
      <c r="AV21" s="784"/>
      <c r="AW21" s="784"/>
      <c r="AX21" s="784"/>
      <c r="AY21" s="785"/>
      <c r="AZ21" s="226"/>
      <c r="BA21" s="226"/>
      <c r="BB21" s="226"/>
      <c r="BC21" s="226"/>
      <c r="BD21" s="226"/>
      <c r="BE21" s="227"/>
      <c r="BF21" s="227"/>
      <c r="BG21" s="227"/>
      <c r="BH21" s="227"/>
      <c r="BI21" s="227"/>
      <c r="BJ21" s="227"/>
      <c r="BK21" s="227"/>
      <c r="BL21" s="227"/>
      <c r="BM21" s="227"/>
      <c r="BN21" s="227"/>
      <c r="BO21" s="227"/>
      <c r="BP21" s="227"/>
      <c r="BQ21" s="233">
        <v>15</v>
      </c>
      <c r="BR21" s="234"/>
      <c r="BS21" s="786"/>
      <c r="BT21" s="787"/>
      <c r="BU21" s="787"/>
      <c r="BV21" s="787"/>
      <c r="BW21" s="787"/>
      <c r="BX21" s="787"/>
      <c r="BY21" s="787"/>
      <c r="BZ21" s="787"/>
      <c r="CA21" s="787"/>
      <c r="CB21" s="787"/>
      <c r="CC21" s="787"/>
      <c r="CD21" s="787"/>
      <c r="CE21" s="787"/>
      <c r="CF21" s="787"/>
      <c r="CG21" s="788"/>
      <c r="CH21" s="789"/>
      <c r="CI21" s="790"/>
      <c r="CJ21" s="790"/>
      <c r="CK21" s="790"/>
      <c r="CL21" s="791"/>
      <c r="CM21" s="789"/>
      <c r="CN21" s="790"/>
      <c r="CO21" s="790"/>
      <c r="CP21" s="790"/>
      <c r="CQ21" s="791"/>
      <c r="CR21" s="789"/>
      <c r="CS21" s="790"/>
      <c r="CT21" s="790"/>
      <c r="CU21" s="790"/>
      <c r="CV21" s="791"/>
      <c r="CW21" s="789"/>
      <c r="CX21" s="790"/>
      <c r="CY21" s="790"/>
      <c r="CZ21" s="790"/>
      <c r="DA21" s="791"/>
      <c r="DB21" s="789"/>
      <c r="DC21" s="790"/>
      <c r="DD21" s="790"/>
      <c r="DE21" s="790"/>
      <c r="DF21" s="791"/>
      <c r="DG21" s="789"/>
      <c r="DH21" s="790"/>
      <c r="DI21" s="790"/>
      <c r="DJ21" s="790"/>
      <c r="DK21" s="791"/>
      <c r="DL21" s="789"/>
      <c r="DM21" s="790"/>
      <c r="DN21" s="790"/>
      <c r="DO21" s="790"/>
      <c r="DP21" s="791"/>
      <c r="DQ21" s="789"/>
      <c r="DR21" s="790"/>
      <c r="DS21" s="790"/>
      <c r="DT21" s="790"/>
      <c r="DU21" s="791"/>
      <c r="DV21" s="786"/>
      <c r="DW21" s="787"/>
      <c r="DX21" s="787"/>
      <c r="DY21" s="787"/>
      <c r="DZ21" s="792"/>
      <c r="EA21" s="229"/>
    </row>
    <row r="22" spans="1:131" s="230" customFormat="1" ht="26.25" customHeight="1" x14ac:dyDescent="0.2">
      <c r="A22" s="233">
        <v>16</v>
      </c>
      <c r="B22" s="793"/>
      <c r="C22" s="794"/>
      <c r="D22" s="794"/>
      <c r="E22" s="794"/>
      <c r="F22" s="794"/>
      <c r="G22" s="794"/>
      <c r="H22" s="794"/>
      <c r="I22" s="794"/>
      <c r="J22" s="794"/>
      <c r="K22" s="794"/>
      <c r="L22" s="794"/>
      <c r="M22" s="794"/>
      <c r="N22" s="794"/>
      <c r="O22" s="794"/>
      <c r="P22" s="795"/>
      <c r="Q22" s="812"/>
      <c r="R22" s="813"/>
      <c r="S22" s="813"/>
      <c r="T22" s="813"/>
      <c r="U22" s="813"/>
      <c r="V22" s="813"/>
      <c r="W22" s="813"/>
      <c r="X22" s="813"/>
      <c r="Y22" s="813"/>
      <c r="Z22" s="813"/>
      <c r="AA22" s="813"/>
      <c r="AB22" s="813"/>
      <c r="AC22" s="813"/>
      <c r="AD22" s="813"/>
      <c r="AE22" s="814"/>
      <c r="AF22" s="799"/>
      <c r="AG22" s="800"/>
      <c r="AH22" s="800"/>
      <c r="AI22" s="800"/>
      <c r="AJ22" s="801"/>
      <c r="AK22" s="815"/>
      <c r="AL22" s="816"/>
      <c r="AM22" s="816"/>
      <c r="AN22" s="816"/>
      <c r="AO22" s="816"/>
      <c r="AP22" s="816"/>
      <c r="AQ22" s="816"/>
      <c r="AR22" s="816"/>
      <c r="AS22" s="816"/>
      <c r="AT22" s="816"/>
      <c r="AU22" s="817"/>
      <c r="AV22" s="817"/>
      <c r="AW22" s="817"/>
      <c r="AX22" s="817"/>
      <c r="AY22" s="818"/>
      <c r="AZ22" s="819" t="s">
        <v>377</v>
      </c>
      <c r="BA22" s="819"/>
      <c r="BB22" s="819"/>
      <c r="BC22" s="819"/>
      <c r="BD22" s="820"/>
      <c r="BE22" s="227"/>
      <c r="BF22" s="227"/>
      <c r="BG22" s="227"/>
      <c r="BH22" s="227"/>
      <c r="BI22" s="227"/>
      <c r="BJ22" s="227"/>
      <c r="BK22" s="227"/>
      <c r="BL22" s="227"/>
      <c r="BM22" s="227"/>
      <c r="BN22" s="227"/>
      <c r="BO22" s="227"/>
      <c r="BP22" s="227"/>
      <c r="BQ22" s="233">
        <v>16</v>
      </c>
      <c r="BR22" s="234"/>
      <c r="BS22" s="786"/>
      <c r="BT22" s="787"/>
      <c r="BU22" s="787"/>
      <c r="BV22" s="787"/>
      <c r="BW22" s="787"/>
      <c r="BX22" s="787"/>
      <c r="BY22" s="787"/>
      <c r="BZ22" s="787"/>
      <c r="CA22" s="787"/>
      <c r="CB22" s="787"/>
      <c r="CC22" s="787"/>
      <c r="CD22" s="787"/>
      <c r="CE22" s="787"/>
      <c r="CF22" s="787"/>
      <c r="CG22" s="788"/>
      <c r="CH22" s="789"/>
      <c r="CI22" s="790"/>
      <c r="CJ22" s="790"/>
      <c r="CK22" s="790"/>
      <c r="CL22" s="791"/>
      <c r="CM22" s="789"/>
      <c r="CN22" s="790"/>
      <c r="CO22" s="790"/>
      <c r="CP22" s="790"/>
      <c r="CQ22" s="791"/>
      <c r="CR22" s="789"/>
      <c r="CS22" s="790"/>
      <c r="CT22" s="790"/>
      <c r="CU22" s="790"/>
      <c r="CV22" s="791"/>
      <c r="CW22" s="789"/>
      <c r="CX22" s="790"/>
      <c r="CY22" s="790"/>
      <c r="CZ22" s="790"/>
      <c r="DA22" s="791"/>
      <c r="DB22" s="789"/>
      <c r="DC22" s="790"/>
      <c r="DD22" s="790"/>
      <c r="DE22" s="790"/>
      <c r="DF22" s="791"/>
      <c r="DG22" s="789"/>
      <c r="DH22" s="790"/>
      <c r="DI22" s="790"/>
      <c r="DJ22" s="790"/>
      <c r="DK22" s="791"/>
      <c r="DL22" s="789"/>
      <c r="DM22" s="790"/>
      <c r="DN22" s="790"/>
      <c r="DO22" s="790"/>
      <c r="DP22" s="791"/>
      <c r="DQ22" s="789"/>
      <c r="DR22" s="790"/>
      <c r="DS22" s="790"/>
      <c r="DT22" s="790"/>
      <c r="DU22" s="791"/>
      <c r="DV22" s="786"/>
      <c r="DW22" s="787"/>
      <c r="DX22" s="787"/>
      <c r="DY22" s="787"/>
      <c r="DZ22" s="792"/>
      <c r="EA22" s="229"/>
    </row>
    <row r="23" spans="1:131" s="230" customFormat="1" ht="26.25" customHeight="1" thickBot="1" x14ac:dyDescent="0.25">
      <c r="A23" s="235" t="s">
        <v>378</v>
      </c>
      <c r="B23" s="802" t="s">
        <v>379</v>
      </c>
      <c r="C23" s="803"/>
      <c r="D23" s="803"/>
      <c r="E23" s="803"/>
      <c r="F23" s="803"/>
      <c r="G23" s="803"/>
      <c r="H23" s="803"/>
      <c r="I23" s="803"/>
      <c r="J23" s="803"/>
      <c r="K23" s="803"/>
      <c r="L23" s="803"/>
      <c r="M23" s="803"/>
      <c r="N23" s="803"/>
      <c r="O23" s="803"/>
      <c r="P23" s="804"/>
      <c r="Q23" s="805">
        <v>22685</v>
      </c>
      <c r="R23" s="806"/>
      <c r="S23" s="806"/>
      <c r="T23" s="806"/>
      <c r="U23" s="806"/>
      <c r="V23" s="806">
        <v>21694</v>
      </c>
      <c r="W23" s="806"/>
      <c r="X23" s="806"/>
      <c r="Y23" s="806"/>
      <c r="Z23" s="806"/>
      <c r="AA23" s="806">
        <v>991</v>
      </c>
      <c r="AB23" s="806"/>
      <c r="AC23" s="806"/>
      <c r="AD23" s="806"/>
      <c r="AE23" s="807"/>
      <c r="AF23" s="808">
        <v>892</v>
      </c>
      <c r="AG23" s="806"/>
      <c r="AH23" s="806"/>
      <c r="AI23" s="806"/>
      <c r="AJ23" s="809"/>
      <c r="AK23" s="810"/>
      <c r="AL23" s="811"/>
      <c r="AM23" s="811"/>
      <c r="AN23" s="811"/>
      <c r="AO23" s="811"/>
      <c r="AP23" s="806">
        <v>26724</v>
      </c>
      <c r="AQ23" s="806"/>
      <c r="AR23" s="806"/>
      <c r="AS23" s="806"/>
      <c r="AT23" s="806"/>
      <c r="AU23" s="822"/>
      <c r="AV23" s="822"/>
      <c r="AW23" s="822"/>
      <c r="AX23" s="822"/>
      <c r="AY23" s="823"/>
      <c r="AZ23" s="824" t="s">
        <v>122</v>
      </c>
      <c r="BA23" s="825"/>
      <c r="BB23" s="825"/>
      <c r="BC23" s="825"/>
      <c r="BD23" s="826"/>
      <c r="BE23" s="227"/>
      <c r="BF23" s="227"/>
      <c r="BG23" s="227"/>
      <c r="BH23" s="227"/>
      <c r="BI23" s="227"/>
      <c r="BJ23" s="227"/>
      <c r="BK23" s="227"/>
      <c r="BL23" s="227"/>
      <c r="BM23" s="227"/>
      <c r="BN23" s="227"/>
      <c r="BO23" s="227"/>
      <c r="BP23" s="227"/>
      <c r="BQ23" s="233">
        <v>17</v>
      </c>
      <c r="BR23" s="234"/>
      <c r="BS23" s="786"/>
      <c r="BT23" s="787"/>
      <c r="BU23" s="787"/>
      <c r="BV23" s="787"/>
      <c r="BW23" s="787"/>
      <c r="BX23" s="787"/>
      <c r="BY23" s="787"/>
      <c r="BZ23" s="787"/>
      <c r="CA23" s="787"/>
      <c r="CB23" s="787"/>
      <c r="CC23" s="787"/>
      <c r="CD23" s="787"/>
      <c r="CE23" s="787"/>
      <c r="CF23" s="787"/>
      <c r="CG23" s="788"/>
      <c r="CH23" s="789"/>
      <c r="CI23" s="790"/>
      <c r="CJ23" s="790"/>
      <c r="CK23" s="790"/>
      <c r="CL23" s="791"/>
      <c r="CM23" s="789"/>
      <c r="CN23" s="790"/>
      <c r="CO23" s="790"/>
      <c r="CP23" s="790"/>
      <c r="CQ23" s="791"/>
      <c r="CR23" s="789"/>
      <c r="CS23" s="790"/>
      <c r="CT23" s="790"/>
      <c r="CU23" s="790"/>
      <c r="CV23" s="791"/>
      <c r="CW23" s="789"/>
      <c r="CX23" s="790"/>
      <c r="CY23" s="790"/>
      <c r="CZ23" s="790"/>
      <c r="DA23" s="791"/>
      <c r="DB23" s="789"/>
      <c r="DC23" s="790"/>
      <c r="DD23" s="790"/>
      <c r="DE23" s="790"/>
      <c r="DF23" s="791"/>
      <c r="DG23" s="789"/>
      <c r="DH23" s="790"/>
      <c r="DI23" s="790"/>
      <c r="DJ23" s="790"/>
      <c r="DK23" s="791"/>
      <c r="DL23" s="789"/>
      <c r="DM23" s="790"/>
      <c r="DN23" s="790"/>
      <c r="DO23" s="790"/>
      <c r="DP23" s="791"/>
      <c r="DQ23" s="789"/>
      <c r="DR23" s="790"/>
      <c r="DS23" s="790"/>
      <c r="DT23" s="790"/>
      <c r="DU23" s="791"/>
      <c r="DV23" s="786"/>
      <c r="DW23" s="787"/>
      <c r="DX23" s="787"/>
      <c r="DY23" s="787"/>
      <c r="DZ23" s="792"/>
      <c r="EA23" s="229"/>
    </row>
    <row r="24" spans="1:131" s="230" customFormat="1" ht="26.25" customHeight="1" x14ac:dyDescent="0.2">
      <c r="A24" s="821" t="s">
        <v>380</v>
      </c>
      <c r="B24" s="821"/>
      <c r="C24" s="821"/>
      <c r="D24" s="821"/>
      <c r="E24" s="821"/>
      <c r="F24" s="821"/>
      <c r="G24" s="821"/>
      <c r="H24" s="821"/>
      <c r="I24" s="821"/>
      <c r="J24" s="821"/>
      <c r="K24" s="821"/>
      <c r="L24" s="821"/>
      <c r="M24" s="821"/>
      <c r="N24" s="821"/>
      <c r="O24" s="821"/>
      <c r="P24" s="821"/>
      <c r="Q24" s="821"/>
      <c r="R24" s="821"/>
      <c r="S24" s="821"/>
      <c r="T24" s="821"/>
      <c r="U24" s="821"/>
      <c r="V24" s="821"/>
      <c r="W24" s="821"/>
      <c r="X24" s="821"/>
      <c r="Y24" s="821"/>
      <c r="Z24" s="821"/>
      <c r="AA24" s="821"/>
      <c r="AB24" s="821"/>
      <c r="AC24" s="821"/>
      <c r="AD24" s="821"/>
      <c r="AE24" s="821"/>
      <c r="AF24" s="821"/>
      <c r="AG24" s="821"/>
      <c r="AH24" s="821"/>
      <c r="AI24" s="821"/>
      <c r="AJ24" s="821"/>
      <c r="AK24" s="821"/>
      <c r="AL24" s="821"/>
      <c r="AM24" s="821"/>
      <c r="AN24" s="821"/>
      <c r="AO24" s="821"/>
      <c r="AP24" s="821"/>
      <c r="AQ24" s="821"/>
      <c r="AR24" s="821"/>
      <c r="AS24" s="821"/>
      <c r="AT24" s="821"/>
      <c r="AU24" s="821"/>
      <c r="AV24" s="821"/>
      <c r="AW24" s="821"/>
      <c r="AX24" s="821"/>
      <c r="AY24" s="821"/>
      <c r="AZ24" s="226"/>
      <c r="BA24" s="226"/>
      <c r="BB24" s="226"/>
      <c r="BC24" s="226"/>
      <c r="BD24" s="226"/>
      <c r="BE24" s="227"/>
      <c r="BF24" s="227"/>
      <c r="BG24" s="227"/>
      <c r="BH24" s="227"/>
      <c r="BI24" s="227"/>
      <c r="BJ24" s="227"/>
      <c r="BK24" s="227"/>
      <c r="BL24" s="227"/>
      <c r="BM24" s="227"/>
      <c r="BN24" s="227"/>
      <c r="BO24" s="227"/>
      <c r="BP24" s="227"/>
      <c r="BQ24" s="233">
        <v>18</v>
      </c>
      <c r="BR24" s="234"/>
      <c r="BS24" s="786"/>
      <c r="BT24" s="787"/>
      <c r="BU24" s="787"/>
      <c r="BV24" s="787"/>
      <c r="BW24" s="787"/>
      <c r="BX24" s="787"/>
      <c r="BY24" s="787"/>
      <c r="BZ24" s="787"/>
      <c r="CA24" s="787"/>
      <c r="CB24" s="787"/>
      <c r="CC24" s="787"/>
      <c r="CD24" s="787"/>
      <c r="CE24" s="787"/>
      <c r="CF24" s="787"/>
      <c r="CG24" s="788"/>
      <c r="CH24" s="789"/>
      <c r="CI24" s="790"/>
      <c r="CJ24" s="790"/>
      <c r="CK24" s="790"/>
      <c r="CL24" s="791"/>
      <c r="CM24" s="789"/>
      <c r="CN24" s="790"/>
      <c r="CO24" s="790"/>
      <c r="CP24" s="790"/>
      <c r="CQ24" s="791"/>
      <c r="CR24" s="789"/>
      <c r="CS24" s="790"/>
      <c r="CT24" s="790"/>
      <c r="CU24" s="790"/>
      <c r="CV24" s="791"/>
      <c r="CW24" s="789"/>
      <c r="CX24" s="790"/>
      <c r="CY24" s="790"/>
      <c r="CZ24" s="790"/>
      <c r="DA24" s="791"/>
      <c r="DB24" s="789"/>
      <c r="DC24" s="790"/>
      <c r="DD24" s="790"/>
      <c r="DE24" s="790"/>
      <c r="DF24" s="791"/>
      <c r="DG24" s="789"/>
      <c r="DH24" s="790"/>
      <c r="DI24" s="790"/>
      <c r="DJ24" s="790"/>
      <c r="DK24" s="791"/>
      <c r="DL24" s="789"/>
      <c r="DM24" s="790"/>
      <c r="DN24" s="790"/>
      <c r="DO24" s="790"/>
      <c r="DP24" s="791"/>
      <c r="DQ24" s="789"/>
      <c r="DR24" s="790"/>
      <c r="DS24" s="790"/>
      <c r="DT24" s="790"/>
      <c r="DU24" s="791"/>
      <c r="DV24" s="786"/>
      <c r="DW24" s="787"/>
      <c r="DX24" s="787"/>
      <c r="DY24" s="787"/>
      <c r="DZ24" s="792"/>
      <c r="EA24" s="229"/>
    </row>
    <row r="25" spans="1:131" ht="26.25" customHeight="1" thickBot="1" x14ac:dyDescent="0.25">
      <c r="A25" s="738" t="s">
        <v>381</v>
      </c>
      <c r="B25" s="738"/>
      <c r="C25" s="738"/>
      <c r="D25" s="738"/>
      <c r="E25" s="738"/>
      <c r="F25" s="738"/>
      <c r="G25" s="738"/>
      <c r="H25" s="738"/>
      <c r="I25" s="738"/>
      <c r="J25" s="738"/>
      <c r="K25" s="738"/>
      <c r="L25" s="738"/>
      <c r="M25" s="738"/>
      <c r="N25" s="738"/>
      <c r="O25" s="738"/>
      <c r="P25" s="738"/>
      <c r="Q25" s="738"/>
      <c r="R25" s="738"/>
      <c r="S25" s="738"/>
      <c r="T25" s="738"/>
      <c r="U25" s="738"/>
      <c r="V25" s="738"/>
      <c r="W25" s="738"/>
      <c r="X25" s="738"/>
      <c r="Y25" s="738"/>
      <c r="Z25" s="738"/>
      <c r="AA25" s="738"/>
      <c r="AB25" s="738"/>
      <c r="AC25" s="738"/>
      <c r="AD25" s="738"/>
      <c r="AE25" s="738"/>
      <c r="AF25" s="738"/>
      <c r="AG25" s="738"/>
      <c r="AH25" s="738"/>
      <c r="AI25" s="738"/>
      <c r="AJ25" s="738"/>
      <c r="AK25" s="738"/>
      <c r="AL25" s="738"/>
      <c r="AM25" s="738"/>
      <c r="AN25" s="738"/>
      <c r="AO25" s="738"/>
      <c r="AP25" s="738"/>
      <c r="AQ25" s="738"/>
      <c r="AR25" s="738"/>
      <c r="AS25" s="738"/>
      <c r="AT25" s="738"/>
      <c r="AU25" s="738"/>
      <c r="AV25" s="738"/>
      <c r="AW25" s="738"/>
      <c r="AX25" s="738"/>
      <c r="AY25" s="738"/>
      <c r="AZ25" s="738"/>
      <c r="BA25" s="738"/>
      <c r="BB25" s="738"/>
      <c r="BC25" s="738"/>
      <c r="BD25" s="738"/>
      <c r="BE25" s="738"/>
      <c r="BF25" s="738"/>
      <c r="BG25" s="738"/>
      <c r="BH25" s="738"/>
      <c r="BI25" s="738"/>
      <c r="BJ25" s="226"/>
      <c r="BK25" s="226"/>
      <c r="BL25" s="226"/>
      <c r="BM25" s="226"/>
      <c r="BN25" s="226"/>
      <c r="BO25" s="236"/>
      <c r="BP25" s="236"/>
      <c r="BQ25" s="233">
        <v>19</v>
      </c>
      <c r="BR25" s="234"/>
      <c r="BS25" s="786"/>
      <c r="BT25" s="787"/>
      <c r="BU25" s="787"/>
      <c r="BV25" s="787"/>
      <c r="BW25" s="787"/>
      <c r="BX25" s="787"/>
      <c r="BY25" s="787"/>
      <c r="BZ25" s="787"/>
      <c r="CA25" s="787"/>
      <c r="CB25" s="787"/>
      <c r="CC25" s="787"/>
      <c r="CD25" s="787"/>
      <c r="CE25" s="787"/>
      <c r="CF25" s="787"/>
      <c r="CG25" s="788"/>
      <c r="CH25" s="789"/>
      <c r="CI25" s="790"/>
      <c r="CJ25" s="790"/>
      <c r="CK25" s="790"/>
      <c r="CL25" s="791"/>
      <c r="CM25" s="789"/>
      <c r="CN25" s="790"/>
      <c r="CO25" s="790"/>
      <c r="CP25" s="790"/>
      <c r="CQ25" s="791"/>
      <c r="CR25" s="789"/>
      <c r="CS25" s="790"/>
      <c r="CT25" s="790"/>
      <c r="CU25" s="790"/>
      <c r="CV25" s="791"/>
      <c r="CW25" s="789"/>
      <c r="CX25" s="790"/>
      <c r="CY25" s="790"/>
      <c r="CZ25" s="790"/>
      <c r="DA25" s="791"/>
      <c r="DB25" s="789"/>
      <c r="DC25" s="790"/>
      <c r="DD25" s="790"/>
      <c r="DE25" s="790"/>
      <c r="DF25" s="791"/>
      <c r="DG25" s="789"/>
      <c r="DH25" s="790"/>
      <c r="DI25" s="790"/>
      <c r="DJ25" s="790"/>
      <c r="DK25" s="791"/>
      <c r="DL25" s="789"/>
      <c r="DM25" s="790"/>
      <c r="DN25" s="790"/>
      <c r="DO25" s="790"/>
      <c r="DP25" s="791"/>
      <c r="DQ25" s="789"/>
      <c r="DR25" s="790"/>
      <c r="DS25" s="790"/>
      <c r="DT25" s="790"/>
      <c r="DU25" s="791"/>
      <c r="DV25" s="786"/>
      <c r="DW25" s="787"/>
      <c r="DX25" s="787"/>
      <c r="DY25" s="787"/>
      <c r="DZ25" s="792"/>
      <c r="EA25" s="224"/>
    </row>
    <row r="26" spans="1:131" ht="26.25" customHeight="1" x14ac:dyDescent="0.2">
      <c r="A26" s="740" t="s">
        <v>358</v>
      </c>
      <c r="B26" s="741"/>
      <c r="C26" s="741"/>
      <c r="D26" s="741"/>
      <c r="E26" s="741"/>
      <c r="F26" s="741"/>
      <c r="G26" s="741"/>
      <c r="H26" s="741"/>
      <c r="I26" s="741"/>
      <c r="J26" s="741"/>
      <c r="K26" s="741"/>
      <c r="L26" s="741"/>
      <c r="M26" s="741"/>
      <c r="N26" s="741"/>
      <c r="O26" s="741"/>
      <c r="P26" s="742"/>
      <c r="Q26" s="746" t="s">
        <v>382</v>
      </c>
      <c r="R26" s="747"/>
      <c r="S26" s="747"/>
      <c r="T26" s="747"/>
      <c r="U26" s="748"/>
      <c r="V26" s="746" t="s">
        <v>383</v>
      </c>
      <c r="W26" s="747"/>
      <c r="X26" s="747"/>
      <c r="Y26" s="747"/>
      <c r="Z26" s="748"/>
      <c r="AA26" s="746" t="s">
        <v>384</v>
      </c>
      <c r="AB26" s="747"/>
      <c r="AC26" s="747"/>
      <c r="AD26" s="747"/>
      <c r="AE26" s="747"/>
      <c r="AF26" s="827" t="s">
        <v>385</v>
      </c>
      <c r="AG26" s="828"/>
      <c r="AH26" s="828"/>
      <c r="AI26" s="828"/>
      <c r="AJ26" s="829"/>
      <c r="AK26" s="747" t="s">
        <v>386</v>
      </c>
      <c r="AL26" s="747"/>
      <c r="AM26" s="747"/>
      <c r="AN26" s="747"/>
      <c r="AO26" s="748"/>
      <c r="AP26" s="746" t="s">
        <v>387</v>
      </c>
      <c r="AQ26" s="747"/>
      <c r="AR26" s="747"/>
      <c r="AS26" s="747"/>
      <c r="AT26" s="748"/>
      <c r="AU26" s="746" t="s">
        <v>388</v>
      </c>
      <c r="AV26" s="747"/>
      <c r="AW26" s="747"/>
      <c r="AX26" s="747"/>
      <c r="AY26" s="748"/>
      <c r="AZ26" s="746" t="s">
        <v>389</v>
      </c>
      <c r="BA26" s="747"/>
      <c r="BB26" s="747"/>
      <c r="BC26" s="747"/>
      <c r="BD26" s="748"/>
      <c r="BE26" s="746" t="s">
        <v>365</v>
      </c>
      <c r="BF26" s="747"/>
      <c r="BG26" s="747"/>
      <c r="BH26" s="747"/>
      <c r="BI26" s="753"/>
      <c r="BJ26" s="226"/>
      <c r="BK26" s="226"/>
      <c r="BL26" s="226"/>
      <c r="BM26" s="226"/>
      <c r="BN26" s="226"/>
      <c r="BO26" s="236"/>
      <c r="BP26" s="236"/>
      <c r="BQ26" s="233">
        <v>20</v>
      </c>
      <c r="BR26" s="234"/>
      <c r="BS26" s="786"/>
      <c r="BT26" s="787"/>
      <c r="BU26" s="787"/>
      <c r="BV26" s="787"/>
      <c r="BW26" s="787"/>
      <c r="BX26" s="787"/>
      <c r="BY26" s="787"/>
      <c r="BZ26" s="787"/>
      <c r="CA26" s="787"/>
      <c r="CB26" s="787"/>
      <c r="CC26" s="787"/>
      <c r="CD26" s="787"/>
      <c r="CE26" s="787"/>
      <c r="CF26" s="787"/>
      <c r="CG26" s="788"/>
      <c r="CH26" s="789"/>
      <c r="CI26" s="790"/>
      <c r="CJ26" s="790"/>
      <c r="CK26" s="790"/>
      <c r="CL26" s="791"/>
      <c r="CM26" s="789"/>
      <c r="CN26" s="790"/>
      <c r="CO26" s="790"/>
      <c r="CP26" s="790"/>
      <c r="CQ26" s="791"/>
      <c r="CR26" s="789"/>
      <c r="CS26" s="790"/>
      <c r="CT26" s="790"/>
      <c r="CU26" s="790"/>
      <c r="CV26" s="791"/>
      <c r="CW26" s="789"/>
      <c r="CX26" s="790"/>
      <c r="CY26" s="790"/>
      <c r="CZ26" s="790"/>
      <c r="DA26" s="791"/>
      <c r="DB26" s="789"/>
      <c r="DC26" s="790"/>
      <c r="DD26" s="790"/>
      <c r="DE26" s="790"/>
      <c r="DF26" s="791"/>
      <c r="DG26" s="789"/>
      <c r="DH26" s="790"/>
      <c r="DI26" s="790"/>
      <c r="DJ26" s="790"/>
      <c r="DK26" s="791"/>
      <c r="DL26" s="789"/>
      <c r="DM26" s="790"/>
      <c r="DN26" s="790"/>
      <c r="DO26" s="790"/>
      <c r="DP26" s="791"/>
      <c r="DQ26" s="789"/>
      <c r="DR26" s="790"/>
      <c r="DS26" s="790"/>
      <c r="DT26" s="790"/>
      <c r="DU26" s="791"/>
      <c r="DV26" s="786"/>
      <c r="DW26" s="787"/>
      <c r="DX26" s="787"/>
      <c r="DY26" s="787"/>
      <c r="DZ26" s="792"/>
      <c r="EA26" s="224"/>
    </row>
    <row r="27" spans="1:131" ht="26.25" customHeight="1" thickBot="1" x14ac:dyDescent="0.25">
      <c r="A27" s="743"/>
      <c r="B27" s="744"/>
      <c r="C27" s="744"/>
      <c r="D27" s="744"/>
      <c r="E27" s="744"/>
      <c r="F27" s="744"/>
      <c r="G27" s="744"/>
      <c r="H27" s="744"/>
      <c r="I27" s="744"/>
      <c r="J27" s="744"/>
      <c r="K27" s="744"/>
      <c r="L27" s="744"/>
      <c r="M27" s="744"/>
      <c r="N27" s="744"/>
      <c r="O27" s="744"/>
      <c r="P27" s="745"/>
      <c r="Q27" s="749"/>
      <c r="R27" s="750"/>
      <c r="S27" s="750"/>
      <c r="T27" s="750"/>
      <c r="U27" s="751"/>
      <c r="V27" s="749"/>
      <c r="W27" s="750"/>
      <c r="X27" s="750"/>
      <c r="Y27" s="750"/>
      <c r="Z27" s="751"/>
      <c r="AA27" s="749"/>
      <c r="AB27" s="750"/>
      <c r="AC27" s="750"/>
      <c r="AD27" s="750"/>
      <c r="AE27" s="750"/>
      <c r="AF27" s="830"/>
      <c r="AG27" s="831"/>
      <c r="AH27" s="831"/>
      <c r="AI27" s="831"/>
      <c r="AJ27" s="832"/>
      <c r="AK27" s="750"/>
      <c r="AL27" s="750"/>
      <c r="AM27" s="750"/>
      <c r="AN27" s="750"/>
      <c r="AO27" s="751"/>
      <c r="AP27" s="749"/>
      <c r="AQ27" s="750"/>
      <c r="AR27" s="750"/>
      <c r="AS27" s="750"/>
      <c r="AT27" s="751"/>
      <c r="AU27" s="749"/>
      <c r="AV27" s="750"/>
      <c r="AW27" s="750"/>
      <c r="AX27" s="750"/>
      <c r="AY27" s="751"/>
      <c r="AZ27" s="749"/>
      <c r="BA27" s="750"/>
      <c r="BB27" s="750"/>
      <c r="BC27" s="750"/>
      <c r="BD27" s="751"/>
      <c r="BE27" s="749"/>
      <c r="BF27" s="750"/>
      <c r="BG27" s="750"/>
      <c r="BH27" s="750"/>
      <c r="BI27" s="755"/>
      <c r="BJ27" s="226"/>
      <c r="BK27" s="226"/>
      <c r="BL27" s="226"/>
      <c r="BM27" s="226"/>
      <c r="BN27" s="226"/>
      <c r="BO27" s="236"/>
      <c r="BP27" s="236"/>
      <c r="BQ27" s="233">
        <v>21</v>
      </c>
      <c r="BR27" s="234"/>
      <c r="BS27" s="786"/>
      <c r="BT27" s="787"/>
      <c r="BU27" s="787"/>
      <c r="BV27" s="787"/>
      <c r="BW27" s="787"/>
      <c r="BX27" s="787"/>
      <c r="BY27" s="787"/>
      <c r="BZ27" s="787"/>
      <c r="CA27" s="787"/>
      <c r="CB27" s="787"/>
      <c r="CC27" s="787"/>
      <c r="CD27" s="787"/>
      <c r="CE27" s="787"/>
      <c r="CF27" s="787"/>
      <c r="CG27" s="788"/>
      <c r="CH27" s="789"/>
      <c r="CI27" s="790"/>
      <c r="CJ27" s="790"/>
      <c r="CK27" s="790"/>
      <c r="CL27" s="791"/>
      <c r="CM27" s="789"/>
      <c r="CN27" s="790"/>
      <c r="CO27" s="790"/>
      <c r="CP27" s="790"/>
      <c r="CQ27" s="791"/>
      <c r="CR27" s="789"/>
      <c r="CS27" s="790"/>
      <c r="CT27" s="790"/>
      <c r="CU27" s="790"/>
      <c r="CV27" s="791"/>
      <c r="CW27" s="789"/>
      <c r="CX27" s="790"/>
      <c r="CY27" s="790"/>
      <c r="CZ27" s="790"/>
      <c r="DA27" s="791"/>
      <c r="DB27" s="789"/>
      <c r="DC27" s="790"/>
      <c r="DD27" s="790"/>
      <c r="DE27" s="790"/>
      <c r="DF27" s="791"/>
      <c r="DG27" s="789"/>
      <c r="DH27" s="790"/>
      <c r="DI27" s="790"/>
      <c r="DJ27" s="790"/>
      <c r="DK27" s="791"/>
      <c r="DL27" s="789"/>
      <c r="DM27" s="790"/>
      <c r="DN27" s="790"/>
      <c r="DO27" s="790"/>
      <c r="DP27" s="791"/>
      <c r="DQ27" s="789"/>
      <c r="DR27" s="790"/>
      <c r="DS27" s="790"/>
      <c r="DT27" s="790"/>
      <c r="DU27" s="791"/>
      <c r="DV27" s="786"/>
      <c r="DW27" s="787"/>
      <c r="DX27" s="787"/>
      <c r="DY27" s="787"/>
      <c r="DZ27" s="792"/>
      <c r="EA27" s="224"/>
    </row>
    <row r="28" spans="1:131" ht="26.25" customHeight="1" thickTop="1" x14ac:dyDescent="0.2">
      <c r="A28" s="237">
        <v>1</v>
      </c>
      <c r="B28" s="762" t="s">
        <v>390</v>
      </c>
      <c r="C28" s="763"/>
      <c r="D28" s="763"/>
      <c r="E28" s="763"/>
      <c r="F28" s="763"/>
      <c r="G28" s="763"/>
      <c r="H28" s="763"/>
      <c r="I28" s="763"/>
      <c r="J28" s="763"/>
      <c r="K28" s="763"/>
      <c r="L28" s="763"/>
      <c r="M28" s="763"/>
      <c r="N28" s="763"/>
      <c r="O28" s="763"/>
      <c r="P28" s="764"/>
      <c r="Q28" s="835">
        <v>5513</v>
      </c>
      <c r="R28" s="836"/>
      <c r="S28" s="836"/>
      <c r="T28" s="836"/>
      <c r="U28" s="836"/>
      <c r="V28" s="836">
        <v>5500</v>
      </c>
      <c r="W28" s="836"/>
      <c r="X28" s="836"/>
      <c r="Y28" s="836"/>
      <c r="Z28" s="836"/>
      <c r="AA28" s="836">
        <v>13</v>
      </c>
      <c r="AB28" s="836"/>
      <c r="AC28" s="836"/>
      <c r="AD28" s="836"/>
      <c r="AE28" s="837"/>
      <c r="AF28" s="838">
        <v>13</v>
      </c>
      <c r="AG28" s="836"/>
      <c r="AH28" s="836"/>
      <c r="AI28" s="836"/>
      <c r="AJ28" s="839"/>
      <c r="AK28" s="840">
        <v>494</v>
      </c>
      <c r="AL28" s="841"/>
      <c r="AM28" s="841"/>
      <c r="AN28" s="841"/>
      <c r="AO28" s="841"/>
      <c r="AP28" s="841" t="s">
        <v>549</v>
      </c>
      <c r="AQ28" s="841"/>
      <c r="AR28" s="841"/>
      <c r="AS28" s="841"/>
      <c r="AT28" s="841"/>
      <c r="AU28" s="841" t="s">
        <v>549</v>
      </c>
      <c r="AV28" s="841"/>
      <c r="AW28" s="841"/>
      <c r="AX28" s="841"/>
      <c r="AY28" s="841"/>
      <c r="AZ28" s="842" t="s">
        <v>549</v>
      </c>
      <c r="BA28" s="842"/>
      <c r="BB28" s="842"/>
      <c r="BC28" s="842"/>
      <c r="BD28" s="842"/>
      <c r="BE28" s="833"/>
      <c r="BF28" s="833"/>
      <c r="BG28" s="833"/>
      <c r="BH28" s="833"/>
      <c r="BI28" s="834"/>
      <c r="BJ28" s="226"/>
      <c r="BK28" s="226"/>
      <c r="BL28" s="226"/>
      <c r="BM28" s="226"/>
      <c r="BN28" s="226"/>
      <c r="BO28" s="236"/>
      <c r="BP28" s="236"/>
      <c r="BQ28" s="233">
        <v>22</v>
      </c>
      <c r="BR28" s="234"/>
      <c r="BS28" s="786"/>
      <c r="BT28" s="787"/>
      <c r="BU28" s="787"/>
      <c r="BV28" s="787"/>
      <c r="BW28" s="787"/>
      <c r="BX28" s="787"/>
      <c r="BY28" s="787"/>
      <c r="BZ28" s="787"/>
      <c r="CA28" s="787"/>
      <c r="CB28" s="787"/>
      <c r="CC28" s="787"/>
      <c r="CD28" s="787"/>
      <c r="CE28" s="787"/>
      <c r="CF28" s="787"/>
      <c r="CG28" s="788"/>
      <c r="CH28" s="789"/>
      <c r="CI28" s="790"/>
      <c r="CJ28" s="790"/>
      <c r="CK28" s="790"/>
      <c r="CL28" s="791"/>
      <c r="CM28" s="789"/>
      <c r="CN28" s="790"/>
      <c r="CO28" s="790"/>
      <c r="CP28" s="790"/>
      <c r="CQ28" s="791"/>
      <c r="CR28" s="789"/>
      <c r="CS28" s="790"/>
      <c r="CT28" s="790"/>
      <c r="CU28" s="790"/>
      <c r="CV28" s="791"/>
      <c r="CW28" s="789"/>
      <c r="CX28" s="790"/>
      <c r="CY28" s="790"/>
      <c r="CZ28" s="790"/>
      <c r="DA28" s="791"/>
      <c r="DB28" s="789"/>
      <c r="DC28" s="790"/>
      <c r="DD28" s="790"/>
      <c r="DE28" s="790"/>
      <c r="DF28" s="791"/>
      <c r="DG28" s="789"/>
      <c r="DH28" s="790"/>
      <c r="DI28" s="790"/>
      <c r="DJ28" s="790"/>
      <c r="DK28" s="791"/>
      <c r="DL28" s="789"/>
      <c r="DM28" s="790"/>
      <c r="DN28" s="790"/>
      <c r="DO28" s="790"/>
      <c r="DP28" s="791"/>
      <c r="DQ28" s="789"/>
      <c r="DR28" s="790"/>
      <c r="DS28" s="790"/>
      <c r="DT28" s="790"/>
      <c r="DU28" s="791"/>
      <c r="DV28" s="786"/>
      <c r="DW28" s="787"/>
      <c r="DX28" s="787"/>
      <c r="DY28" s="787"/>
      <c r="DZ28" s="792"/>
      <c r="EA28" s="224"/>
    </row>
    <row r="29" spans="1:131" ht="26.25" customHeight="1" x14ac:dyDescent="0.2">
      <c r="A29" s="237">
        <v>2</v>
      </c>
      <c r="B29" s="793" t="s">
        <v>391</v>
      </c>
      <c r="C29" s="794"/>
      <c r="D29" s="794"/>
      <c r="E29" s="794"/>
      <c r="F29" s="794"/>
      <c r="G29" s="794"/>
      <c r="H29" s="794"/>
      <c r="I29" s="794"/>
      <c r="J29" s="794"/>
      <c r="K29" s="794"/>
      <c r="L29" s="794"/>
      <c r="M29" s="794"/>
      <c r="N29" s="794"/>
      <c r="O29" s="794"/>
      <c r="P29" s="795"/>
      <c r="Q29" s="796">
        <v>4578</v>
      </c>
      <c r="R29" s="797"/>
      <c r="S29" s="797"/>
      <c r="T29" s="797"/>
      <c r="U29" s="797"/>
      <c r="V29" s="797">
        <v>4489</v>
      </c>
      <c r="W29" s="797"/>
      <c r="X29" s="797"/>
      <c r="Y29" s="797"/>
      <c r="Z29" s="797"/>
      <c r="AA29" s="797">
        <v>89</v>
      </c>
      <c r="AB29" s="797"/>
      <c r="AC29" s="797"/>
      <c r="AD29" s="797"/>
      <c r="AE29" s="798"/>
      <c r="AF29" s="799">
        <v>89</v>
      </c>
      <c r="AG29" s="800"/>
      <c r="AH29" s="800"/>
      <c r="AI29" s="800"/>
      <c r="AJ29" s="801"/>
      <c r="AK29" s="845">
        <v>702</v>
      </c>
      <c r="AL29" s="849"/>
      <c r="AM29" s="849"/>
      <c r="AN29" s="849"/>
      <c r="AO29" s="849"/>
      <c r="AP29" s="849" t="s">
        <v>549</v>
      </c>
      <c r="AQ29" s="849"/>
      <c r="AR29" s="849"/>
      <c r="AS29" s="849"/>
      <c r="AT29" s="849"/>
      <c r="AU29" s="849" t="s">
        <v>549</v>
      </c>
      <c r="AV29" s="849"/>
      <c r="AW29" s="849"/>
      <c r="AX29" s="849"/>
      <c r="AY29" s="849"/>
      <c r="AZ29" s="846" t="s">
        <v>549</v>
      </c>
      <c r="BA29" s="846"/>
      <c r="BB29" s="846"/>
      <c r="BC29" s="846"/>
      <c r="BD29" s="846"/>
      <c r="BE29" s="847"/>
      <c r="BF29" s="847"/>
      <c r="BG29" s="847"/>
      <c r="BH29" s="847"/>
      <c r="BI29" s="848"/>
      <c r="BJ29" s="226"/>
      <c r="BK29" s="226"/>
      <c r="BL29" s="226"/>
      <c r="BM29" s="226"/>
      <c r="BN29" s="226"/>
      <c r="BO29" s="236"/>
      <c r="BP29" s="236"/>
      <c r="BQ29" s="233">
        <v>23</v>
      </c>
      <c r="BR29" s="234"/>
      <c r="BS29" s="786"/>
      <c r="BT29" s="787"/>
      <c r="BU29" s="787"/>
      <c r="BV29" s="787"/>
      <c r="BW29" s="787"/>
      <c r="BX29" s="787"/>
      <c r="BY29" s="787"/>
      <c r="BZ29" s="787"/>
      <c r="CA29" s="787"/>
      <c r="CB29" s="787"/>
      <c r="CC29" s="787"/>
      <c r="CD29" s="787"/>
      <c r="CE29" s="787"/>
      <c r="CF29" s="787"/>
      <c r="CG29" s="788"/>
      <c r="CH29" s="789"/>
      <c r="CI29" s="790"/>
      <c r="CJ29" s="790"/>
      <c r="CK29" s="790"/>
      <c r="CL29" s="791"/>
      <c r="CM29" s="789"/>
      <c r="CN29" s="790"/>
      <c r="CO29" s="790"/>
      <c r="CP29" s="790"/>
      <c r="CQ29" s="791"/>
      <c r="CR29" s="789"/>
      <c r="CS29" s="790"/>
      <c r="CT29" s="790"/>
      <c r="CU29" s="790"/>
      <c r="CV29" s="791"/>
      <c r="CW29" s="789"/>
      <c r="CX29" s="790"/>
      <c r="CY29" s="790"/>
      <c r="CZ29" s="790"/>
      <c r="DA29" s="791"/>
      <c r="DB29" s="789"/>
      <c r="DC29" s="790"/>
      <c r="DD29" s="790"/>
      <c r="DE29" s="790"/>
      <c r="DF29" s="791"/>
      <c r="DG29" s="789"/>
      <c r="DH29" s="790"/>
      <c r="DI29" s="790"/>
      <c r="DJ29" s="790"/>
      <c r="DK29" s="791"/>
      <c r="DL29" s="789"/>
      <c r="DM29" s="790"/>
      <c r="DN29" s="790"/>
      <c r="DO29" s="790"/>
      <c r="DP29" s="791"/>
      <c r="DQ29" s="789"/>
      <c r="DR29" s="790"/>
      <c r="DS29" s="790"/>
      <c r="DT29" s="790"/>
      <c r="DU29" s="791"/>
      <c r="DV29" s="786"/>
      <c r="DW29" s="787"/>
      <c r="DX29" s="787"/>
      <c r="DY29" s="787"/>
      <c r="DZ29" s="792"/>
      <c r="EA29" s="224"/>
    </row>
    <row r="30" spans="1:131" ht="26.25" customHeight="1" x14ac:dyDescent="0.2">
      <c r="A30" s="237">
        <v>3</v>
      </c>
      <c r="B30" s="793" t="s">
        <v>392</v>
      </c>
      <c r="C30" s="794"/>
      <c r="D30" s="794"/>
      <c r="E30" s="794"/>
      <c r="F30" s="794"/>
      <c r="G30" s="794"/>
      <c r="H30" s="794"/>
      <c r="I30" s="794"/>
      <c r="J30" s="794"/>
      <c r="K30" s="794"/>
      <c r="L30" s="794"/>
      <c r="M30" s="794"/>
      <c r="N30" s="794"/>
      <c r="O30" s="794"/>
      <c r="P30" s="795"/>
      <c r="Q30" s="796">
        <v>726</v>
      </c>
      <c r="R30" s="797"/>
      <c r="S30" s="797"/>
      <c r="T30" s="797"/>
      <c r="U30" s="797"/>
      <c r="V30" s="797">
        <v>725</v>
      </c>
      <c r="W30" s="797"/>
      <c r="X30" s="797"/>
      <c r="Y30" s="797"/>
      <c r="Z30" s="797"/>
      <c r="AA30" s="797">
        <v>1</v>
      </c>
      <c r="AB30" s="797"/>
      <c r="AC30" s="797"/>
      <c r="AD30" s="797"/>
      <c r="AE30" s="798"/>
      <c r="AF30" s="799">
        <v>1</v>
      </c>
      <c r="AG30" s="800"/>
      <c r="AH30" s="800"/>
      <c r="AI30" s="800"/>
      <c r="AJ30" s="801"/>
      <c r="AK30" s="845">
        <v>133</v>
      </c>
      <c r="AL30" s="849"/>
      <c r="AM30" s="849"/>
      <c r="AN30" s="849"/>
      <c r="AO30" s="849"/>
      <c r="AP30" s="849" t="s">
        <v>549</v>
      </c>
      <c r="AQ30" s="849"/>
      <c r="AR30" s="849"/>
      <c r="AS30" s="849"/>
      <c r="AT30" s="849"/>
      <c r="AU30" s="843" t="s">
        <v>549</v>
      </c>
      <c r="AV30" s="844"/>
      <c r="AW30" s="844"/>
      <c r="AX30" s="844"/>
      <c r="AY30" s="845"/>
      <c r="AZ30" s="846" t="s">
        <v>549</v>
      </c>
      <c r="BA30" s="846"/>
      <c r="BB30" s="846"/>
      <c r="BC30" s="846"/>
      <c r="BD30" s="846"/>
      <c r="BE30" s="847"/>
      <c r="BF30" s="847"/>
      <c r="BG30" s="847"/>
      <c r="BH30" s="847"/>
      <c r="BI30" s="848"/>
      <c r="BJ30" s="226"/>
      <c r="BK30" s="226"/>
      <c r="BL30" s="226"/>
      <c r="BM30" s="226"/>
      <c r="BN30" s="226"/>
      <c r="BO30" s="236"/>
      <c r="BP30" s="236"/>
      <c r="BQ30" s="233">
        <v>24</v>
      </c>
      <c r="BR30" s="234"/>
      <c r="BS30" s="786"/>
      <c r="BT30" s="787"/>
      <c r="BU30" s="787"/>
      <c r="BV30" s="787"/>
      <c r="BW30" s="787"/>
      <c r="BX30" s="787"/>
      <c r="BY30" s="787"/>
      <c r="BZ30" s="787"/>
      <c r="CA30" s="787"/>
      <c r="CB30" s="787"/>
      <c r="CC30" s="787"/>
      <c r="CD30" s="787"/>
      <c r="CE30" s="787"/>
      <c r="CF30" s="787"/>
      <c r="CG30" s="788"/>
      <c r="CH30" s="789"/>
      <c r="CI30" s="790"/>
      <c r="CJ30" s="790"/>
      <c r="CK30" s="790"/>
      <c r="CL30" s="791"/>
      <c r="CM30" s="789"/>
      <c r="CN30" s="790"/>
      <c r="CO30" s="790"/>
      <c r="CP30" s="790"/>
      <c r="CQ30" s="791"/>
      <c r="CR30" s="789"/>
      <c r="CS30" s="790"/>
      <c r="CT30" s="790"/>
      <c r="CU30" s="790"/>
      <c r="CV30" s="791"/>
      <c r="CW30" s="789"/>
      <c r="CX30" s="790"/>
      <c r="CY30" s="790"/>
      <c r="CZ30" s="790"/>
      <c r="DA30" s="791"/>
      <c r="DB30" s="789"/>
      <c r="DC30" s="790"/>
      <c r="DD30" s="790"/>
      <c r="DE30" s="790"/>
      <c r="DF30" s="791"/>
      <c r="DG30" s="789"/>
      <c r="DH30" s="790"/>
      <c r="DI30" s="790"/>
      <c r="DJ30" s="790"/>
      <c r="DK30" s="791"/>
      <c r="DL30" s="789"/>
      <c r="DM30" s="790"/>
      <c r="DN30" s="790"/>
      <c r="DO30" s="790"/>
      <c r="DP30" s="791"/>
      <c r="DQ30" s="789"/>
      <c r="DR30" s="790"/>
      <c r="DS30" s="790"/>
      <c r="DT30" s="790"/>
      <c r="DU30" s="791"/>
      <c r="DV30" s="786"/>
      <c r="DW30" s="787"/>
      <c r="DX30" s="787"/>
      <c r="DY30" s="787"/>
      <c r="DZ30" s="792"/>
      <c r="EA30" s="224"/>
    </row>
    <row r="31" spans="1:131" ht="26.25" customHeight="1" x14ac:dyDescent="0.2">
      <c r="A31" s="237">
        <v>4</v>
      </c>
      <c r="B31" s="793" t="s">
        <v>393</v>
      </c>
      <c r="C31" s="794"/>
      <c r="D31" s="794"/>
      <c r="E31" s="794"/>
      <c r="F31" s="794"/>
      <c r="G31" s="794"/>
      <c r="H31" s="794"/>
      <c r="I31" s="794"/>
      <c r="J31" s="794"/>
      <c r="K31" s="794"/>
      <c r="L31" s="794"/>
      <c r="M31" s="794"/>
      <c r="N31" s="794"/>
      <c r="O31" s="794"/>
      <c r="P31" s="795"/>
      <c r="Q31" s="796">
        <v>687</v>
      </c>
      <c r="R31" s="797"/>
      <c r="S31" s="797"/>
      <c r="T31" s="797"/>
      <c r="U31" s="797"/>
      <c r="V31" s="797">
        <v>681</v>
      </c>
      <c r="W31" s="797"/>
      <c r="X31" s="797"/>
      <c r="Y31" s="797"/>
      <c r="Z31" s="797"/>
      <c r="AA31" s="797">
        <v>6</v>
      </c>
      <c r="AB31" s="797"/>
      <c r="AC31" s="797"/>
      <c r="AD31" s="797"/>
      <c r="AE31" s="798"/>
      <c r="AF31" s="799">
        <v>834</v>
      </c>
      <c r="AG31" s="800"/>
      <c r="AH31" s="800"/>
      <c r="AI31" s="800"/>
      <c r="AJ31" s="801"/>
      <c r="AK31" s="845">
        <v>17</v>
      </c>
      <c r="AL31" s="849"/>
      <c r="AM31" s="849"/>
      <c r="AN31" s="849"/>
      <c r="AO31" s="849"/>
      <c r="AP31" s="849">
        <v>1465</v>
      </c>
      <c r="AQ31" s="849"/>
      <c r="AR31" s="849"/>
      <c r="AS31" s="849"/>
      <c r="AT31" s="849"/>
      <c r="AU31" s="849">
        <v>120</v>
      </c>
      <c r="AV31" s="849"/>
      <c r="AW31" s="849"/>
      <c r="AX31" s="849"/>
      <c r="AY31" s="849"/>
      <c r="AZ31" s="846" t="s">
        <v>549</v>
      </c>
      <c r="BA31" s="846"/>
      <c r="BB31" s="846"/>
      <c r="BC31" s="846"/>
      <c r="BD31" s="846"/>
      <c r="BE31" s="847" t="s">
        <v>394</v>
      </c>
      <c r="BF31" s="847"/>
      <c r="BG31" s="847"/>
      <c r="BH31" s="847"/>
      <c r="BI31" s="848"/>
      <c r="BJ31" s="226"/>
      <c r="BK31" s="226"/>
      <c r="BL31" s="226"/>
      <c r="BM31" s="226"/>
      <c r="BN31" s="226"/>
      <c r="BO31" s="236"/>
      <c r="BP31" s="236"/>
      <c r="BQ31" s="233">
        <v>25</v>
      </c>
      <c r="BR31" s="234"/>
      <c r="BS31" s="786"/>
      <c r="BT31" s="787"/>
      <c r="BU31" s="787"/>
      <c r="BV31" s="787"/>
      <c r="BW31" s="787"/>
      <c r="BX31" s="787"/>
      <c r="BY31" s="787"/>
      <c r="BZ31" s="787"/>
      <c r="CA31" s="787"/>
      <c r="CB31" s="787"/>
      <c r="CC31" s="787"/>
      <c r="CD31" s="787"/>
      <c r="CE31" s="787"/>
      <c r="CF31" s="787"/>
      <c r="CG31" s="788"/>
      <c r="CH31" s="789"/>
      <c r="CI31" s="790"/>
      <c r="CJ31" s="790"/>
      <c r="CK31" s="790"/>
      <c r="CL31" s="791"/>
      <c r="CM31" s="789"/>
      <c r="CN31" s="790"/>
      <c r="CO31" s="790"/>
      <c r="CP31" s="790"/>
      <c r="CQ31" s="791"/>
      <c r="CR31" s="789"/>
      <c r="CS31" s="790"/>
      <c r="CT31" s="790"/>
      <c r="CU31" s="790"/>
      <c r="CV31" s="791"/>
      <c r="CW31" s="789"/>
      <c r="CX31" s="790"/>
      <c r="CY31" s="790"/>
      <c r="CZ31" s="790"/>
      <c r="DA31" s="791"/>
      <c r="DB31" s="789"/>
      <c r="DC31" s="790"/>
      <c r="DD31" s="790"/>
      <c r="DE31" s="790"/>
      <c r="DF31" s="791"/>
      <c r="DG31" s="789"/>
      <c r="DH31" s="790"/>
      <c r="DI31" s="790"/>
      <c r="DJ31" s="790"/>
      <c r="DK31" s="791"/>
      <c r="DL31" s="789"/>
      <c r="DM31" s="790"/>
      <c r="DN31" s="790"/>
      <c r="DO31" s="790"/>
      <c r="DP31" s="791"/>
      <c r="DQ31" s="789"/>
      <c r="DR31" s="790"/>
      <c r="DS31" s="790"/>
      <c r="DT31" s="790"/>
      <c r="DU31" s="791"/>
      <c r="DV31" s="786"/>
      <c r="DW31" s="787"/>
      <c r="DX31" s="787"/>
      <c r="DY31" s="787"/>
      <c r="DZ31" s="792"/>
      <c r="EA31" s="224"/>
    </row>
    <row r="32" spans="1:131" ht="26.25" customHeight="1" x14ac:dyDescent="0.2">
      <c r="A32" s="237">
        <v>5</v>
      </c>
      <c r="B32" s="793" t="s">
        <v>395</v>
      </c>
      <c r="C32" s="794"/>
      <c r="D32" s="794"/>
      <c r="E32" s="794"/>
      <c r="F32" s="794"/>
      <c r="G32" s="794"/>
      <c r="H32" s="794"/>
      <c r="I32" s="794"/>
      <c r="J32" s="794"/>
      <c r="K32" s="794"/>
      <c r="L32" s="794"/>
      <c r="M32" s="794"/>
      <c r="N32" s="794"/>
      <c r="O32" s="794"/>
      <c r="P32" s="795"/>
      <c r="Q32" s="796">
        <v>19</v>
      </c>
      <c r="R32" s="797"/>
      <c r="S32" s="797"/>
      <c r="T32" s="797"/>
      <c r="U32" s="797"/>
      <c r="V32" s="797">
        <v>19</v>
      </c>
      <c r="W32" s="797"/>
      <c r="X32" s="797"/>
      <c r="Y32" s="797"/>
      <c r="Z32" s="797"/>
      <c r="AA32" s="797">
        <v>0</v>
      </c>
      <c r="AB32" s="797"/>
      <c r="AC32" s="797"/>
      <c r="AD32" s="797"/>
      <c r="AE32" s="798"/>
      <c r="AF32" s="799">
        <v>0</v>
      </c>
      <c r="AG32" s="800"/>
      <c r="AH32" s="800"/>
      <c r="AI32" s="800"/>
      <c r="AJ32" s="801"/>
      <c r="AK32" s="845">
        <v>120</v>
      </c>
      <c r="AL32" s="849"/>
      <c r="AM32" s="849"/>
      <c r="AN32" s="849"/>
      <c r="AO32" s="849"/>
      <c r="AP32" s="849" t="s">
        <v>549</v>
      </c>
      <c r="AQ32" s="849"/>
      <c r="AR32" s="849"/>
      <c r="AS32" s="849"/>
      <c r="AT32" s="849"/>
      <c r="AU32" s="849" t="s">
        <v>549</v>
      </c>
      <c r="AV32" s="849"/>
      <c r="AW32" s="849"/>
      <c r="AX32" s="849"/>
      <c r="AY32" s="849"/>
      <c r="AZ32" s="846" t="s">
        <v>549</v>
      </c>
      <c r="BA32" s="846"/>
      <c r="BB32" s="846"/>
      <c r="BC32" s="846"/>
      <c r="BD32" s="846"/>
      <c r="BE32" s="847" t="s">
        <v>394</v>
      </c>
      <c r="BF32" s="847"/>
      <c r="BG32" s="847"/>
      <c r="BH32" s="847"/>
      <c r="BI32" s="848"/>
      <c r="BJ32" s="226"/>
      <c r="BK32" s="226"/>
      <c r="BL32" s="226"/>
      <c r="BM32" s="226"/>
      <c r="BN32" s="226"/>
      <c r="BO32" s="236"/>
      <c r="BP32" s="236"/>
      <c r="BQ32" s="233">
        <v>26</v>
      </c>
      <c r="BR32" s="234"/>
      <c r="BS32" s="786"/>
      <c r="BT32" s="787"/>
      <c r="BU32" s="787"/>
      <c r="BV32" s="787"/>
      <c r="BW32" s="787"/>
      <c r="BX32" s="787"/>
      <c r="BY32" s="787"/>
      <c r="BZ32" s="787"/>
      <c r="CA32" s="787"/>
      <c r="CB32" s="787"/>
      <c r="CC32" s="787"/>
      <c r="CD32" s="787"/>
      <c r="CE32" s="787"/>
      <c r="CF32" s="787"/>
      <c r="CG32" s="788"/>
      <c r="CH32" s="789"/>
      <c r="CI32" s="790"/>
      <c r="CJ32" s="790"/>
      <c r="CK32" s="790"/>
      <c r="CL32" s="791"/>
      <c r="CM32" s="789"/>
      <c r="CN32" s="790"/>
      <c r="CO32" s="790"/>
      <c r="CP32" s="790"/>
      <c r="CQ32" s="791"/>
      <c r="CR32" s="789"/>
      <c r="CS32" s="790"/>
      <c r="CT32" s="790"/>
      <c r="CU32" s="790"/>
      <c r="CV32" s="791"/>
      <c r="CW32" s="789"/>
      <c r="CX32" s="790"/>
      <c r="CY32" s="790"/>
      <c r="CZ32" s="790"/>
      <c r="DA32" s="791"/>
      <c r="DB32" s="789"/>
      <c r="DC32" s="790"/>
      <c r="DD32" s="790"/>
      <c r="DE32" s="790"/>
      <c r="DF32" s="791"/>
      <c r="DG32" s="789"/>
      <c r="DH32" s="790"/>
      <c r="DI32" s="790"/>
      <c r="DJ32" s="790"/>
      <c r="DK32" s="791"/>
      <c r="DL32" s="789"/>
      <c r="DM32" s="790"/>
      <c r="DN32" s="790"/>
      <c r="DO32" s="790"/>
      <c r="DP32" s="791"/>
      <c r="DQ32" s="789"/>
      <c r="DR32" s="790"/>
      <c r="DS32" s="790"/>
      <c r="DT32" s="790"/>
      <c r="DU32" s="791"/>
      <c r="DV32" s="786"/>
      <c r="DW32" s="787"/>
      <c r="DX32" s="787"/>
      <c r="DY32" s="787"/>
      <c r="DZ32" s="792"/>
      <c r="EA32" s="224"/>
    </row>
    <row r="33" spans="1:131" ht="26.25" customHeight="1" x14ac:dyDescent="0.2">
      <c r="A33" s="237">
        <v>6</v>
      </c>
      <c r="B33" s="793" t="s">
        <v>396</v>
      </c>
      <c r="C33" s="794"/>
      <c r="D33" s="794"/>
      <c r="E33" s="794"/>
      <c r="F33" s="794"/>
      <c r="G33" s="794"/>
      <c r="H33" s="794"/>
      <c r="I33" s="794"/>
      <c r="J33" s="794"/>
      <c r="K33" s="794"/>
      <c r="L33" s="794"/>
      <c r="M33" s="794"/>
      <c r="N33" s="794"/>
      <c r="O33" s="794"/>
      <c r="P33" s="795"/>
      <c r="Q33" s="796">
        <v>1315</v>
      </c>
      <c r="R33" s="797"/>
      <c r="S33" s="797"/>
      <c r="T33" s="797"/>
      <c r="U33" s="797"/>
      <c r="V33" s="797">
        <v>1286</v>
      </c>
      <c r="W33" s="797"/>
      <c r="X33" s="797"/>
      <c r="Y33" s="797"/>
      <c r="Z33" s="797"/>
      <c r="AA33" s="797">
        <v>29</v>
      </c>
      <c r="AB33" s="797"/>
      <c r="AC33" s="797"/>
      <c r="AD33" s="797"/>
      <c r="AE33" s="798"/>
      <c r="AF33" s="799">
        <v>470</v>
      </c>
      <c r="AG33" s="800"/>
      <c r="AH33" s="800"/>
      <c r="AI33" s="800"/>
      <c r="AJ33" s="801"/>
      <c r="AK33" s="845">
        <v>375</v>
      </c>
      <c r="AL33" s="849"/>
      <c r="AM33" s="849"/>
      <c r="AN33" s="849"/>
      <c r="AO33" s="849"/>
      <c r="AP33" s="849">
        <v>3709</v>
      </c>
      <c r="AQ33" s="849"/>
      <c r="AR33" s="849"/>
      <c r="AS33" s="849"/>
      <c r="AT33" s="849"/>
      <c r="AU33" s="849">
        <v>1873</v>
      </c>
      <c r="AV33" s="849"/>
      <c r="AW33" s="849"/>
      <c r="AX33" s="849"/>
      <c r="AY33" s="849"/>
      <c r="AZ33" s="846" t="s">
        <v>549</v>
      </c>
      <c r="BA33" s="846"/>
      <c r="BB33" s="846"/>
      <c r="BC33" s="846"/>
      <c r="BD33" s="846"/>
      <c r="BE33" s="847" t="s">
        <v>394</v>
      </c>
      <c r="BF33" s="847"/>
      <c r="BG33" s="847"/>
      <c r="BH33" s="847"/>
      <c r="BI33" s="848"/>
      <c r="BJ33" s="226"/>
      <c r="BK33" s="226"/>
      <c r="BL33" s="226"/>
      <c r="BM33" s="226"/>
      <c r="BN33" s="226"/>
      <c r="BO33" s="236"/>
      <c r="BP33" s="236"/>
      <c r="BQ33" s="233">
        <v>27</v>
      </c>
      <c r="BR33" s="234"/>
      <c r="BS33" s="786"/>
      <c r="BT33" s="787"/>
      <c r="BU33" s="787"/>
      <c r="BV33" s="787"/>
      <c r="BW33" s="787"/>
      <c r="BX33" s="787"/>
      <c r="BY33" s="787"/>
      <c r="BZ33" s="787"/>
      <c r="CA33" s="787"/>
      <c r="CB33" s="787"/>
      <c r="CC33" s="787"/>
      <c r="CD33" s="787"/>
      <c r="CE33" s="787"/>
      <c r="CF33" s="787"/>
      <c r="CG33" s="788"/>
      <c r="CH33" s="789"/>
      <c r="CI33" s="790"/>
      <c r="CJ33" s="790"/>
      <c r="CK33" s="790"/>
      <c r="CL33" s="791"/>
      <c r="CM33" s="789"/>
      <c r="CN33" s="790"/>
      <c r="CO33" s="790"/>
      <c r="CP33" s="790"/>
      <c r="CQ33" s="791"/>
      <c r="CR33" s="789"/>
      <c r="CS33" s="790"/>
      <c r="CT33" s="790"/>
      <c r="CU33" s="790"/>
      <c r="CV33" s="791"/>
      <c r="CW33" s="789"/>
      <c r="CX33" s="790"/>
      <c r="CY33" s="790"/>
      <c r="CZ33" s="790"/>
      <c r="DA33" s="791"/>
      <c r="DB33" s="789"/>
      <c r="DC33" s="790"/>
      <c r="DD33" s="790"/>
      <c r="DE33" s="790"/>
      <c r="DF33" s="791"/>
      <c r="DG33" s="789"/>
      <c r="DH33" s="790"/>
      <c r="DI33" s="790"/>
      <c r="DJ33" s="790"/>
      <c r="DK33" s="791"/>
      <c r="DL33" s="789"/>
      <c r="DM33" s="790"/>
      <c r="DN33" s="790"/>
      <c r="DO33" s="790"/>
      <c r="DP33" s="791"/>
      <c r="DQ33" s="789"/>
      <c r="DR33" s="790"/>
      <c r="DS33" s="790"/>
      <c r="DT33" s="790"/>
      <c r="DU33" s="791"/>
      <c r="DV33" s="786"/>
      <c r="DW33" s="787"/>
      <c r="DX33" s="787"/>
      <c r="DY33" s="787"/>
      <c r="DZ33" s="792"/>
      <c r="EA33" s="224"/>
    </row>
    <row r="34" spans="1:131" ht="26.25" customHeight="1" x14ac:dyDescent="0.2">
      <c r="A34" s="237">
        <v>7</v>
      </c>
      <c r="B34" s="793"/>
      <c r="C34" s="794"/>
      <c r="D34" s="794"/>
      <c r="E34" s="794"/>
      <c r="F34" s="794"/>
      <c r="G34" s="794"/>
      <c r="H34" s="794"/>
      <c r="I34" s="794"/>
      <c r="J34" s="794"/>
      <c r="K34" s="794"/>
      <c r="L34" s="794"/>
      <c r="M34" s="794"/>
      <c r="N34" s="794"/>
      <c r="O34" s="794"/>
      <c r="P34" s="795"/>
      <c r="Q34" s="796"/>
      <c r="R34" s="797"/>
      <c r="S34" s="797"/>
      <c r="T34" s="797"/>
      <c r="U34" s="797"/>
      <c r="V34" s="797"/>
      <c r="W34" s="797"/>
      <c r="X34" s="797"/>
      <c r="Y34" s="797"/>
      <c r="Z34" s="797"/>
      <c r="AA34" s="797"/>
      <c r="AB34" s="797"/>
      <c r="AC34" s="797"/>
      <c r="AD34" s="797"/>
      <c r="AE34" s="798"/>
      <c r="AF34" s="799"/>
      <c r="AG34" s="800"/>
      <c r="AH34" s="800"/>
      <c r="AI34" s="800"/>
      <c r="AJ34" s="801"/>
      <c r="AK34" s="845"/>
      <c r="AL34" s="849"/>
      <c r="AM34" s="849"/>
      <c r="AN34" s="849"/>
      <c r="AO34" s="849"/>
      <c r="AP34" s="849"/>
      <c r="AQ34" s="849"/>
      <c r="AR34" s="849"/>
      <c r="AS34" s="849"/>
      <c r="AT34" s="849"/>
      <c r="AU34" s="849"/>
      <c r="AV34" s="849"/>
      <c r="AW34" s="849"/>
      <c r="AX34" s="849"/>
      <c r="AY34" s="849"/>
      <c r="AZ34" s="846"/>
      <c r="BA34" s="846"/>
      <c r="BB34" s="846"/>
      <c r="BC34" s="846"/>
      <c r="BD34" s="846"/>
      <c r="BE34" s="847"/>
      <c r="BF34" s="847"/>
      <c r="BG34" s="847"/>
      <c r="BH34" s="847"/>
      <c r="BI34" s="848"/>
      <c r="BJ34" s="226"/>
      <c r="BK34" s="226"/>
      <c r="BL34" s="226"/>
      <c r="BM34" s="226"/>
      <c r="BN34" s="226"/>
      <c r="BO34" s="236"/>
      <c r="BP34" s="236"/>
      <c r="BQ34" s="233">
        <v>28</v>
      </c>
      <c r="BR34" s="234"/>
      <c r="BS34" s="786"/>
      <c r="BT34" s="787"/>
      <c r="BU34" s="787"/>
      <c r="BV34" s="787"/>
      <c r="BW34" s="787"/>
      <c r="BX34" s="787"/>
      <c r="BY34" s="787"/>
      <c r="BZ34" s="787"/>
      <c r="CA34" s="787"/>
      <c r="CB34" s="787"/>
      <c r="CC34" s="787"/>
      <c r="CD34" s="787"/>
      <c r="CE34" s="787"/>
      <c r="CF34" s="787"/>
      <c r="CG34" s="788"/>
      <c r="CH34" s="789"/>
      <c r="CI34" s="790"/>
      <c r="CJ34" s="790"/>
      <c r="CK34" s="790"/>
      <c r="CL34" s="791"/>
      <c r="CM34" s="789"/>
      <c r="CN34" s="790"/>
      <c r="CO34" s="790"/>
      <c r="CP34" s="790"/>
      <c r="CQ34" s="791"/>
      <c r="CR34" s="789"/>
      <c r="CS34" s="790"/>
      <c r="CT34" s="790"/>
      <c r="CU34" s="790"/>
      <c r="CV34" s="791"/>
      <c r="CW34" s="789"/>
      <c r="CX34" s="790"/>
      <c r="CY34" s="790"/>
      <c r="CZ34" s="790"/>
      <c r="DA34" s="791"/>
      <c r="DB34" s="789"/>
      <c r="DC34" s="790"/>
      <c r="DD34" s="790"/>
      <c r="DE34" s="790"/>
      <c r="DF34" s="791"/>
      <c r="DG34" s="789"/>
      <c r="DH34" s="790"/>
      <c r="DI34" s="790"/>
      <c r="DJ34" s="790"/>
      <c r="DK34" s="791"/>
      <c r="DL34" s="789"/>
      <c r="DM34" s="790"/>
      <c r="DN34" s="790"/>
      <c r="DO34" s="790"/>
      <c r="DP34" s="791"/>
      <c r="DQ34" s="789"/>
      <c r="DR34" s="790"/>
      <c r="DS34" s="790"/>
      <c r="DT34" s="790"/>
      <c r="DU34" s="791"/>
      <c r="DV34" s="786"/>
      <c r="DW34" s="787"/>
      <c r="DX34" s="787"/>
      <c r="DY34" s="787"/>
      <c r="DZ34" s="792"/>
      <c r="EA34" s="224"/>
    </row>
    <row r="35" spans="1:131" ht="26.25" customHeight="1" x14ac:dyDescent="0.2">
      <c r="A35" s="237">
        <v>8</v>
      </c>
      <c r="B35" s="793"/>
      <c r="C35" s="794"/>
      <c r="D35" s="794"/>
      <c r="E35" s="794"/>
      <c r="F35" s="794"/>
      <c r="G35" s="794"/>
      <c r="H35" s="794"/>
      <c r="I35" s="794"/>
      <c r="J35" s="794"/>
      <c r="K35" s="794"/>
      <c r="L35" s="794"/>
      <c r="M35" s="794"/>
      <c r="N35" s="794"/>
      <c r="O35" s="794"/>
      <c r="P35" s="795"/>
      <c r="Q35" s="796"/>
      <c r="R35" s="797"/>
      <c r="S35" s="797"/>
      <c r="T35" s="797"/>
      <c r="U35" s="797"/>
      <c r="V35" s="797"/>
      <c r="W35" s="797"/>
      <c r="X35" s="797"/>
      <c r="Y35" s="797"/>
      <c r="Z35" s="797"/>
      <c r="AA35" s="797"/>
      <c r="AB35" s="797"/>
      <c r="AC35" s="797"/>
      <c r="AD35" s="797"/>
      <c r="AE35" s="798"/>
      <c r="AF35" s="799"/>
      <c r="AG35" s="800"/>
      <c r="AH35" s="800"/>
      <c r="AI35" s="800"/>
      <c r="AJ35" s="801"/>
      <c r="AK35" s="845"/>
      <c r="AL35" s="849"/>
      <c r="AM35" s="849"/>
      <c r="AN35" s="849"/>
      <c r="AO35" s="849"/>
      <c r="AP35" s="849"/>
      <c r="AQ35" s="849"/>
      <c r="AR35" s="849"/>
      <c r="AS35" s="849"/>
      <c r="AT35" s="849"/>
      <c r="AU35" s="849"/>
      <c r="AV35" s="849"/>
      <c r="AW35" s="849"/>
      <c r="AX35" s="849"/>
      <c r="AY35" s="849"/>
      <c r="AZ35" s="846"/>
      <c r="BA35" s="846"/>
      <c r="BB35" s="846"/>
      <c r="BC35" s="846"/>
      <c r="BD35" s="846"/>
      <c r="BE35" s="847"/>
      <c r="BF35" s="847"/>
      <c r="BG35" s="847"/>
      <c r="BH35" s="847"/>
      <c r="BI35" s="848"/>
      <c r="BJ35" s="226"/>
      <c r="BK35" s="226"/>
      <c r="BL35" s="226"/>
      <c r="BM35" s="226"/>
      <c r="BN35" s="226"/>
      <c r="BO35" s="236"/>
      <c r="BP35" s="236"/>
      <c r="BQ35" s="233">
        <v>29</v>
      </c>
      <c r="BR35" s="234"/>
      <c r="BS35" s="786"/>
      <c r="BT35" s="787"/>
      <c r="BU35" s="787"/>
      <c r="BV35" s="787"/>
      <c r="BW35" s="787"/>
      <c r="BX35" s="787"/>
      <c r="BY35" s="787"/>
      <c r="BZ35" s="787"/>
      <c r="CA35" s="787"/>
      <c r="CB35" s="787"/>
      <c r="CC35" s="787"/>
      <c r="CD35" s="787"/>
      <c r="CE35" s="787"/>
      <c r="CF35" s="787"/>
      <c r="CG35" s="788"/>
      <c r="CH35" s="789"/>
      <c r="CI35" s="790"/>
      <c r="CJ35" s="790"/>
      <c r="CK35" s="790"/>
      <c r="CL35" s="791"/>
      <c r="CM35" s="789"/>
      <c r="CN35" s="790"/>
      <c r="CO35" s="790"/>
      <c r="CP35" s="790"/>
      <c r="CQ35" s="791"/>
      <c r="CR35" s="789"/>
      <c r="CS35" s="790"/>
      <c r="CT35" s="790"/>
      <c r="CU35" s="790"/>
      <c r="CV35" s="791"/>
      <c r="CW35" s="789"/>
      <c r="CX35" s="790"/>
      <c r="CY35" s="790"/>
      <c r="CZ35" s="790"/>
      <c r="DA35" s="791"/>
      <c r="DB35" s="789"/>
      <c r="DC35" s="790"/>
      <c r="DD35" s="790"/>
      <c r="DE35" s="790"/>
      <c r="DF35" s="791"/>
      <c r="DG35" s="789"/>
      <c r="DH35" s="790"/>
      <c r="DI35" s="790"/>
      <c r="DJ35" s="790"/>
      <c r="DK35" s="791"/>
      <c r="DL35" s="789"/>
      <c r="DM35" s="790"/>
      <c r="DN35" s="790"/>
      <c r="DO35" s="790"/>
      <c r="DP35" s="791"/>
      <c r="DQ35" s="789"/>
      <c r="DR35" s="790"/>
      <c r="DS35" s="790"/>
      <c r="DT35" s="790"/>
      <c r="DU35" s="791"/>
      <c r="DV35" s="786"/>
      <c r="DW35" s="787"/>
      <c r="DX35" s="787"/>
      <c r="DY35" s="787"/>
      <c r="DZ35" s="792"/>
      <c r="EA35" s="224"/>
    </row>
    <row r="36" spans="1:131" ht="26.25" customHeight="1" x14ac:dyDescent="0.2">
      <c r="A36" s="237">
        <v>9</v>
      </c>
      <c r="B36" s="793"/>
      <c r="C36" s="794"/>
      <c r="D36" s="794"/>
      <c r="E36" s="794"/>
      <c r="F36" s="794"/>
      <c r="G36" s="794"/>
      <c r="H36" s="794"/>
      <c r="I36" s="794"/>
      <c r="J36" s="794"/>
      <c r="K36" s="794"/>
      <c r="L36" s="794"/>
      <c r="M36" s="794"/>
      <c r="N36" s="794"/>
      <c r="O36" s="794"/>
      <c r="P36" s="795"/>
      <c r="Q36" s="796"/>
      <c r="R36" s="797"/>
      <c r="S36" s="797"/>
      <c r="T36" s="797"/>
      <c r="U36" s="797"/>
      <c r="V36" s="797"/>
      <c r="W36" s="797"/>
      <c r="X36" s="797"/>
      <c r="Y36" s="797"/>
      <c r="Z36" s="797"/>
      <c r="AA36" s="797"/>
      <c r="AB36" s="797"/>
      <c r="AC36" s="797"/>
      <c r="AD36" s="797"/>
      <c r="AE36" s="798"/>
      <c r="AF36" s="799"/>
      <c r="AG36" s="800"/>
      <c r="AH36" s="800"/>
      <c r="AI36" s="800"/>
      <c r="AJ36" s="801"/>
      <c r="AK36" s="845"/>
      <c r="AL36" s="849"/>
      <c r="AM36" s="849"/>
      <c r="AN36" s="849"/>
      <c r="AO36" s="849"/>
      <c r="AP36" s="849"/>
      <c r="AQ36" s="849"/>
      <c r="AR36" s="849"/>
      <c r="AS36" s="849"/>
      <c r="AT36" s="849"/>
      <c r="AU36" s="849"/>
      <c r="AV36" s="849"/>
      <c r="AW36" s="849"/>
      <c r="AX36" s="849"/>
      <c r="AY36" s="849"/>
      <c r="AZ36" s="846"/>
      <c r="BA36" s="846"/>
      <c r="BB36" s="846"/>
      <c r="BC36" s="846"/>
      <c r="BD36" s="846"/>
      <c r="BE36" s="847"/>
      <c r="BF36" s="847"/>
      <c r="BG36" s="847"/>
      <c r="BH36" s="847"/>
      <c r="BI36" s="848"/>
      <c r="BJ36" s="226"/>
      <c r="BK36" s="226"/>
      <c r="BL36" s="226"/>
      <c r="BM36" s="226"/>
      <c r="BN36" s="226"/>
      <c r="BO36" s="236"/>
      <c r="BP36" s="236"/>
      <c r="BQ36" s="233">
        <v>30</v>
      </c>
      <c r="BR36" s="234"/>
      <c r="BS36" s="786"/>
      <c r="BT36" s="787"/>
      <c r="BU36" s="787"/>
      <c r="BV36" s="787"/>
      <c r="BW36" s="787"/>
      <c r="BX36" s="787"/>
      <c r="BY36" s="787"/>
      <c r="BZ36" s="787"/>
      <c r="CA36" s="787"/>
      <c r="CB36" s="787"/>
      <c r="CC36" s="787"/>
      <c r="CD36" s="787"/>
      <c r="CE36" s="787"/>
      <c r="CF36" s="787"/>
      <c r="CG36" s="788"/>
      <c r="CH36" s="789"/>
      <c r="CI36" s="790"/>
      <c r="CJ36" s="790"/>
      <c r="CK36" s="790"/>
      <c r="CL36" s="791"/>
      <c r="CM36" s="789"/>
      <c r="CN36" s="790"/>
      <c r="CO36" s="790"/>
      <c r="CP36" s="790"/>
      <c r="CQ36" s="791"/>
      <c r="CR36" s="789"/>
      <c r="CS36" s="790"/>
      <c r="CT36" s="790"/>
      <c r="CU36" s="790"/>
      <c r="CV36" s="791"/>
      <c r="CW36" s="789"/>
      <c r="CX36" s="790"/>
      <c r="CY36" s="790"/>
      <c r="CZ36" s="790"/>
      <c r="DA36" s="791"/>
      <c r="DB36" s="789"/>
      <c r="DC36" s="790"/>
      <c r="DD36" s="790"/>
      <c r="DE36" s="790"/>
      <c r="DF36" s="791"/>
      <c r="DG36" s="789"/>
      <c r="DH36" s="790"/>
      <c r="DI36" s="790"/>
      <c r="DJ36" s="790"/>
      <c r="DK36" s="791"/>
      <c r="DL36" s="789"/>
      <c r="DM36" s="790"/>
      <c r="DN36" s="790"/>
      <c r="DO36" s="790"/>
      <c r="DP36" s="791"/>
      <c r="DQ36" s="789"/>
      <c r="DR36" s="790"/>
      <c r="DS36" s="790"/>
      <c r="DT36" s="790"/>
      <c r="DU36" s="791"/>
      <c r="DV36" s="786"/>
      <c r="DW36" s="787"/>
      <c r="DX36" s="787"/>
      <c r="DY36" s="787"/>
      <c r="DZ36" s="792"/>
      <c r="EA36" s="224"/>
    </row>
    <row r="37" spans="1:131" ht="26.25" customHeight="1" x14ac:dyDescent="0.2">
      <c r="A37" s="237">
        <v>10</v>
      </c>
      <c r="B37" s="793"/>
      <c r="C37" s="794"/>
      <c r="D37" s="794"/>
      <c r="E37" s="794"/>
      <c r="F37" s="794"/>
      <c r="G37" s="794"/>
      <c r="H37" s="794"/>
      <c r="I37" s="794"/>
      <c r="J37" s="794"/>
      <c r="K37" s="794"/>
      <c r="L37" s="794"/>
      <c r="M37" s="794"/>
      <c r="N37" s="794"/>
      <c r="O37" s="794"/>
      <c r="P37" s="795"/>
      <c r="Q37" s="796"/>
      <c r="R37" s="797"/>
      <c r="S37" s="797"/>
      <c r="T37" s="797"/>
      <c r="U37" s="797"/>
      <c r="V37" s="797"/>
      <c r="W37" s="797"/>
      <c r="X37" s="797"/>
      <c r="Y37" s="797"/>
      <c r="Z37" s="797"/>
      <c r="AA37" s="797"/>
      <c r="AB37" s="797"/>
      <c r="AC37" s="797"/>
      <c r="AD37" s="797"/>
      <c r="AE37" s="798"/>
      <c r="AF37" s="799"/>
      <c r="AG37" s="800"/>
      <c r="AH37" s="800"/>
      <c r="AI37" s="800"/>
      <c r="AJ37" s="801"/>
      <c r="AK37" s="845"/>
      <c r="AL37" s="849"/>
      <c r="AM37" s="849"/>
      <c r="AN37" s="849"/>
      <c r="AO37" s="849"/>
      <c r="AP37" s="849"/>
      <c r="AQ37" s="849"/>
      <c r="AR37" s="849"/>
      <c r="AS37" s="849"/>
      <c r="AT37" s="849"/>
      <c r="AU37" s="849"/>
      <c r="AV37" s="849"/>
      <c r="AW37" s="849"/>
      <c r="AX37" s="849"/>
      <c r="AY37" s="849"/>
      <c r="AZ37" s="846"/>
      <c r="BA37" s="846"/>
      <c r="BB37" s="846"/>
      <c r="BC37" s="846"/>
      <c r="BD37" s="846"/>
      <c r="BE37" s="847"/>
      <c r="BF37" s="847"/>
      <c r="BG37" s="847"/>
      <c r="BH37" s="847"/>
      <c r="BI37" s="848"/>
      <c r="BJ37" s="226"/>
      <c r="BK37" s="226"/>
      <c r="BL37" s="226"/>
      <c r="BM37" s="226"/>
      <c r="BN37" s="226"/>
      <c r="BO37" s="236"/>
      <c r="BP37" s="236"/>
      <c r="BQ37" s="233">
        <v>31</v>
      </c>
      <c r="BR37" s="234"/>
      <c r="BS37" s="786"/>
      <c r="BT37" s="787"/>
      <c r="BU37" s="787"/>
      <c r="BV37" s="787"/>
      <c r="BW37" s="787"/>
      <c r="BX37" s="787"/>
      <c r="BY37" s="787"/>
      <c r="BZ37" s="787"/>
      <c r="CA37" s="787"/>
      <c r="CB37" s="787"/>
      <c r="CC37" s="787"/>
      <c r="CD37" s="787"/>
      <c r="CE37" s="787"/>
      <c r="CF37" s="787"/>
      <c r="CG37" s="788"/>
      <c r="CH37" s="789"/>
      <c r="CI37" s="790"/>
      <c r="CJ37" s="790"/>
      <c r="CK37" s="790"/>
      <c r="CL37" s="791"/>
      <c r="CM37" s="789"/>
      <c r="CN37" s="790"/>
      <c r="CO37" s="790"/>
      <c r="CP37" s="790"/>
      <c r="CQ37" s="791"/>
      <c r="CR37" s="789"/>
      <c r="CS37" s="790"/>
      <c r="CT37" s="790"/>
      <c r="CU37" s="790"/>
      <c r="CV37" s="791"/>
      <c r="CW37" s="789"/>
      <c r="CX37" s="790"/>
      <c r="CY37" s="790"/>
      <c r="CZ37" s="790"/>
      <c r="DA37" s="791"/>
      <c r="DB37" s="789"/>
      <c r="DC37" s="790"/>
      <c r="DD37" s="790"/>
      <c r="DE37" s="790"/>
      <c r="DF37" s="791"/>
      <c r="DG37" s="789"/>
      <c r="DH37" s="790"/>
      <c r="DI37" s="790"/>
      <c r="DJ37" s="790"/>
      <c r="DK37" s="791"/>
      <c r="DL37" s="789"/>
      <c r="DM37" s="790"/>
      <c r="DN37" s="790"/>
      <c r="DO37" s="790"/>
      <c r="DP37" s="791"/>
      <c r="DQ37" s="789"/>
      <c r="DR37" s="790"/>
      <c r="DS37" s="790"/>
      <c r="DT37" s="790"/>
      <c r="DU37" s="791"/>
      <c r="DV37" s="786"/>
      <c r="DW37" s="787"/>
      <c r="DX37" s="787"/>
      <c r="DY37" s="787"/>
      <c r="DZ37" s="792"/>
      <c r="EA37" s="224"/>
    </row>
    <row r="38" spans="1:131" ht="26.25" customHeight="1" x14ac:dyDescent="0.2">
      <c r="A38" s="237">
        <v>11</v>
      </c>
      <c r="B38" s="793"/>
      <c r="C38" s="794"/>
      <c r="D38" s="794"/>
      <c r="E38" s="794"/>
      <c r="F38" s="794"/>
      <c r="G38" s="794"/>
      <c r="H38" s="794"/>
      <c r="I38" s="794"/>
      <c r="J38" s="794"/>
      <c r="K38" s="794"/>
      <c r="L38" s="794"/>
      <c r="M38" s="794"/>
      <c r="N38" s="794"/>
      <c r="O38" s="794"/>
      <c r="P38" s="795"/>
      <c r="Q38" s="796"/>
      <c r="R38" s="797"/>
      <c r="S38" s="797"/>
      <c r="T38" s="797"/>
      <c r="U38" s="797"/>
      <c r="V38" s="797"/>
      <c r="W38" s="797"/>
      <c r="X38" s="797"/>
      <c r="Y38" s="797"/>
      <c r="Z38" s="797"/>
      <c r="AA38" s="797"/>
      <c r="AB38" s="797"/>
      <c r="AC38" s="797"/>
      <c r="AD38" s="797"/>
      <c r="AE38" s="798"/>
      <c r="AF38" s="799"/>
      <c r="AG38" s="800"/>
      <c r="AH38" s="800"/>
      <c r="AI38" s="800"/>
      <c r="AJ38" s="801"/>
      <c r="AK38" s="845"/>
      <c r="AL38" s="849"/>
      <c r="AM38" s="849"/>
      <c r="AN38" s="849"/>
      <c r="AO38" s="849"/>
      <c r="AP38" s="849"/>
      <c r="AQ38" s="849"/>
      <c r="AR38" s="849"/>
      <c r="AS38" s="849"/>
      <c r="AT38" s="849"/>
      <c r="AU38" s="849"/>
      <c r="AV38" s="849"/>
      <c r="AW38" s="849"/>
      <c r="AX38" s="849"/>
      <c r="AY38" s="849"/>
      <c r="AZ38" s="846"/>
      <c r="BA38" s="846"/>
      <c r="BB38" s="846"/>
      <c r="BC38" s="846"/>
      <c r="BD38" s="846"/>
      <c r="BE38" s="847"/>
      <c r="BF38" s="847"/>
      <c r="BG38" s="847"/>
      <c r="BH38" s="847"/>
      <c r="BI38" s="848"/>
      <c r="BJ38" s="226"/>
      <c r="BK38" s="226"/>
      <c r="BL38" s="226"/>
      <c r="BM38" s="226"/>
      <c r="BN38" s="226"/>
      <c r="BO38" s="236"/>
      <c r="BP38" s="236"/>
      <c r="BQ38" s="233">
        <v>32</v>
      </c>
      <c r="BR38" s="234"/>
      <c r="BS38" s="786"/>
      <c r="BT38" s="787"/>
      <c r="BU38" s="787"/>
      <c r="BV38" s="787"/>
      <c r="BW38" s="787"/>
      <c r="BX38" s="787"/>
      <c r="BY38" s="787"/>
      <c r="BZ38" s="787"/>
      <c r="CA38" s="787"/>
      <c r="CB38" s="787"/>
      <c r="CC38" s="787"/>
      <c r="CD38" s="787"/>
      <c r="CE38" s="787"/>
      <c r="CF38" s="787"/>
      <c r="CG38" s="788"/>
      <c r="CH38" s="789"/>
      <c r="CI38" s="790"/>
      <c r="CJ38" s="790"/>
      <c r="CK38" s="790"/>
      <c r="CL38" s="791"/>
      <c r="CM38" s="789"/>
      <c r="CN38" s="790"/>
      <c r="CO38" s="790"/>
      <c r="CP38" s="790"/>
      <c r="CQ38" s="791"/>
      <c r="CR38" s="789"/>
      <c r="CS38" s="790"/>
      <c r="CT38" s="790"/>
      <c r="CU38" s="790"/>
      <c r="CV38" s="791"/>
      <c r="CW38" s="789"/>
      <c r="CX38" s="790"/>
      <c r="CY38" s="790"/>
      <c r="CZ38" s="790"/>
      <c r="DA38" s="791"/>
      <c r="DB38" s="789"/>
      <c r="DC38" s="790"/>
      <c r="DD38" s="790"/>
      <c r="DE38" s="790"/>
      <c r="DF38" s="791"/>
      <c r="DG38" s="789"/>
      <c r="DH38" s="790"/>
      <c r="DI38" s="790"/>
      <c r="DJ38" s="790"/>
      <c r="DK38" s="791"/>
      <c r="DL38" s="789"/>
      <c r="DM38" s="790"/>
      <c r="DN38" s="790"/>
      <c r="DO38" s="790"/>
      <c r="DP38" s="791"/>
      <c r="DQ38" s="789"/>
      <c r="DR38" s="790"/>
      <c r="DS38" s="790"/>
      <c r="DT38" s="790"/>
      <c r="DU38" s="791"/>
      <c r="DV38" s="786"/>
      <c r="DW38" s="787"/>
      <c r="DX38" s="787"/>
      <c r="DY38" s="787"/>
      <c r="DZ38" s="792"/>
      <c r="EA38" s="224"/>
    </row>
    <row r="39" spans="1:131" ht="26.25" customHeight="1" x14ac:dyDescent="0.2">
      <c r="A39" s="237">
        <v>12</v>
      </c>
      <c r="B39" s="793"/>
      <c r="C39" s="794"/>
      <c r="D39" s="794"/>
      <c r="E39" s="794"/>
      <c r="F39" s="794"/>
      <c r="G39" s="794"/>
      <c r="H39" s="794"/>
      <c r="I39" s="794"/>
      <c r="J39" s="794"/>
      <c r="K39" s="794"/>
      <c r="L39" s="794"/>
      <c r="M39" s="794"/>
      <c r="N39" s="794"/>
      <c r="O39" s="794"/>
      <c r="P39" s="795"/>
      <c r="Q39" s="796"/>
      <c r="R39" s="797"/>
      <c r="S39" s="797"/>
      <c r="T39" s="797"/>
      <c r="U39" s="797"/>
      <c r="V39" s="797"/>
      <c r="W39" s="797"/>
      <c r="X39" s="797"/>
      <c r="Y39" s="797"/>
      <c r="Z39" s="797"/>
      <c r="AA39" s="797"/>
      <c r="AB39" s="797"/>
      <c r="AC39" s="797"/>
      <c r="AD39" s="797"/>
      <c r="AE39" s="798"/>
      <c r="AF39" s="799"/>
      <c r="AG39" s="800"/>
      <c r="AH39" s="800"/>
      <c r="AI39" s="800"/>
      <c r="AJ39" s="801"/>
      <c r="AK39" s="845"/>
      <c r="AL39" s="849"/>
      <c r="AM39" s="849"/>
      <c r="AN39" s="849"/>
      <c r="AO39" s="849"/>
      <c r="AP39" s="849"/>
      <c r="AQ39" s="849"/>
      <c r="AR39" s="849"/>
      <c r="AS39" s="849"/>
      <c r="AT39" s="849"/>
      <c r="AU39" s="849"/>
      <c r="AV39" s="849"/>
      <c r="AW39" s="849"/>
      <c r="AX39" s="849"/>
      <c r="AY39" s="849"/>
      <c r="AZ39" s="846"/>
      <c r="BA39" s="846"/>
      <c r="BB39" s="846"/>
      <c r="BC39" s="846"/>
      <c r="BD39" s="846"/>
      <c r="BE39" s="847"/>
      <c r="BF39" s="847"/>
      <c r="BG39" s="847"/>
      <c r="BH39" s="847"/>
      <c r="BI39" s="848"/>
      <c r="BJ39" s="226"/>
      <c r="BK39" s="226"/>
      <c r="BL39" s="226"/>
      <c r="BM39" s="226"/>
      <c r="BN39" s="226"/>
      <c r="BO39" s="236"/>
      <c r="BP39" s="236"/>
      <c r="BQ39" s="233">
        <v>33</v>
      </c>
      <c r="BR39" s="234"/>
      <c r="BS39" s="786"/>
      <c r="BT39" s="787"/>
      <c r="BU39" s="787"/>
      <c r="BV39" s="787"/>
      <c r="BW39" s="787"/>
      <c r="BX39" s="787"/>
      <c r="BY39" s="787"/>
      <c r="BZ39" s="787"/>
      <c r="CA39" s="787"/>
      <c r="CB39" s="787"/>
      <c r="CC39" s="787"/>
      <c r="CD39" s="787"/>
      <c r="CE39" s="787"/>
      <c r="CF39" s="787"/>
      <c r="CG39" s="788"/>
      <c r="CH39" s="789"/>
      <c r="CI39" s="790"/>
      <c r="CJ39" s="790"/>
      <c r="CK39" s="790"/>
      <c r="CL39" s="791"/>
      <c r="CM39" s="789"/>
      <c r="CN39" s="790"/>
      <c r="CO39" s="790"/>
      <c r="CP39" s="790"/>
      <c r="CQ39" s="791"/>
      <c r="CR39" s="789"/>
      <c r="CS39" s="790"/>
      <c r="CT39" s="790"/>
      <c r="CU39" s="790"/>
      <c r="CV39" s="791"/>
      <c r="CW39" s="789"/>
      <c r="CX39" s="790"/>
      <c r="CY39" s="790"/>
      <c r="CZ39" s="790"/>
      <c r="DA39" s="791"/>
      <c r="DB39" s="789"/>
      <c r="DC39" s="790"/>
      <c r="DD39" s="790"/>
      <c r="DE39" s="790"/>
      <c r="DF39" s="791"/>
      <c r="DG39" s="789"/>
      <c r="DH39" s="790"/>
      <c r="DI39" s="790"/>
      <c r="DJ39" s="790"/>
      <c r="DK39" s="791"/>
      <c r="DL39" s="789"/>
      <c r="DM39" s="790"/>
      <c r="DN39" s="790"/>
      <c r="DO39" s="790"/>
      <c r="DP39" s="791"/>
      <c r="DQ39" s="789"/>
      <c r="DR39" s="790"/>
      <c r="DS39" s="790"/>
      <c r="DT39" s="790"/>
      <c r="DU39" s="791"/>
      <c r="DV39" s="786"/>
      <c r="DW39" s="787"/>
      <c r="DX39" s="787"/>
      <c r="DY39" s="787"/>
      <c r="DZ39" s="792"/>
      <c r="EA39" s="224"/>
    </row>
    <row r="40" spans="1:131" ht="26.25" customHeight="1" x14ac:dyDescent="0.2">
      <c r="A40" s="233">
        <v>13</v>
      </c>
      <c r="B40" s="793"/>
      <c r="C40" s="794"/>
      <c r="D40" s="794"/>
      <c r="E40" s="794"/>
      <c r="F40" s="794"/>
      <c r="G40" s="794"/>
      <c r="H40" s="794"/>
      <c r="I40" s="794"/>
      <c r="J40" s="794"/>
      <c r="K40" s="794"/>
      <c r="L40" s="794"/>
      <c r="M40" s="794"/>
      <c r="N40" s="794"/>
      <c r="O40" s="794"/>
      <c r="P40" s="795"/>
      <c r="Q40" s="796"/>
      <c r="R40" s="797"/>
      <c r="S40" s="797"/>
      <c r="T40" s="797"/>
      <c r="U40" s="797"/>
      <c r="V40" s="797"/>
      <c r="W40" s="797"/>
      <c r="X40" s="797"/>
      <c r="Y40" s="797"/>
      <c r="Z40" s="797"/>
      <c r="AA40" s="797"/>
      <c r="AB40" s="797"/>
      <c r="AC40" s="797"/>
      <c r="AD40" s="797"/>
      <c r="AE40" s="798"/>
      <c r="AF40" s="799"/>
      <c r="AG40" s="800"/>
      <c r="AH40" s="800"/>
      <c r="AI40" s="800"/>
      <c r="AJ40" s="801"/>
      <c r="AK40" s="845"/>
      <c r="AL40" s="849"/>
      <c r="AM40" s="849"/>
      <c r="AN40" s="849"/>
      <c r="AO40" s="849"/>
      <c r="AP40" s="849"/>
      <c r="AQ40" s="849"/>
      <c r="AR40" s="849"/>
      <c r="AS40" s="849"/>
      <c r="AT40" s="849"/>
      <c r="AU40" s="849"/>
      <c r="AV40" s="849"/>
      <c r="AW40" s="849"/>
      <c r="AX40" s="849"/>
      <c r="AY40" s="849"/>
      <c r="AZ40" s="846"/>
      <c r="BA40" s="846"/>
      <c r="BB40" s="846"/>
      <c r="BC40" s="846"/>
      <c r="BD40" s="846"/>
      <c r="BE40" s="847"/>
      <c r="BF40" s="847"/>
      <c r="BG40" s="847"/>
      <c r="BH40" s="847"/>
      <c r="BI40" s="848"/>
      <c r="BJ40" s="226"/>
      <c r="BK40" s="226"/>
      <c r="BL40" s="226"/>
      <c r="BM40" s="226"/>
      <c r="BN40" s="226"/>
      <c r="BO40" s="236"/>
      <c r="BP40" s="236"/>
      <c r="BQ40" s="233">
        <v>34</v>
      </c>
      <c r="BR40" s="234"/>
      <c r="BS40" s="786"/>
      <c r="BT40" s="787"/>
      <c r="BU40" s="787"/>
      <c r="BV40" s="787"/>
      <c r="BW40" s="787"/>
      <c r="BX40" s="787"/>
      <c r="BY40" s="787"/>
      <c r="BZ40" s="787"/>
      <c r="CA40" s="787"/>
      <c r="CB40" s="787"/>
      <c r="CC40" s="787"/>
      <c r="CD40" s="787"/>
      <c r="CE40" s="787"/>
      <c r="CF40" s="787"/>
      <c r="CG40" s="788"/>
      <c r="CH40" s="789"/>
      <c r="CI40" s="790"/>
      <c r="CJ40" s="790"/>
      <c r="CK40" s="790"/>
      <c r="CL40" s="791"/>
      <c r="CM40" s="789"/>
      <c r="CN40" s="790"/>
      <c r="CO40" s="790"/>
      <c r="CP40" s="790"/>
      <c r="CQ40" s="791"/>
      <c r="CR40" s="789"/>
      <c r="CS40" s="790"/>
      <c r="CT40" s="790"/>
      <c r="CU40" s="790"/>
      <c r="CV40" s="791"/>
      <c r="CW40" s="789"/>
      <c r="CX40" s="790"/>
      <c r="CY40" s="790"/>
      <c r="CZ40" s="790"/>
      <c r="DA40" s="791"/>
      <c r="DB40" s="789"/>
      <c r="DC40" s="790"/>
      <c r="DD40" s="790"/>
      <c r="DE40" s="790"/>
      <c r="DF40" s="791"/>
      <c r="DG40" s="789"/>
      <c r="DH40" s="790"/>
      <c r="DI40" s="790"/>
      <c r="DJ40" s="790"/>
      <c r="DK40" s="791"/>
      <c r="DL40" s="789"/>
      <c r="DM40" s="790"/>
      <c r="DN40" s="790"/>
      <c r="DO40" s="790"/>
      <c r="DP40" s="791"/>
      <c r="DQ40" s="789"/>
      <c r="DR40" s="790"/>
      <c r="DS40" s="790"/>
      <c r="DT40" s="790"/>
      <c r="DU40" s="791"/>
      <c r="DV40" s="786"/>
      <c r="DW40" s="787"/>
      <c r="DX40" s="787"/>
      <c r="DY40" s="787"/>
      <c r="DZ40" s="792"/>
      <c r="EA40" s="224"/>
    </row>
    <row r="41" spans="1:131" ht="26.25" customHeight="1" x14ac:dyDescent="0.2">
      <c r="A41" s="233">
        <v>14</v>
      </c>
      <c r="B41" s="793"/>
      <c r="C41" s="794"/>
      <c r="D41" s="794"/>
      <c r="E41" s="794"/>
      <c r="F41" s="794"/>
      <c r="G41" s="794"/>
      <c r="H41" s="794"/>
      <c r="I41" s="794"/>
      <c r="J41" s="794"/>
      <c r="K41" s="794"/>
      <c r="L41" s="794"/>
      <c r="M41" s="794"/>
      <c r="N41" s="794"/>
      <c r="O41" s="794"/>
      <c r="P41" s="795"/>
      <c r="Q41" s="796"/>
      <c r="R41" s="797"/>
      <c r="S41" s="797"/>
      <c r="T41" s="797"/>
      <c r="U41" s="797"/>
      <c r="V41" s="797"/>
      <c r="W41" s="797"/>
      <c r="X41" s="797"/>
      <c r="Y41" s="797"/>
      <c r="Z41" s="797"/>
      <c r="AA41" s="797"/>
      <c r="AB41" s="797"/>
      <c r="AC41" s="797"/>
      <c r="AD41" s="797"/>
      <c r="AE41" s="798"/>
      <c r="AF41" s="799"/>
      <c r="AG41" s="800"/>
      <c r="AH41" s="800"/>
      <c r="AI41" s="800"/>
      <c r="AJ41" s="801"/>
      <c r="AK41" s="845"/>
      <c r="AL41" s="849"/>
      <c r="AM41" s="849"/>
      <c r="AN41" s="849"/>
      <c r="AO41" s="849"/>
      <c r="AP41" s="849"/>
      <c r="AQ41" s="849"/>
      <c r="AR41" s="849"/>
      <c r="AS41" s="849"/>
      <c r="AT41" s="849"/>
      <c r="AU41" s="849"/>
      <c r="AV41" s="849"/>
      <c r="AW41" s="849"/>
      <c r="AX41" s="849"/>
      <c r="AY41" s="849"/>
      <c r="AZ41" s="846"/>
      <c r="BA41" s="846"/>
      <c r="BB41" s="846"/>
      <c r="BC41" s="846"/>
      <c r="BD41" s="846"/>
      <c r="BE41" s="847"/>
      <c r="BF41" s="847"/>
      <c r="BG41" s="847"/>
      <c r="BH41" s="847"/>
      <c r="BI41" s="848"/>
      <c r="BJ41" s="226"/>
      <c r="BK41" s="226"/>
      <c r="BL41" s="226"/>
      <c r="BM41" s="226"/>
      <c r="BN41" s="226"/>
      <c r="BO41" s="236"/>
      <c r="BP41" s="236"/>
      <c r="BQ41" s="233">
        <v>35</v>
      </c>
      <c r="BR41" s="234"/>
      <c r="BS41" s="786"/>
      <c r="BT41" s="787"/>
      <c r="BU41" s="787"/>
      <c r="BV41" s="787"/>
      <c r="BW41" s="787"/>
      <c r="BX41" s="787"/>
      <c r="BY41" s="787"/>
      <c r="BZ41" s="787"/>
      <c r="CA41" s="787"/>
      <c r="CB41" s="787"/>
      <c r="CC41" s="787"/>
      <c r="CD41" s="787"/>
      <c r="CE41" s="787"/>
      <c r="CF41" s="787"/>
      <c r="CG41" s="788"/>
      <c r="CH41" s="789"/>
      <c r="CI41" s="790"/>
      <c r="CJ41" s="790"/>
      <c r="CK41" s="790"/>
      <c r="CL41" s="791"/>
      <c r="CM41" s="789"/>
      <c r="CN41" s="790"/>
      <c r="CO41" s="790"/>
      <c r="CP41" s="790"/>
      <c r="CQ41" s="791"/>
      <c r="CR41" s="789"/>
      <c r="CS41" s="790"/>
      <c r="CT41" s="790"/>
      <c r="CU41" s="790"/>
      <c r="CV41" s="791"/>
      <c r="CW41" s="789"/>
      <c r="CX41" s="790"/>
      <c r="CY41" s="790"/>
      <c r="CZ41" s="790"/>
      <c r="DA41" s="791"/>
      <c r="DB41" s="789"/>
      <c r="DC41" s="790"/>
      <c r="DD41" s="790"/>
      <c r="DE41" s="790"/>
      <c r="DF41" s="791"/>
      <c r="DG41" s="789"/>
      <c r="DH41" s="790"/>
      <c r="DI41" s="790"/>
      <c r="DJ41" s="790"/>
      <c r="DK41" s="791"/>
      <c r="DL41" s="789"/>
      <c r="DM41" s="790"/>
      <c r="DN41" s="790"/>
      <c r="DO41" s="790"/>
      <c r="DP41" s="791"/>
      <c r="DQ41" s="789"/>
      <c r="DR41" s="790"/>
      <c r="DS41" s="790"/>
      <c r="DT41" s="790"/>
      <c r="DU41" s="791"/>
      <c r="DV41" s="786"/>
      <c r="DW41" s="787"/>
      <c r="DX41" s="787"/>
      <c r="DY41" s="787"/>
      <c r="DZ41" s="792"/>
      <c r="EA41" s="224"/>
    </row>
    <row r="42" spans="1:131" ht="26.25" customHeight="1" x14ac:dyDescent="0.2">
      <c r="A42" s="233">
        <v>15</v>
      </c>
      <c r="B42" s="793"/>
      <c r="C42" s="794"/>
      <c r="D42" s="794"/>
      <c r="E42" s="794"/>
      <c r="F42" s="794"/>
      <c r="G42" s="794"/>
      <c r="H42" s="794"/>
      <c r="I42" s="794"/>
      <c r="J42" s="794"/>
      <c r="K42" s="794"/>
      <c r="L42" s="794"/>
      <c r="M42" s="794"/>
      <c r="N42" s="794"/>
      <c r="O42" s="794"/>
      <c r="P42" s="795"/>
      <c r="Q42" s="796"/>
      <c r="R42" s="797"/>
      <c r="S42" s="797"/>
      <c r="T42" s="797"/>
      <c r="U42" s="797"/>
      <c r="V42" s="797"/>
      <c r="W42" s="797"/>
      <c r="X42" s="797"/>
      <c r="Y42" s="797"/>
      <c r="Z42" s="797"/>
      <c r="AA42" s="797"/>
      <c r="AB42" s="797"/>
      <c r="AC42" s="797"/>
      <c r="AD42" s="797"/>
      <c r="AE42" s="798"/>
      <c r="AF42" s="799"/>
      <c r="AG42" s="800"/>
      <c r="AH42" s="800"/>
      <c r="AI42" s="800"/>
      <c r="AJ42" s="801"/>
      <c r="AK42" s="845"/>
      <c r="AL42" s="849"/>
      <c r="AM42" s="849"/>
      <c r="AN42" s="849"/>
      <c r="AO42" s="849"/>
      <c r="AP42" s="849"/>
      <c r="AQ42" s="849"/>
      <c r="AR42" s="849"/>
      <c r="AS42" s="849"/>
      <c r="AT42" s="849"/>
      <c r="AU42" s="849"/>
      <c r="AV42" s="849"/>
      <c r="AW42" s="849"/>
      <c r="AX42" s="849"/>
      <c r="AY42" s="849"/>
      <c r="AZ42" s="846"/>
      <c r="BA42" s="846"/>
      <c r="BB42" s="846"/>
      <c r="BC42" s="846"/>
      <c r="BD42" s="846"/>
      <c r="BE42" s="847"/>
      <c r="BF42" s="847"/>
      <c r="BG42" s="847"/>
      <c r="BH42" s="847"/>
      <c r="BI42" s="848"/>
      <c r="BJ42" s="226"/>
      <c r="BK42" s="226"/>
      <c r="BL42" s="226"/>
      <c r="BM42" s="226"/>
      <c r="BN42" s="226"/>
      <c r="BO42" s="236"/>
      <c r="BP42" s="236"/>
      <c r="BQ42" s="233">
        <v>36</v>
      </c>
      <c r="BR42" s="234"/>
      <c r="BS42" s="786"/>
      <c r="BT42" s="787"/>
      <c r="BU42" s="787"/>
      <c r="BV42" s="787"/>
      <c r="BW42" s="787"/>
      <c r="BX42" s="787"/>
      <c r="BY42" s="787"/>
      <c r="BZ42" s="787"/>
      <c r="CA42" s="787"/>
      <c r="CB42" s="787"/>
      <c r="CC42" s="787"/>
      <c r="CD42" s="787"/>
      <c r="CE42" s="787"/>
      <c r="CF42" s="787"/>
      <c r="CG42" s="788"/>
      <c r="CH42" s="789"/>
      <c r="CI42" s="790"/>
      <c r="CJ42" s="790"/>
      <c r="CK42" s="790"/>
      <c r="CL42" s="791"/>
      <c r="CM42" s="789"/>
      <c r="CN42" s="790"/>
      <c r="CO42" s="790"/>
      <c r="CP42" s="790"/>
      <c r="CQ42" s="791"/>
      <c r="CR42" s="789"/>
      <c r="CS42" s="790"/>
      <c r="CT42" s="790"/>
      <c r="CU42" s="790"/>
      <c r="CV42" s="791"/>
      <c r="CW42" s="789"/>
      <c r="CX42" s="790"/>
      <c r="CY42" s="790"/>
      <c r="CZ42" s="790"/>
      <c r="DA42" s="791"/>
      <c r="DB42" s="789"/>
      <c r="DC42" s="790"/>
      <c r="DD42" s="790"/>
      <c r="DE42" s="790"/>
      <c r="DF42" s="791"/>
      <c r="DG42" s="789"/>
      <c r="DH42" s="790"/>
      <c r="DI42" s="790"/>
      <c r="DJ42" s="790"/>
      <c r="DK42" s="791"/>
      <c r="DL42" s="789"/>
      <c r="DM42" s="790"/>
      <c r="DN42" s="790"/>
      <c r="DO42" s="790"/>
      <c r="DP42" s="791"/>
      <c r="DQ42" s="789"/>
      <c r="DR42" s="790"/>
      <c r="DS42" s="790"/>
      <c r="DT42" s="790"/>
      <c r="DU42" s="791"/>
      <c r="DV42" s="786"/>
      <c r="DW42" s="787"/>
      <c r="DX42" s="787"/>
      <c r="DY42" s="787"/>
      <c r="DZ42" s="792"/>
      <c r="EA42" s="224"/>
    </row>
    <row r="43" spans="1:131" ht="26.25" customHeight="1" x14ac:dyDescent="0.2">
      <c r="A43" s="233">
        <v>16</v>
      </c>
      <c r="B43" s="793"/>
      <c r="C43" s="794"/>
      <c r="D43" s="794"/>
      <c r="E43" s="794"/>
      <c r="F43" s="794"/>
      <c r="G43" s="794"/>
      <c r="H43" s="794"/>
      <c r="I43" s="794"/>
      <c r="J43" s="794"/>
      <c r="K43" s="794"/>
      <c r="L43" s="794"/>
      <c r="M43" s="794"/>
      <c r="N43" s="794"/>
      <c r="O43" s="794"/>
      <c r="P43" s="795"/>
      <c r="Q43" s="796"/>
      <c r="R43" s="797"/>
      <c r="S43" s="797"/>
      <c r="T43" s="797"/>
      <c r="U43" s="797"/>
      <c r="V43" s="797"/>
      <c r="W43" s="797"/>
      <c r="X43" s="797"/>
      <c r="Y43" s="797"/>
      <c r="Z43" s="797"/>
      <c r="AA43" s="797"/>
      <c r="AB43" s="797"/>
      <c r="AC43" s="797"/>
      <c r="AD43" s="797"/>
      <c r="AE43" s="798"/>
      <c r="AF43" s="799"/>
      <c r="AG43" s="800"/>
      <c r="AH43" s="800"/>
      <c r="AI43" s="800"/>
      <c r="AJ43" s="801"/>
      <c r="AK43" s="845"/>
      <c r="AL43" s="849"/>
      <c r="AM43" s="849"/>
      <c r="AN43" s="849"/>
      <c r="AO43" s="849"/>
      <c r="AP43" s="849"/>
      <c r="AQ43" s="849"/>
      <c r="AR43" s="849"/>
      <c r="AS43" s="849"/>
      <c r="AT43" s="849"/>
      <c r="AU43" s="849"/>
      <c r="AV43" s="849"/>
      <c r="AW43" s="849"/>
      <c r="AX43" s="849"/>
      <c r="AY43" s="849"/>
      <c r="AZ43" s="846"/>
      <c r="BA43" s="846"/>
      <c r="BB43" s="846"/>
      <c r="BC43" s="846"/>
      <c r="BD43" s="846"/>
      <c r="BE43" s="847"/>
      <c r="BF43" s="847"/>
      <c r="BG43" s="847"/>
      <c r="BH43" s="847"/>
      <c r="BI43" s="848"/>
      <c r="BJ43" s="226"/>
      <c r="BK43" s="226"/>
      <c r="BL43" s="226"/>
      <c r="BM43" s="226"/>
      <c r="BN43" s="226"/>
      <c r="BO43" s="236"/>
      <c r="BP43" s="236"/>
      <c r="BQ43" s="233">
        <v>37</v>
      </c>
      <c r="BR43" s="234"/>
      <c r="BS43" s="786"/>
      <c r="BT43" s="787"/>
      <c r="BU43" s="787"/>
      <c r="BV43" s="787"/>
      <c r="BW43" s="787"/>
      <c r="BX43" s="787"/>
      <c r="BY43" s="787"/>
      <c r="BZ43" s="787"/>
      <c r="CA43" s="787"/>
      <c r="CB43" s="787"/>
      <c r="CC43" s="787"/>
      <c r="CD43" s="787"/>
      <c r="CE43" s="787"/>
      <c r="CF43" s="787"/>
      <c r="CG43" s="788"/>
      <c r="CH43" s="789"/>
      <c r="CI43" s="790"/>
      <c r="CJ43" s="790"/>
      <c r="CK43" s="790"/>
      <c r="CL43" s="791"/>
      <c r="CM43" s="789"/>
      <c r="CN43" s="790"/>
      <c r="CO43" s="790"/>
      <c r="CP43" s="790"/>
      <c r="CQ43" s="791"/>
      <c r="CR43" s="789"/>
      <c r="CS43" s="790"/>
      <c r="CT43" s="790"/>
      <c r="CU43" s="790"/>
      <c r="CV43" s="791"/>
      <c r="CW43" s="789"/>
      <c r="CX43" s="790"/>
      <c r="CY43" s="790"/>
      <c r="CZ43" s="790"/>
      <c r="DA43" s="791"/>
      <c r="DB43" s="789"/>
      <c r="DC43" s="790"/>
      <c r="DD43" s="790"/>
      <c r="DE43" s="790"/>
      <c r="DF43" s="791"/>
      <c r="DG43" s="789"/>
      <c r="DH43" s="790"/>
      <c r="DI43" s="790"/>
      <c r="DJ43" s="790"/>
      <c r="DK43" s="791"/>
      <c r="DL43" s="789"/>
      <c r="DM43" s="790"/>
      <c r="DN43" s="790"/>
      <c r="DO43" s="790"/>
      <c r="DP43" s="791"/>
      <c r="DQ43" s="789"/>
      <c r="DR43" s="790"/>
      <c r="DS43" s="790"/>
      <c r="DT43" s="790"/>
      <c r="DU43" s="791"/>
      <c r="DV43" s="786"/>
      <c r="DW43" s="787"/>
      <c r="DX43" s="787"/>
      <c r="DY43" s="787"/>
      <c r="DZ43" s="792"/>
      <c r="EA43" s="224"/>
    </row>
    <row r="44" spans="1:131" ht="26.25" customHeight="1" x14ac:dyDescent="0.2">
      <c r="A44" s="233">
        <v>17</v>
      </c>
      <c r="B44" s="793"/>
      <c r="C44" s="794"/>
      <c r="D44" s="794"/>
      <c r="E44" s="794"/>
      <c r="F44" s="794"/>
      <c r="G44" s="794"/>
      <c r="H44" s="794"/>
      <c r="I44" s="794"/>
      <c r="J44" s="794"/>
      <c r="K44" s="794"/>
      <c r="L44" s="794"/>
      <c r="M44" s="794"/>
      <c r="N44" s="794"/>
      <c r="O44" s="794"/>
      <c r="P44" s="795"/>
      <c r="Q44" s="796"/>
      <c r="R44" s="797"/>
      <c r="S44" s="797"/>
      <c r="T44" s="797"/>
      <c r="U44" s="797"/>
      <c r="V44" s="797"/>
      <c r="W44" s="797"/>
      <c r="X44" s="797"/>
      <c r="Y44" s="797"/>
      <c r="Z44" s="797"/>
      <c r="AA44" s="797"/>
      <c r="AB44" s="797"/>
      <c r="AC44" s="797"/>
      <c r="AD44" s="797"/>
      <c r="AE44" s="798"/>
      <c r="AF44" s="799"/>
      <c r="AG44" s="800"/>
      <c r="AH44" s="800"/>
      <c r="AI44" s="800"/>
      <c r="AJ44" s="801"/>
      <c r="AK44" s="845"/>
      <c r="AL44" s="849"/>
      <c r="AM44" s="849"/>
      <c r="AN44" s="849"/>
      <c r="AO44" s="849"/>
      <c r="AP44" s="849"/>
      <c r="AQ44" s="849"/>
      <c r="AR44" s="849"/>
      <c r="AS44" s="849"/>
      <c r="AT44" s="849"/>
      <c r="AU44" s="849"/>
      <c r="AV44" s="849"/>
      <c r="AW44" s="849"/>
      <c r="AX44" s="849"/>
      <c r="AY44" s="849"/>
      <c r="AZ44" s="846"/>
      <c r="BA44" s="846"/>
      <c r="BB44" s="846"/>
      <c r="BC44" s="846"/>
      <c r="BD44" s="846"/>
      <c r="BE44" s="847"/>
      <c r="BF44" s="847"/>
      <c r="BG44" s="847"/>
      <c r="BH44" s="847"/>
      <c r="BI44" s="848"/>
      <c r="BJ44" s="226"/>
      <c r="BK44" s="226"/>
      <c r="BL44" s="226"/>
      <c r="BM44" s="226"/>
      <c r="BN44" s="226"/>
      <c r="BO44" s="236"/>
      <c r="BP44" s="236"/>
      <c r="BQ44" s="233">
        <v>38</v>
      </c>
      <c r="BR44" s="234"/>
      <c r="BS44" s="786"/>
      <c r="BT44" s="787"/>
      <c r="BU44" s="787"/>
      <c r="BV44" s="787"/>
      <c r="BW44" s="787"/>
      <c r="BX44" s="787"/>
      <c r="BY44" s="787"/>
      <c r="BZ44" s="787"/>
      <c r="CA44" s="787"/>
      <c r="CB44" s="787"/>
      <c r="CC44" s="787"/>
      <c r="CD44" s="787"/>
      <c r="CE44" s="787"/>
      <c r="CF44" s="787"/>
      <c r="CG44" s="788"/>
      <c r="CH44" s="789"/>
      <c r="CI44" s="790"/>
      <c r="CJ44" s="790"/>
      <c r="CK44" s="790"/>
      <c r="CL44" s="791"/>
      <c r="CM44" s="789"/>
      <c r="CN44" s="790"/>
      <c r="CO44" s="790"/>
      <c r="CP44" s="790"/>
      <c r="CQ44" s="791"/>
      <c r="CR44" s="789"/>
      <c r="CS44" s="790"/>
      <c r="CT44" s="790"/>
      <c r="CU44" s="790"/>
      <c r="CV44" s="791"/>
      <c r="CW44" s="789"/>
      <c r="CX44" s="790"/>
      <c r="CY44" s="790"/>
      <c r="CZ44" s="790"/>
      <c r="DA44" s="791"/>
      <c r="DB44" s="789"/>
      <c r="DC44" s="790"/>
      <c r="DD44" s="790"/>
      <c r="DE44" s="790"/>
      <c r="DF44" s="791"/>
      <c r="DG44" s="789"/>
      <c r="DH44" s="790"/>
      <c r="DI44" s="790"/>
      <c r="DJ44" s="790"/>
      <c r="DK44" s="791"/>
      <c r="DL44" s="789"/>
      <c r="DM44" s="790"/>
      <c r="DN44" s="790"/>
      <c r="DO44" s="790"/>
      <c r="DP44" s="791"/>
      <c r="DQ44" s="789"/>
      <c r="DR44" s="790"/>
      <c r="DS44" s="790"/>
      <c r="DT44" s="790"/>
      <c r="DU44" s="791"/>
      <c r="DV44" s="786"/>
      <c r="DW44" s="787"/>
      <c r="DX44" s="787"/>
      <c r="DY44" s="787"/>
      <c r="DZ44" s="792"/>
      <c r="EA44" s="224"/>
    </row>
    <row r="45" spans="1:131" ht="26.25" customHeight="1" x14ac:dyDescent="0.2">
      <c r="A45" s="233">
        <v>18</v>
      </c>
      <c r="B45" s="793"/>
      <c r="C45" s="794"/>
      <c r="D45" s="794"/>
      <c r="E45" s="794"/>
      <c r="F45" s="794"/>
      <c r="G45" s="794"/>
      <c r="H45" s="794"/>
      <c r="I45" s="794"/>
      <c r="J45" s="794"/>
      <c r="K45" s="794"/>
      <c r="L45" s="794"/>
      <c r="M45" s="794"/>
      <c r="N45" s="794"/>
      <c r="O45" s="794"/>
      <c r="P45" s="795"/>
      <c r="Q45" s="796"/>
      <c r="R45" s="797"/>
      <c r="S45" s="797"/>
      <c r="T45" s="797"/>
      <c r="U45" s="797"/>
      <c r="V45" s="797"/>
      <c r="W45" s="797"/>
      <c r="X45" s="797"/>
      <c r="Y45" s="797"/>
      <c r="Z45" s="797"/>
      <c r="AA45" s="797"/>
      <c r="AB45" s="797"/>
      <c r="AC45" s="797"/>
      <c r="AD45" s="797"/>
      <c r="AE45" s="798"/>
      <c r="AF45" s="799"/>
      <c r="AG45" s="800"/>
      <c r="AH45" s="800"/>
      <c r="AI45" s="800"/>
      <c r="AJ45" s="801"/>
      <c r="AK45" s="845"/>
      <c r="AL45" s="849"/>
      <c r="AM45" s="849"/>
      <c r="AN45" s="849"/>
      <c r="AO45" s="849"/>
      <c r="AP45" s="849"/>
      <c r="AQ45" s="849"/>
      <c r="AR45" s="849"/>
      <c r="AS45" s="849"/>
      <c r="AT45" s="849"/>
      <c r="AU45" s="849"/>
      <c r="AV45" s="849"/>
      <c r="AW45" s="849"/>
      <c r="AX45" s="849"/>
      <c r="AY45" s="849"/>
      <c r="AZ45" s="846"/>
      <c r="BA45" s="846"/>
      <c r="BB45" s="846"/>
      <c r="BC45" s="846"/>
      <c r="BD45" s="846"/>
      <c r="BE45" s="847"/>
      <c r="BF45" s="847"/>
      <c r="BG45" s="847"/>
      <c r="BH45" s="847"/>
      <c r="BI45" s="848"/>
      <c r="BJ45" s="226"/>
      <c r="BK45" s="226"/>
      <c r="BL45" s="226"/>
      <c r="BM45" s="226"/>
      <c r="BN45" s="226"/>
      <c r="BO45" s="236"/>
      <c r="BP45" s="236"/>
      <c r="BQ45" s="233">
        <v>39</v>
      </c>
      <c r="BR45" s="234"/>
      <c r="BS45" s="786"/>
      <c r="BT45" s="787"/>
      <c r="BU45" s="787"/>
      <c r="BV45" s="787"/>
      <c r="BW45" s="787"/>
      <c r="BX45" s="787"/>
      <c r="BY45" s="787"/>
      <c r="BZ45" s="787"/>
      <c r="CA45" s="787"/>
      <c r="CB45" s="787"/>
      <c r="CC45" s="787"/>
      <c r="CD45" s="787"/>
      <c r="CE45" s="787"/>
      <c r="CF45" s="787"/>
      <c r="CG45" s="788"/>
      <c r="CH45" s="789"/>
      <c r="CI45" s="790"/>
      <c r="CJ45" s="790"/>
      <c r="CK45" s="790"/>
      <c r="CL45" s="791"/>
      <c r="CM45" s="789"/>
      <c r="CN45" s="790"/>
      <c r="CO45" s="790"/>
      <c r="CP45" s="790"/>
      <c r="CQ45" s="791"/>
      <c r="CR45" s="789"/>
      <c r="CS45" s="790"/>
      <c r="CT45" s="790"/>
      <c r="CU45" s="790"/>
      <c r="CV45" s="791"/>
      <c r="CW45" s="789"/>
      <c r="CX45" s="790"/>
      <c r="CY45" s="790"/>
      <c r="CZ45" s="790"/>
      <c r="DA45" s="791"/>
      <c r="DB45" s="789"/>
      <c r="DC45" s="790"/>
      <c r="DD45" s="790"/>
      <c r="DE45" s="790"/>
      <c r="DF45" s="791"/>
      <c r="DG45" s="789"/>
      <c r="DH45" s="790"/>
      <c r="DI45" s="790"/>
      <c r="DJ45" s="790"/>
      <c r="DK45" s="791"/>
      <c r="DL45" s="789"/>
      <c r="DM45" s="790"/>
      <c r="DN45" s="790"/>
      <c r="DO45" s="790"/>
      <c r="DP45" s="791"/>
      <c r="DQ45" s="789"/>
      <c r="DR45" s="790"/>
      <c r="DS45" s="790"/>
      <c r="DT45" s="790"/>
      <c r="DU45" s="791"/>
      <c r="DV45" s="786"/>
      <c r="DW45" s="787"/>
      <c r="DX45" s="787"/>
      <c r="DY45" s="787"/>
      <c r="DZ45" s="792"/>
      <c r="EA45" s="224"/>
    </row>
    <row r="46" spans="1:131" ht="26.25" customHeight="1" x14ac:dyDescent="0.2">
      <c r="A46" s="233">
        <v>19</v>
      </c>
      <c r="B46" s="793"/>
      <c r="C46" s="794"/>
      <c r="D46" s="794"/>
      <c r="E46" s="794"/>
      <c r="F46" s="794"/>
      <c r="G46" s="794"/>
      <c r="H46" s="794"/>
      <c r="I46" s="794"/>
      <c r="J46" s="794"/>
      <c r="K46" s="794"/>
      <c r="L46" s="794"/>
      <c r="M46" s="794"/>
      <c r="N46" s="794"/>
      <c r="O46" s="794"/>
      <c r="P46" s="795"/>
      <c r="Q46" s="796"/>
      <c r="R46" s="797"/>
      <c r="S46" s="797"/>
      <c r="T46" s="797"/>
      <c r="U46" s="797"/>
      <c r="V46" s="797"/>
      <c r="W46" s="797"/>
      <c r="X46" s="797"/>
      <c r="Y46" s="797"/>
      <c r="Z46" s="797"/>
      <c r="AA46" s="797"/>
      <c r="AB46" s="797"/>
      <c r="AC46" s="797"/>
      <c r="AD46" s="797"/>
      <c r="AE46" s="798"/>
      <c r="AF46" s="799"/>
      <c r="AG46" s="800"/>
      <c r="AH46" s="800"/>
      <c r="AI46" s="800"/>
      <c r="AJ46" s="801"/>
      <c r="AK46" s="845"/>
      <c r="AL46" s="849"/>
      <c r="AM46" s="849"/>
      <c r="AN46" s="849"/>
      <c r="AO46" s="849"/>
      <c r="AP46" s="849"/>
      <c r="AQ46" s="849"/>
      <c r="AR46" s="849"/>
      <c r="AS46" s="849"/>
      <c r="AT46" s="849"/>
      <c r="AU46" s="849"/>
      <c r="AV46" s="849"/>
      <c r="AW46" s="849"/>
      <c r="AX46" s="849"/>
      <c r="AY46" s="849"/>
      <c r="AZ46" s="846"/>
      <c r="BA46" s="846"/>
      <c r="BB46" s="846"/>
      <c r="BC46" s="846"/>
      <c r="BD46" s="846"/>
      <c r="BE46" s="847"/>
      <c r="BF46" s="847"/>
      <c r="BG46" s="847"/>
      <c r="BH46" s="847"/>
      <c r="BI46" s="848"/>
      <c r="BJ46" s="226"/>
      <c r="BK46" s="226"/>
      <c r="BL46" s="226"/>
      <c r="BM46" s="226"/>
      <c r="BN46" s="226"/>
      <c r="BO46" s="236"/>
      <c r="BP46" s="236"/>
      <c r="BQ46" s="233">
        <v>40</v>
      </c>
      <c r="BR46" s="234"/>
      <c r="BS46" s="786"/>
      <c r="BT46" s="787"/>
      <c r="BU46" s="787"/>
      <c r="BV46" s="787"/>
      <c r="BW46" s="787"/>
      <c r="BX46" s="787"/>
      <c r="BY46" s="787"/>
      <c r="BZ46" s="787"/>
      <c r="CA46" s="787"/>
      <c r="CB46" s="787"/>
      <c r="CC46" s="787"/>
      <c r="CD46" s="787"/>
      <c r="CE46" s="787"/>
      <c r="CF46" s="787"/>
      <c r="CG46" s="788"/>
      <c r="CH46" s="789"/>
      <c r="CI46" s="790"/>
      <c r="CJ46" s="790"/>
      <c r="CK46" s="790"/>
      <c r="CL46" s="791"/>
      <c r="CM46" s="789"/>
      <c r="CN46" s="790"/>
      <c r="CO46" s="790"/>
      <c r="CP46" s="790"/>
      <c r="CQ46" s="791"/>
      <c r="CR46" s="789"/>
      <c r="CS46" s="790"/>
      <c r="CT46" s="790"/>
      <c r="CU46" s="790"/>
      <c r="CV46" s="791"/>
      <c r="CW46" s="789"/>
      <c r="CX46" s="790"/>
      <c r="CY46" s="790"/>
      <c r="CZ46" s="790"/>
      <c r="DA46" s="791"/>
      <c r="DB46" s="789"/>
      <c r="DC46" s="790"/>
      <c r="DD46" s="790"/>
      <c r="DE46" s="790"/>
      <c r="DF46" s="791"/>
      <c r="DG46" s="789"/>
      <c r="DH46" s="790"/>
      <c r="DI46" s="790"/>
      <c r="DJ46" s="790"/>
      <c r="DK46" s="791"/>
      <c r="DL46" s="789"/>
      <c r="DM46" s="790"/>
      <c r="DN46" s="790"/>
      <c r="DO46" s="790"/>
      <c r="DP46" s="791"/>
      <c r="DQ46" s="789"/>
      <c r="DR46" s="790"/>
      <c r="DS46" s="790"/>
      <c r="DT46" s="790"/>
      <c r="DU46" s="791"/>
      <c r="DV46" s="786"/>
      <c r="DW46" s="787"/>
      <c r="DX46" s="787"/>
      <c r="DY46" s="787"/>
      <c r="DZ46" s="792"/>
      <c r="EA46" s="224"/>
    </row>
    <row r="47" spans="1:131" ht="26.25" customHeight="1" x14ac:dyDescent="0.2">
      <c r="A47" s="233">
        <v>20</v>
      </c>
      <c r="B47" s="793"/>
      <c r="C47" s="794"/>
      <c r="D47" s="794"/>
      <c r="E47" s="794"/>
      <c r="F47" s="794"/>
      <c r="G47" s="794"/>
      <c r="H47" s="794"/>
      <c r="I47" s="794"/>
      <c r="J47" s="794"/>
      <c r="K47" s="794"/>
      <c r="L47" s="794"/>
      <c r="M47" s="794"/>
      <c r="N47" s="794"/>
      <c r="O47" s="794"/>
      <c r="P47" s="795"/>
      <c r="Q47" s="796"/>
      <c r="R47" s="797"/>
      <c r="S47" s="797"/>
      <c r="T47" s="797"/>
      <c r="U47" s="797"/>
      <c r="V47" s="797"/>
      <c r="W47" s="797"/>
      <c r="X47" s="797"/>
      <c r="Y47" s="797"/>
      <c r="Z47" s="797"/>
      <c r="AA47" s="797"/>
      <c r="AB47" s="797"/>
      <c r="AC47" s="797"/>
      <c r="AD47" s="797"/>
      <c r="AE47" s="798"/>
      <c r="AF47" s="799"/>
      <c r="AG47" s="800"/>
      <c r="AH47" s="800"/>
      <c r="AI47" s="800"/>
      <c r="AJ47" s="801"/>
      <c r="AK47" s="845"/>
      <c r="AL47" s="849"/>
      <c r="AM47" s="849"/>
      <c r="AN47" s="849"/>
      <c r="AO47" s="849"/>
      <c r="AP47" s="849"/>
      <c r="AQ47" s="849"/>
      <c r="AR47" s="849"/>
      <c r="AS47" s="849"/>
      <c r="AT47" s="849"/>
      <c r="AU47" s="849"/>
      <c r="AV47" s="849"/>
      <c r="AW47" s="849"/>
      <c r="AX47" s="849"/>
      <c r="AY47" s="849"/>
      <c r="AZ47" s="846"/>
      <c r="BA47" s="846"/>
      <c r="BB47" s="846"/>
      <c r="BC47" s="846"/>
      <c r="BD47" s="846"/>
      <c r="BE47" s="847"/>
      <c r="BF47" s="847"/>
      <c r="BG47" s="847"/>
      <c r="BH47" s="847"/>
      <c r="BI47" s="848"/>
      <c r="BJ47" s="226"/>
      <c r="BK47" s="226"/>
      <c r="BL47" s="226"/>
      <c r="BM47" s="226"/>
      <c r="BN47" s="226"/>
      <c r="BO47" s="236"/>
      <c r="BP47" s="236"/>
      <c r="BQ47" s="233">
        <v>41</v>
      </c>
      <c r="BR47" s="234"/>
      <c r="BS47" s="786"/>
      <c r="BT47" s="787"/>
      <c r="BU47" s="787"/>
      <c r="BV47" s="787"/>
      <c r="BW47" s="787"/>
      <c r="BX47" s="787"/>
      <c r="BY47" s="787"/>
      <c r="BZ47" s="787"/>
      <c r="CA47" s="787"/>
      <c r="CB47" s="787"/>
      <c r="CC47" s="787"/>
      <c r="CD47" s="787"/>
      <c r="CE47" s="787"/>
      <c r="CF47" s="787"/>
      <c r="CG47" s="788"/>
      <c r="CH47" s="789"/>
      <c r="CI47" s="790"/>
      <c r="CJ47" s="790"/>
      <c r="CK47" s="790"/>
      <c r="CL47" s="791"/>
      <c r="CM47" s="789"/>
      <c r="CN47" s="790"/>
      <c r="CO47" s="790"/>
      <c r="CP47" s="790"/>
      <c r="CQ47" s="791"/>
      <c r="CR47" s="789"/>
      <c r="CS47" s="790"/>
      <c r="CT47" s="790"/>
      <c r="CU47" s="790"/>
      <c r="CV47" s="791"/>
      <c r="CW47" s="789"/>
      <c r="CX47" s="790"/>
      <c r="CY47" s="790"/>
      <c r="CZ47" s="790"/>
      <c r="DA47" s="791"/>
      <c r="DB47" s="789"/>
      <c r="DC47" s="790"/>
      <c r="DD47" s="790"/>
      <c r="DE47" s="790"/>
      <c r="DF47" s="791"/>
      <c r="DG47" s="789"/>
      <c r="DH47" s="790"/>
      <c r="DI47" s="790"/>
      <c r="DJ47" s="790"/>
      <c r="DK47" s="791"/>
      <c r="DL47" s="789"/>
      <c r="DM47" s="790"/>
      <c r="DN47" s="790"/>
      <c r="DO47" s="790"/>
      <c r="DP47" s="791"/>
      <c r="DQ47" s="789"/>
      <c r="DR47" s="790"/>
      <c r="DS47" s="790"/>
      <c r="DT47" s="790"/>
      <c r="DU47" s="791"/>
      <c r="DV47" s="786"/>
      <c r="DW47" s="787"/>
      <c r="DX47" s="787"/>
      <c r="DY47" s="787"/>
      <c r="DZ47" s="792"/>
      <c r="EA47" s="224"/>
    </row>
    <row r="48" spans="1:131" ht="26.25" customHeight="1" x14ac:dyDescent="0.2">
      <c r="A48" s="233">
        <v>21</v>
      </c>
      <c r="B48" s="793"/>
      <c r="C48" s="794"/>
      <c r="D48" s="794"/>
      <c r="E48" s="794"/>
      <c r="F48" s="794"/>
      <c r="G48" s="794"/>
      <c r="H48" s="794"/>
      <c r="I48" s="794"/>
      <c r="J48" s="794"/>
      <c r="K48" s="794"/>
      <c r="L48" s="794"/>
      <c r="M48" s="794"/>
      <c r="N48" s="794"/>
      <c r="O48" s="794"/>
      <c r="P48" s="795"/>
      <c r="Q48" s="796"/>
      <c r="R48" s="797"/>
      <c r="S48" s="797"/>
      <c r="T48" s="797"/>
      <c r="U48" s="797"/>
      <c r="V48" s="797"/>
      <c r="W48" s="797"/>
      <c r="X48" s="797"/>
      <c r="Y48" s="797"/>
      <c r="Z48" s="797"/>
      <c r="AA48" s="797"/>
      <c r="AB48" s="797"/>
      <c r="AC48" s="797"/>
      <c r="AD48" s="797"/>
      <c r="AE48" s="798"/>
      <c r="AF48" s="799"/>
      <c r="AG48" s="800"/>
      <c r="AH48" s="800"/>
      <c r="AI48" s="800"/>
      <c r="AJ48" s="801"/>
      <c r="AK48" s="845"/>
      <c r="AL48" s="849"/>
      <c r="AM48" s="849"/>
      <c r="AN48" s="849"/>
      <c r="AO48" s="849"/>
      <c r="AP48" s="849"/>
      <c r="AQ48" s="849"/>
      <c r="AR48" s="849"/>
      <c r="AS48" s="849"/>
      <c r="AT48" s="849"/>
      <c r="AU48" s="849"/>
      <c r="AV48" s="849"/>
      <c r="AW48" s="849"/>
      <c r="AX48" s="849"/>
      <c r="AY48" s="849"/>
      <c r="AZ48" s="846"/>
      <c r="BA48" s="846"/>
      <c r="BB48" s="846"/>
      <c r="BC48" s="846"/>
      <c r="BD48" s="846"/>
      <c r="BE48" s="847"/>
      <c r="BF48" s="847"/>
      <c r="BG48" s="847"/>
      <c r="BH48" s="847"/>
      <c r="BI48" s="848"/>
      <c r="BJ48" s="226"/>
      <c r="BK48" s="226"/>
      <c r="BL48" s="226"/>
      <c r="BM48" s="226"/>
      <c r="BN48" s="226"/>
      <c r="BO48" s="236"/>
      <c r="BP48" s="236"/>
      <c r="BQ48" s="233">
        <v>42</v>
      </c>
      <c r="BR48" s="234"/>
      <c r="BS48" s="786"/>
      <c r="BT48" s="787"/>
      <c r="BU48" s="787"/>
      <c r="BV48" s="787"/>
      <c r="BW48" s="787"/>
      <c r="BX48" s="787"/>
      <c r="BY48" s="787"/>
      <c r="BZ48" s="787"/>
      <c r="CA48" s="787"/>
      <c r="CB48" s="787"/>
      <c r="CC48" s="787"/>
      <c r="CD48" s="787"/>
      <c r="CE48" s="787"/>
      <c r="CF48" s="787"/>
      <c r="CG48" s="788"/>
      <c r="CH48" s="789"/>
      <c r="CI48" s="790"/>
      <c r="CJ48" s="790"/>
      <c r="CK48" s="790"/>
      <c r="CL48" s="791"/>
      <c r="CM48" s="789"/>
      <c r="CN48" s="790"/>
      <c r="CO48" s="790"/>
      <c r="CP48" s="790"/>
      <c r="CQ48" s="791"/>
      <c r="CR48" s="789"/>
      <c r="CS48" s="790"/>
      <c r="CT48" s="790"/>
      <c r="CU48" s="790"/>
      <c r="CV48" s="791"/>
      <c r="CW48" s="789"/>
      <c r="CX48" s="790"/>
      <c r="CY48" s="790"/>
      <c r="CZ48" s="790"/>
      <c r="DA48" s="791"/>
      <c r="DB48" s="789"/>
      <c r="DC48" s="790"/>
      <c r="DD48" s="790"/>
      <c r="DE48" s="790"/>
      <c r="DF48" s="791"/>
      <c r="DG48" s="789"/>
      <c r="DH48" s="790"/>
      <c r="DI48" s="790"/>
      <c r="DJ48" s="790"/>
      <c r="DK48" s="791"/>
      <c r="DL48" s="789"/>
      <c r="DM48" s="790"/>
      <c r="DN48" s="790"/>
      <c r="DO48" s="790"/>
      <c r="DP48" s="791"/>
      <c r="DQ48" s="789"/>
      <c r="DR48" s="790"/>
      <c r="DS48" s="790"/>
      <c r="DT48" s="790"/>
      <c r="DU48" s="791"/>
      <c r="DV48" s="786"/>
      <c r="DW48" s="787"/>
      <c r="DX48" s="787"/>
      <c r="DY48" s="787"/>
      <c r="DZ48" s="792"/>
      <c r="EA48" s="224"/>
    </row>
    <row r="49" spans="1:131" ht="26.25" customHeight="1" x14ac:dyDescent="0.2">
      <c r="A49" s="233">
        <v>22</v>
      </c>
      <c r="B49" s="793"/>
      <c r="C49" s="794"/>
      <c r="D49" s="794"/>
      <c r="E49" s="794"/>
      <c r="F49" s="794"/>
      <c r="G49" s="794"/>
      <c r="H49" s="794"/>
      <c r="I49" s="794"/>
      <c r="J49" s="794"/>
      <c r="K49" s="794"/>
      <c r="L49" s="794"/>
      <c r="M49" s="794"/>
      <c r="N49" s="794"/>
      <c r="O49" s="794"/>
      <c r="P49" s="795"/>
      <c r="Q49" s="796"/>
      <c r="R49" s="797"/>
      <c r="S49" s="797"/>
      <c r="T49" s="797"/>
      <c r="U49" s="797"/>
      <c r="V49" s="797"/>
      <c r="W49" s="797"/>
      <c r="X49" s="797"/>
      <c r="Y49" s="797"/>
      <c r="Z49" s="797"/>
      <c r="AA49" s="797"/>
      <c r="AB49" s="797"/>
      <c r="AC49" s="797"/>
      <c r="AD49" s="797"/>
      <c r="AE49" s="798"/>
      <c r="AF49" s="799"/>
      <c r="AG49" s="800"/>
      <c r="AH49" s="800"/>
      <c r="AI49" s="800"/>
      <c r="AJ49" s="801"/>
      <c r="AK49" s="845"/>
      <c r="AL49" s="849"/>
      <c r="AM49" s="849"/>
      <c r="AN49" s="849"/>
      <c r="AO49" s="849"/>
      <c r="AP49" s="849"/>
      <c r="AQ49" s="849"/>
      <c r="AR49" s="849"/>
      <c r="AS49" s="849"/>
      <c r="AT49" s="849"/>
      <c r="AU49" s="849"/>
      <c r="AV49" s="849"/>
      <c r="AW49" s="849"/>
      <c r="AX49" s="849"/>
      <c r="AY49" s="849"/>
      <c r="AZ49" s="846"/>
      <c r="BA49" s="846"/>
      <c r="BB49" s="846"/>
      <c r="BC49" s="846"/>
      <c r="BD49" s="846"/>
      <c r="BE49" s="847"/>
      <c r="BF49" s="847"/>
      <c r="BG49" s="847"/>
      <c r="BH49" s="847"/>
      <c r="BI49" s="848"/>
      <c r="BJ49" s="226"/>
      <c r="BK49" s="226"/>
      <c r="BL49" s="226"/>
      <c r="BM49" s="226"/>
      <c r="BN49" s="226"/>
      <c r="BO49" s="236"/>
      <c r="BP49" s="236"/>
      <c r="BQ49" s="233">
        <v>43</v>
      </c>
      <c r="BR49" s="234"/>
      <c r="BS49" s="786"/>
      <c r="BT49" s="787"/>
      <c r="BU49" s="787"/>
      <c r="BV49" s="787"/>
      <c r="BW49" s="787"/>
      <c r="BX49" s="787"/>
      <c r="BY49" s="787"/>
      <c r="BZ49" s="787"/>
      <c r="CA49" s="787"/>
      <c r="CB49" s="787"/>
      <c r="CC49" s="787"/>
      <c r="CD49" s="787"/>
      <c r="CE49" s="787"/>
      <c r="CF49" s="787"/>
      <c r="CG49" s="788"/>
      <c r="CH49" s="789"/>
      <c r="CI49" s="790"/>
      <c r="CJ49" s="790"/>
      <c r="CK49" s="790"/>
      <c r="CL49" s="791"/>
      <c r="CM49" s="789"/>
      <c r="CN49" s="790"/>
      <c r="CO49" s="790"/>
      <c r="CP49" s="790"/>
      <c r="CQ49" s="791"/>
      <c r="CR49" s="789"/>
      <c r="CS49" s="790"/>
      <c r="CT49" s="790"/>
      <c r="CU49" s="790"/>
      <c r="CV49" s="791"/>
      <c r="CW49" s="789"/>
      <c r="CX49" s="790"/>
      <c r="CY49" s="790"/>
      <c r="CZ49" s="790"/>
      <c r="DA49" s="791"/>
      <c r="DB49" s="789"/>
      <c r="DC49" s="790"/>
      <c r="DD49" s="790"/>
      <c r="DE49" s="790"/>
      <c r="DF49" s="791"/>
      <c r="DG49" s="789"/>
      <c r="DH49" s="790"/>
      <c r="DI49" s="790"/>
      <c r="DJ49" s="790"/>
      <c r="DK49" s="791"/>
      <c r="DL49" s="789"/>
      <c r="DM49" s="790"/>
      <c r="DN49" s="790"/>
      <c r="DO49" s="790"/>
      <c r="DP49" s="791"/>
      <c r="DQ49" s="789"/>
      <c r="DR49" s="790"/>
      <c r="DS49" s="790"/>
      <c r="DT49" s="790"/>
      <c r="DU49" s="791"/>
      <c r="DV49" s="786"/>
      <c r="DW49" s="787"/>
      <c r="DX49" s="787"/>
      <c r="DY49" s="787"/>
      <c r="DZ49" s="792"/>
      <c r="EA49" s="224"/>
    </row>
    <row r="50" spans="1:131" ht="26.25" customHeight="1" x14ac:dyDescent="0.2">
      <c r="A50" s="233">
        <v>23</v>
      </c>
      <c r="B50" s="793"/>
      <c r="C50" s="794"/>
      <c r="D50" s="794"/>
      <c r="E50" s="794"/>
      <c r="F50" s="794"/>
      <c r="G50" s="794"/>
      <c r="H50" s="794"/>
      <c r="I50" s="794"/>
      <c r="J50" s="794"/>
      <c r="K50" s="794"/>
      <c r="L50" s="794"/>
      <c r="M50" s="794"/>
      <c r="N50" s="794"/>
      <c r="O50" s="794"/>
      <c r="P50" s="795"/>
      <c r="Q50" s="850"/>
      <c r="R50" s="851"/>
      <c r="S50" s="851"/>
      <c r="T50" s="851"/>
      <c r="U50" s="851"/>
      <c r="V50" s="851"/>
      <c r="W50" s="851"/>
      <c r="X50" s="851"/>
      <c r="Y50" s="851"/>
      <c r="Z50" s="851"/>
      <c r="AA50" s="851"/>
      <c r="AB50" s="851"/>
      <c r="AC50" s="851"/>
      <c r="AD50" s="851"/>
      <c r="AE50" s="852"/>
      <c r="AF50" s="799"/>
      <c r="AG50" s="800"/>
      <c r="AH50" s="800"/>
      <c r="AI50" s="800"/>
      <c r="AJ50" s="801"/>
      <c r="AK50" s="854"/>
      <c r="AL50" s="851"/>
      <c r="AM50" s="851"/>
      <c r="AN50" s="851"/>
      <c r="AO50" s="851"/>
      <c r="AP50" s="851"/>
      <c r="AQ50" s="851"/>
      <c r="AR50" s="851"/>
      <c r="AS50" s="851"/>
      <c r="AT50" s="851"/>
      <c r="AU50" s="851"/>
      <c r="AV50" s="851"/>
      <c r="AW50" s="851"/>
      <c r="AX50" s="851"/>
      <c r="AY50" s="851"/>
      <c r="AZ50" s="853"/>
      <c r="BA50" s="853"/>
      <c r="BB50" s="853"/>
      <c r="BC50" s="853"/>
      <c r="BD50" s="853"/>
      <c r="BE50" s="847"/>
      <c r="BF50" s="847"/>
      <c r="BG50" s="847"/>
      <c r="BH50" s="847"/>
      <c r="BI50" s="848"/>
      <c r="BJ50" s="226"/>
      <c r="BK50" s="226"/>
      <c r="BL50" s="226"/>
      <c r="BM50" s="226"/>
      <c r="BN50" s="226"/>
      <c r="BO50" s="236"/>
      <c r="BP50" s="236"/>
      <c r="BQ50" s="233">
        <v>44</v>
      </c>
      <c r="BR50" s="234"/>
      <c r="BS50" s="786"/>
      <c r="BT50" s="787"/>
      <c r="BU50" s="787"/>
      <c r="BV50" s="787"/>
      <c r="BW50" s="787"/>
      <c r="BX50" s="787"/>
      <c r="BY50" s="787"/>
      <c r="BZ50" s="787"/>
      <c r="CA50" s="787"/>
      <c r="CB50" s="787"/>
      <c r="CC50" s="787"/>
      <c r="CD50" s="787"/>
      <c r="CE50" s="787"/>
      <c r="CF50" s="787"/>
      <c r="CG50" s="788"/>
      <c r="CH50" s="789"/>
      <c r="CI50" s="790"/>
      <c r="CJ50" s="790"/>
      <c r="CK50" s="790"/>
      <c r="CL50" s="791"/>
      <c r="CM50" s="789"/>
      <c r="CN50" s="790"/>
      <c r="CO50" s="790"/>
      <c r="CP50" s="790"/>
      <c r="CQ50" s="791"/>
      <c r="CR50" s="789"/>
      <c r="CS50" s="790"/>
      <c r="CT50" s="790"/>
      <c r="CU50" s="790"/>
      <c r="CV50" s="791"/>
      <c r="CW50" s="789"/>
      <c r="CX50" s="790"/>
      <c r="CY50" s="790"/>
      <c r="CZ50" s="790"/>
      <c r="DA50" s="791"/>
      <c r="DB50" s="789"/>
      <c r="DC50" s="790"/>
      <c r="DD50" s="790"/>
      <c r="DE50" s="790"/>
      <c r="DF50" s="791"/>
      <c r="DG50" s="789"/>
      <c r="DH50" s="790"/>
      <c r="DI50" s="790"/>
      <c r="DJ50" s="790"/>
      <c r="DK50" s="791"/>
      <c r="DL50" s="789"/>
      <c r="DM50" s="790"/>
      <c r="DN50" s="790"/>
      <c r="DO50" s="790"/>
      <c r="DP50" s="791"/>
      <c r="DQ50" s="789"/>
      <c r="DR50" s="790"/>
      <c r="DS50" s="790"/>
      <c r="DT50" s="790"/>
      <c r="DU50" s="791"/>
      <c r="DV50" s="786"/>
      <c r="DW50" s="787"/>
      <c r="DX50" s="787"/>
      <c r="DY50" s="787"/>
      <c r="DZ50" s="792"/>
      <c r="EA50" s="224"/>
    </row>
    <row r="51" spans="1:131" ht="26.25" customHeight="1" x14ac:dyDescent="0.2">
      <c r="A51" s="233">
        <v>24</v>
      </c>
      <c r="B51" s="793"/>
      <c r="C51" s="794"/>
      <c r="D51" s="794"/>
      <c r="E51" s="794"/>
      <c r="F51" s="794"/>
      <c r="G51" s="794"/>
      <c r="H51" s="794"/>
      <c r="I51" s="794"/>
      <c r="J51" s="794"/>
      <c r="K51" s="794"/>
      <c r="L51" s="794"/>
      <c r="M51" s="794"/>
      <c r="N51" s="794"/>
      <c r="O51" s="794"/>
      <c r="P51" s="795"/>
      <c r="Q51" s="850"/>
      <c r="R51" s="851"/>
      <c r="S51" s="851"/>
      <c r="T51" s="851"/>
      <c r="U51" s="851"/>
      <c r="V51" s="851"/>
      <c r="W51" s="851"/>
      <c r="X51" s="851"/>
      <c r="Y51" s="851"/>
      <c r="Z51" s="851"/>
      <c r="AA51" s="851"/>
      <c r="AB51" s="851"/>
      <c r="AC51" s="851"/>
      <c r="AD51" s="851"/>
      <c r="AE51" s="852"/>
      <c r="AF51" s="799"/>
      <c r="AG51" s="800"/>
      <c r="AH51" s="800"/>
      <c r="AI51" s="800"/>
      <c r="AJ51" s="801"/>
      <c r="AK51" s="854"/>
      <c r="AL51" s="851"/>
      <c r="AM51" s="851"/>
      <c r="AN51" s="851"/>
      <c r="AO51" s="851"/>
      <c r="AP51" s="851"/>
      <c r="AQ51" s="851"/>
      <c r="AR51" s="851"/>
      <c r="AS51" s="851"/>
      <c r="AT51" s="851"/>
      <c r="AU51" s="851"/>
      <c r="AV51" s="851"/>
      <c r="AW51" s="851"/>
      <c r="AX51" s="851"/>
      <c r="AY51" s="851"/>
      <c r="AZ51" s="853"/>
      <c r="BA51" s="853"/>
      <c r="BB51" s="853"/>
      <c r="BC51" s="853"/>
      <c r="BD51" s="853"/>
      <c r="BE51" s="847"/>
      <c r="BF51" s="847"/>
      <c r="BG51" s="847"/>
      <c r="BH51" s="847"/>
      <c r="BI51" s="848"/>
      <c r="BJ51" s="226"/>
      <c r="BK51" s="226"/>
      <c r="BL51" s="226"/>
      <c r="BM51" s="226"/>
      <c r="BN51" s="226"/>
      <c r="BO51" s="236"/>
      <c r="BP51" s="236"/>
      <c r="BQ51" s="233">
        <v>45</v>
      </c>
      <c r="BR51" s="234"/>
      <c r="BS51" s="786"/>
      <c r="BT51" s="787"/>
      <c r="BU51" s="787"/>
      <c r="BV51" s="787"/>
      <c r="BW51" s="787"/>
      <c r="BX51" s="787"/>
      <c r="BY51" s="787"/>
      <c r="BZ51" s="787"/>
      <c r="CA51" s="787"/>
      <c r="CB51" s="787"/>
      <c r="CC51" s="787"/>
      <c r="CD51" s="787"/>
      <c r="CE51" s="787"/>
      <c r="CF51" s="787"/>
      <c r="CG51" s="788"/>
      <c r="CH51" s="789"/>
      <c r="CI51" s="790"/>
      <c r="CJ51" s="790"/>
      <c r="CK51" s="790"/>
      <c r="CL51" s="791"/>
      <c r="CM51" s="789"/>
      <c r="CN51" s="790"/>
      <c r="CO51" s="790"/>
      <c r="CP51" s="790"/>
      <c r="CQ51" s="791"/>
      <c r="CR51" s="789"/>
      <c r="CS51" s="790"/>
      <c r="CT51" s="790"/>
      <c r="CU51" s="790"/>
      <c r="CV51" s="791"/>
      <c r="CW51" s="789"/>
      <c r="CX51" s="790"/>
      <c r="CY51" s="790"/>
      <c r="CZ51" s="790"/>
      <c r="DA51" s="791"/>
      <c r="DB51" s="789"/>
      <c r="DC51" s="790"/>
      <c r="DD51" s="790"/>
      <c r="DE51" s="790"/>
      <c r="DF51" s="791"/>
      <c r="DG51" s="789"/>
      <c r="DH51" s="790"/>
      <c r="DI51" s="790"/>
      <c r="DJ51" s="790"/>
      <c r="DK51" s="791"/>
      <c r="DL51" s="789"/>
      <c r="DM51" s="790"/>
      <c r="DN51" s="790"/>
      <c r="DO51" s="790"/>
      <c r="DP51" s="791"/>
      <c r="DQ51" s="789"/>
      <c r="DR51" s="790"/>
      <c r="DS51" s="790"/>
      <c r="DT51" s="790"/>
      <c r="DU51" s="791"/>
      <c r="DV51" s="786"/>
      <c r="DW51" s="787"/>
      <c r="DX51" s="787"/>
      <c r="DY51" s="787"/>
      <c r="DZ51" s="792"/>
      <c r="EA51" s="224"/>
    </row>
    <row r="52" spans="1:131" ht="26.25" customHeight="1" x14ac:dyDescent="0.2">
      <c r="A52" s="233">
        <v>25</v>
      </c>
      <c r="B52" s="793"/>
      <c r="C52" s="794"/>
      <c r="D52" s="794"/>
      <c r="E52" s="794"/>
      <c r="F52" s="794"/>
      <c r="G52" s="794"/>
      <c r="H52" s="794"/>
      <c r="I52" s="794"/>
      <c r="J52" s="794"/>
      <c r="K52" s="794"/>
      <c r="L52" s="794"/>
      <c r="M52" s="794"/>
      <c r="N52" s="794"/>
      <c r="O52" s="794"/>
      <c r="P52" s="795"/>
      <c r="Q52" s="850"/>
      <c r="R52" s="851"/>
      <c r="S52" s="851"/>
      <c r="T52" s="851"/>
      <c r="U52" s="851"/>
      <c r="V52" s="851"/>
      <c r="W52" s="851"/>
      <c r="X52" s="851"/>
      <c r="Y52" s="851"/>
      <c r="Z52" s="851"/>
      <c r="AA52" s="851"/>
      <c r="AB52" s="851"/>
      <c r="AC52" s="851"/>
      <c r="AD52" s="851"/>
      <c r="AE52" s="852"/>
      <c r="AF52" s="799"/>
      <c r="AG52" s="800"/>
      <c r="AH52" s="800"/>
      <c r="AI52" s="800"/>
      <c r="AJ52" s="801"/>
      <c r="AK52" s="854"/>
      <c r="AL52" s="851"/>
      <c r="AM52" s="851"/>
      <c r="AN52" s="851"/>
      <c r="AO52" s="851"/>
      <c r="AP52" s="851"/>
      <c r="AQ52" s="851"/>
      <c r="AR52" s="851"/>
      <c r="AS52" s="851"/>
      <c r="AT52" s="851"/>
      <c r="AU52" s="851"/>
      <c r="AV52" s="851"/>
      <c r="AW52" s="851"/>
      <c r="AX52" s="851"/>
      <c r="AY52" s="851"/>
      <c r="AZ52" s="853"/>
      <c r="BA52" s="853"/>
      <c r="BB52" s="853"/>
      <c r="BC52" s="853"/>
      <c r="BD52" s="853"/>
      <c r="BE52" s="847"/>
      <c r="BF52" s="847"/>
      <c r="BG52" s="847"/>
      <c r="BH52" s="847"/>
      <c r="BI52" s="848"/>
      <c r="BJ52" s="226"/>
      <c r="BK52" s="226"/>
      <c r="BL52" s="226"/>
      <c r="BM52" s="226"/>
      <c r="BN52" s="226"/>
      <c r="BO52" s="236"/>
      <c r="BP52" s="236"/>
      <c r="BQ52" s="233">
        <v>46</v>
      </c>
      <c r="BR52" s="234"/>
      <c r="BS52" s="786"/>
      <c r="BT52" s="787"/>
      <c r="BU52" s="787"/>
      <c r="BV52" s="787"/>
      <c r="BW52" s="787"/>
      <c r="BX52" s="787"/>
      <c r="BY52" s="787"/>
      <c r="BZ52" s="787"/>
      <c r="CA52" s="787"/>
      <c r="CB52" s="787"/>
      <c r="CC52" s="787"/>
      <c r="CD52" s="787"/>
      <c r="CE52" s="787"/>
      <c r="CF52" s="787"/>
      <c r="CG52" s="788"/>
      <c r="CH52" s="789"/>
      <c r="CI52" s="790"/>
      <c r="CJ52" s="790"/>
      <c r="CK52" s="790"/>
      <c r="CL52" s="791"/>
      <c r="CM52" s="789"/>
      <c r="CN52" s="790"/>
      <c r="CO52" s="790"/>
      <c r="CP52" s="790"/>
      <c r="CQ52" s="791"/>
      <c r="CR52" s="789"/>
      <c r="CS52" s="790"/>
      <c r="CT52" s="790"/>
      <c r="CU52" s="790"/>
      <c r="CV52" s="791"/>
      <c r="CW52" s="789"/>
      <c r="CX52" s="790"/>
      <c r="CY52" s="790"/>
      <c r="CZ52" s="790"/>
      <c r="DA52" s="791"/>
      <c r="DB52" s="789"/>
      <c r="DC52" s="790"/>
      <c r="DD52" s="790"/>
      <c r="DE52" s="790"/>
      <c r="DF52" s="791"/>
      <c r="DG52" s="789"/>
      <c r="DH52" s="790"/>
      <c r="DI52" s="790"/>
      <c r="DJ52" s="790"/>
      <c r="DK52" s="791"/>
      <c r="DL52" s="789"/>
      <c r="DM52" s="790"/>
      <c r="DN52" s="790"/>
      <c r="DO52" s="790"/>
      <c r="DP52" s="791"/>
      <c r="DQ52" s="789"/>
      <c r="DR52" s="790"/>
      <c r="DS52" s="790"/>
      <c r="DT52" s="790"/>
      <c r="DU52" s="791"/>
      <c r="DV52" s="786"/>
      <c r="DW52" s="787"/>
      <c r="DX52" s="787"/>
      <c r="DY52" s="787"/>
      <c r="DZ52" s="792"/>
      <c r="EA52" s="224"/>
    </row>
    <row r="53" spans="1:131" ht="26.25" customHeight="1" x14ac:dyDescent="0.2">
      <c r="A53" s="233">
        <v>26</v>
      </c>
      <c r="B53" s="793"/>
      <c r="C53" s="794"/>
      <c r="D53" s="794"/>
      <c r="E53" s="794"/>
      <c r="F53" s="794"/>
      <c r="G53" s="794"/>
      <c r="H53" s="794"/>
      <c r="I53" s="794"/>
      <c r="J53" s="794"/>
      <c r="K53" s="794"/>
      <c r="L53" s="794"/>
      <c r="M53" s="794"/>
      <c r="N53" s="794"/>
      <c r="O53" s="794"/>
      <c r="P53" s="795"/>
      <c r="Q53" s="850"/>
      <c r="R53" s="851"/>
      <c r="S53" s="851"/>
      <c r="T53" s="851"/>
      <c r="U53" s="851"/>
      <c r="V53" s="851"/>
      <c r="W53" s="851"/>
      <c r="X53" s="851"/>
      <c r="Y53" s="851"/>
      <c r="Z53" s="851"/>
      <c r="AA53" s="851"/>
      <c r="AB53" s="851"/>
      <c r="AC53" s="851"/>
      <c r="AD53" s="851"/>
      <c r="AE53" s="852"/>
      <c r="AF53" s="799"/>
      <c r="AG53" s="800"/>
      <c r="AH53" s="800"/>
      <c r="AI53" s="800"/>
      <c r="AJ53" s="801"/>
      <c r="AK53" s="854"/>
      <c r="AL53" s="851"/>
      <c r="AM53" s="851"/>
      <c r="AN53" s="851"/>
      <c r="AO53" s="851"/>
      <c r="AP53" s="851"/>
      <c r="AQ53" s="851"/>
      <c r="AR53" s="851"/>
      <c r="AS53" s="851"/>
      <c r="AT53" s="851"/>
      <c r="AU53" s="851"/>
      <c r="AV53" s="851"/>
      <c r="AW53" s="851"/>
      <c r="AX53" s="851"/>
      <c r="AY53" s="851"/>
      <c r="AZ53" s="853"/>
      <c r="BA53" s="853"/>
      <c r="BB53" s="853"/>
      <c r="BC53" s="853"/>
      <c r="BD53" s="853"/>
      <c r="BE53" s="847"/>
      <c r="BF53" s="847"/>
      <c r="BG53" s="847"/>
      <c r="BH53" s="847"/>
      <c r="BI53" s="848"/>
      <c r="BJ53" s="226"/>
      <c r="BK53" s="226"/>
      <c r="BL53" s="226"/>
      <c r="BM53" s="226"/>
      <c r="BN53" s="226"/>
      <c r="BO53" s="236"/>
      <c r="BP53" s="236"/>
      <c r="BQ53" s="233">
        <v>47</v>
      </c>
      <c r="BR53" s="234"/>
      <c r="BS53" s="786"/>
      <c r="BT53" s="787"/>
      <c r="BU53" s="787"/>
      <c r="BV53" s="787"/>
      <c r="BW53" s="787"/>
      <c r="BX53" s="787"/>
      <c r="BY53" s="787"/>
      <c r="BZ53" s="787"/>
      <c r="CA53" s="787"/>
      <c r="CB53" s="787"/>
      <c r="CC53" s="787"/>
      <c r="CD53" s="787"/>
      <c r="CE53" s="787"/>
      <c r="CF53" s="787"/>
      <c r="CG53" s="788"/>
      <c r="CH53" s="789"/>
      <c r="CI53" s="790"/>
      <c r="CJ53" s="790"/>
      <c r="CK53" s="790"/>
      <c r="CL53" s="791"/>
      <c r="CM53" s="789"/>
      <c r="CN53" s="790"/>
      <c r="CO53" s="790"/>
      <c r="CP53" s="790"/>
      <c r="CQ53" s="791"/>
      <c r="CR53" s="789"/>
      <c r="CS53" s="790"/>
      <c r="CT53" s="790"/>
      <c r="CU53" s="790"/>
      <c r="CV53" s="791"/>
      <c r="CW53" s="789"/>
      <c r="CX53" s="790"/>
      <c r="CY53" s="790"/>
      <c r="CZ53" s="790"/>
      <c r="DA53" s="791"/>
      <c r="DB53" s="789"/>
      <c r="DC53" s="790"/>
      <c r="DD53" s="790"/>
      <c r="DE53" s="790"/>
      <c r="DF53" s="791"/>
      <c r="DG53" s="789"/>
      <c r="DH53" s="790"/>
      <c r="DI53" s="790"/>
      <c r="DJ53" s="790"/>
      <c r="DK53" s="791"/>
      <c r="DL53" s="789"/>
      <c r="DM53" s="790"/>
      <c r="DN53" s="790"/>
      <c r="DO53" s="790"/>
      <c r="DP53" s="791"/>
      <c r="DQ53" s="789"/>
      <c r="DR53" s="790"/>
      <c r="DS53" s="790"/>
      <c r="DT53" s="790"/>
      <c r="DU53" s="791"/>
      <c r="DV53" s="786"/>
      <c r="DW53" s="787"/>
      <c r="DX53" s="787"/>
      <c r="DY53" s="787"/>
      <c r="DZ53" s="792"/>
      <c r="EA53" s="224"/>
    </row>
    <row r="54" spans="1:131" ht="26.25" customHeight="1" x14ac:dyDescent="0.2">
      <c r="A54" s="233">
        <v>27</v>
      </c>
      <c r="B54" s="793"/>
      <c r="C54" s="794"/>
      <c r="D54" s="794"/>
      <c r="E54" s="794"/>
      <c r="F54" s="794"/>
      <c r="G54" s="794"/>
      <c r="H54" s="794"/>
      <c r="I54" s="794"/>
      <c r="J54" s="794"/>
      <c r="K54" s="794"/>
      <c r="L54" s="794"/>
      <c r="M54" s="794"/>
      <c r="N54" s="794"/>
      <c r="O54" s="794"/>
      <c r="P54" s="795"/>
      <c r="Q54" s="850"/>
      <c r="R54" s="851"/>
      <c r="S54" s="851"/>
      <c r="T54" s="851"/>
      <c r="U54" s="851"/>
      <c r="V54" s="851"/>
      <c r="W54" s="851"/>
      <c r="X54" s="851"/>
      <c r="Y54" s="851"/>
      <c r="Z54" s="851"/>
      <c r="AA54" s="851"/>
      <c r="AB54" s="851"/>
      <c r="AC54" s="851"/>
      <c r="AD54" s="851"/>
      <c r="AE54" s="852"/>
      <c r="AF54" s="799"/>
      <c r="AG54" s="800"/>
      <c r="AH54" s="800"/>
      <c r="AI54" s="800"/>
      <c r="AJ54" s="801"/>
      <c r="AK54" s="854"/>
      <c r="AL54" s="851"/>
      <c r="AM54" s="851"/>
      <c r="AN54" s="851"/>
      <c r="AO54" s="851"/>
      <c r="AP54" s="851"/>
      <c r="AQ54" s="851"/>
      <c r="AR54" s="851"/>
      <c r="AS54" s="851"/>
      <c r="AT54" s="851"/>
      <c r="AU54" s="851"/>
      <c r="AV54" s="851"/>
      <c r="AW54" s="851"/>
      <c r="AX54" s="851"/>
      <c r="AY54" s="851"/>
      <c r="AZ54" s="853"/>
      <c r="BA54" s="853"/>
      <c r="BB54" s="853"/>
      <c r="BC54" s="853"/>
      <c r="BD54" s="853"/>
      <c r="BE54" s="847"/>
      <c r="BF54" s="847"/>
      <c r="BG54" s="847"/>
      <c r="BH54" s="847"/>
      <c r="BI54" s="848"/>
      <c r="BJ54" s="226"/>
      <c r="BK54" s="226"/>
      <c r="BL54" s="226"/>
      <c r="BM54" s="226"/>
      <c r="BN54" s="226"/>
      <c r="BO54" s="236"/>
      <c r="BP54" s="236"/>
      <c r="BQ54" s="233">
        <v>48</v>
      </c>
      <c r="BR54" s="234"/>
      <c r="BS54" s="786"/>
      <c r="BT54" s="787"/>
      <c r="BU54" s="787"/>
      <c r="BV54" s="787"/>
      <c r="BW54" s="787"/>
      <c r="BX54" s="787"/>
      <c r="BY54" s="787"/>
      <c r="BZ54" s="787"/>
      <c r="CA54" s="787"/>
      <c r="CB54" s="787"/>
      <c r="CC54" s="787"/>
      <c r="CD54" s="787"/>
      <c r="CE54" s="787"/>
      <c r="CF54" s="787"/>
      <c r="CG54" s="788"/>
      <c r="CH54" s="789"/>
      <c r="CI54" s="790"/>
      <c r="CJ54" s="790"/>
      <c r="CK54" s="790"/>
      <c r="CL54" s="791"/>
      <c r="CM54" s="789"/>
      <c r="CN54" s="790"/>
      <c r="CO54" s="790"/>
      <c r="CP54" s="790"/>
      <c r="CQ54" s="791"/>
      <c r="CR54" s="789"/>
      <c r="CS54" s="790"/>
      <c r="CT54" s="790"/>
      <c r="CU54" s="790"/>
      <c r="CV54" s="791"/>
      <c r="CW54" s="789"/>
      <c r="CX54" s="790"/>
      <c r="CY54" s="790"/>
      <c r="CZ54" s="790"/>
      <c r="DA54" s="791"/>
      <c r="DB54" s="789"/>
      <c r="DC54" s="790"/>
      <c r="DD54" s="790"/>
      <c r="DE54" s="790"/>
      <c r="DF54" s="791"/>
      <c r="DG54" s="789"/>
      <c r="DH54" s="790"/>
      <c r="DI54" s="790"/>
      <c r="DJ54" s="790"/>
      <c r="DK54" s="791"/>
      <c r="DL54" s="789"/>
      <c r="DM54" s="790"/>
      <c r="DN54" s="790"/>
      <c r="DO54" s="790"/>
      <c r="DP54" s="791"/>
      <c r="DQ54" s="789"/>
      <c r="DR54" s="790"/>
      <c r="DS54" s="790"/>
      <c r="DT54" s="790"/>
      <c r="DU54" s="791"/>
      <c r="DV54" s="786"/>
      <c r="DW54" s="787"/>
      <c r="DX54" s="787"/>
      <c r="DY54" s="787"/>
      <c r="DZ54" s="792"/>
      <c r="EA54" s="224"/>
    </row>
    <row r="55" spans="1:131" ht="26.25" customHeight="1" x14ac:dyDescent="0.2">
      <c r="A55" s="233">
        <v>28</v>
      </c>
      <c r="B55" s="793"/>
      <c r="C55" s="794"/>
      <c r="D55" s="794"/>
      <c r="E55" s="794"/>
      <c r="F55" s="794"/>
      <c r="G55" s="794"/>
      <c r="H55" s="794"/>
      <c r="I55" s="794"/>
      <c r="J55" s="794"/>
      <c r="K55" s="794"/>
      <c r="L55" s="794"/>
      <c r="M55" s="794"/>
      <c r="N55" s="794"/>
      <c r="O55" s="794"/>
      <c r="P55" s="795"/>
      <c r="Q55" s="850"/>
      <c r="R55" s="851"/>
      <c r="S55" s="851"/>
      <c r="T55" s="851"/>
      <c r="U55" s="851"/>
      <c r="V55" s="851"/>
      <c r="W55" s="851"/>
      <c r="X55" s="851"/>
      <c r="Y55" s="851"/>
      <c r="Z55" s="851"/>
      <c r="AA55" s="851"/>
      <c r="AB55" s="851"/>
      <c r="AC55" s="851"/>
      <c r="AD55" s="851"/>
      <c r="AE55" s="852"/>
      <c r="AF55" s="799"/>
      <c r="AG55" s="800"/>
      <c r="AH55" s="800"/>
      <c r="AI55" s="800"/>
      <c r="AJ55" s="801"/>
      <c r="AK55" s="854"/>
      <c r="AL55" s="851"/>
      <c r="AM55" s="851"/>
      <c r="AN55" s="851"/>
      <c r="AO55" s="851"/>
      <c r="AP55" s="851"/>
      <c r="AQ55" s="851"/>
      <c r="AR55" s="851"/>
      <c r="AS55" s="851"/>
      <c r="AT55" s="851"/>
      <c r="AU55" s="851"/>
      <c r="AV55" s="851"/>
      <c r="AW55" s="851"/>
      <c r="AX55" s="851"/>
      <c r="AY55" s="851"/>
      <c r="AZ55" s="853"/>
      <c r="BA55" s="853"/>
      <c r="BB55" s="853"/>
      <c r="BC55" s="853"/>
      <c r="BD55" s="853"/>
      <c r="BE55" s="847"/>
      <c r="BF55" s="847"/>
      <c r="BG55" s="847"/>
      <c r="BH55" s="847"/>
      <c r="BI55" s="848"/>
      <c r="BJ55" s="226"/>
      <c r="BK55" s="226"/>
      <c r="BL55" s="226"/>
      <c r="BM55" s="226"/>
      <c r="BN55" s="226"/>
      <c r="BO55" s="236"/>
      <c r="BP55" s="236"/>
      <c r="BQ55" s="233">
        <v>49</v>
      </c>
      <c r="BR55" s="234"/>
      <c r="BS55" s="786"/>
      <c r="BT55" s="787"/>
      <c r="BU55" s="787"/>
      <c r="BV55" s="787"/>
      <c r="BW55" s="787"/>
      <c r="BX55" s="787"/>
      <c r="BY55" s="787"/>
      <c r="BZ55" s="787"/>
      <c r="CA55" s="787"/>
      <c r="CB55" s="787"/>
      <c r="CC55" s="787"/>
      <c r="CD55" s="787"/>
      <c r="CE55" s="787"/>
      <c r="CF55" s="787"/>
      <c r="CG55" s="788"/>
      <c r="CH55" s="789"/>
      <c r="CI55" s="790"/>
      <c r="CJ55" s="790"/>
      <c r="CK55" s="790"/>
      <c r="CL55" s="791"/>
      <c r="CM55" s="789"/>
      <c r="CN55" s="790"/>
      <c r="CO55" s="790"/>
      <c r="CP55" s="790"/>
      <c r="CQ55" s="791"/>
      <c r="CR55" s="789"/>
      <c r="CS55" s="790"/>
      <c r="CT55" s="790"/>
      <c r="CU55" s="790"/>
      <c r="CV55" s="791"/>
      <c r="CW55" s="789"/>
      <c r="CX55" s="790"/>
      <c r="CY55" s="790"/>
      <c r="CZ55" s="790"/>
      <c r="DA55" s="791"/>
      <c r="DB55" s="789"/>
      <c r="DC55" s="790"/>
      <c r="DD55" s="790"/>
      <c r="DE55" s="790"/>
      <c r="DF55" s="791"/>
      <c r="DG55" s="789"/>
      <c r="DH55" s="790"/>
      <c r="DI55" s="790"/>
      <c r="DJ55" s="790"/>
      <c r="DK55" s="791"/>
      <c r="DL55" s="789"/>
      <c r="DM55" s="790"/>
      <c r="DN55" s="790"/>
      <c r="DO55" s="790"/>
      <c r="DP55" s="791"/>
      <c r="DQ55" s="789"/>
      <c r="DR55" s="790"/>
      <c r="DS55" s="790"/>
      <c r="DT55" s="790"/>
      <c r="DU55" s="791"/>
      <c r="DV55" s="786"/>
      <c r="DW55" s="787"/>
      <c r="DX55" s="787"/>
      <c r="DY55" s="787"/>
      <c r="DZ55" s="792"/>
      <c r="EA55" s="224"/>
    </row>
    <row r="56" spans="1:131" ht="26.25" customHeight="1" x14ac:dyDescent="0.2">
      <c r="A56" s="233">
        <v>29</v>
      </c>
      <c r="B56" s="793"/>
      <c r="C56" s="794"/>
      <c r="D56" s="794"/>
      <c r="E56" s="794"/>
      <c r="F56" s="794"/>
      <c r="G56" s="794"/>
      <c r="H56" s="794"/>
      <c r="I56" s="794"/>
      <c r="J56" s="794"/>
      <c r="K56" s="794"/>
      <c r="L56" s="794"/>
      <c r="M56" s="794"/>
      <c r="N56" s="794"/>
      <c r="O56" s="794"/>
      <c r="P56" s="795"/>
      <c r="Q56" s="850"/>
      <c r="R56" s="851"/>
      <c r="S56" s="851"/>
      <c r="T56" s="851"/>
      <c r="U56" s="851"/>
      <c r="V56" s="851"/>
      <c r="W56" s="851"/>
      <c r="X56" s="851"/>
      <c r="Y56" s="851"/>
      <c r="Z56" s="851"/>
      <c r="AA56" s="851"/>
      <c r="AB56" s="851"/>
      <c r="AC56" s="851"/>
      <c r="AD56" s="851"/>
      <c r="AE56" s="852"/>
      <c r="AF56" s="799"/>
      <c r="AG56" s="800"/>
      <c r="AH56" s="800"/>
      <c r="AI56" s="800"/>
      <c r="AJ56" s="801"/>
      <c r="AK56" s="854"/>
      <c r="AL56" s="851"/>
      <c r="AM56" s="851"/>
      <c r="AN56" s="851"/>
      <c r="AO56" s="851"/>
      <c r="AP56" s="851"/>
      <c r="AQ56" s="851"/>
      <c r="AR56" s="851"/>
      <c r="AS56" s="851"/>
      <c r="AT56" s="851"/>
      <c r="AU56" s="851"/>
      <c r="AV56" s="851"/>
      <c r="AW56" s="851"/>
      <c r="AX56" s="851"/>
      <c r="AY56" s="851"/>
      <c r="AZ56" s="853"/>
      <c r="BA56" s="853"/>
      <c r="BB56" s="853"/>
      <c r="BC56" s="853"/>
      <c r="BD56" s="853"/>
      <c r="BE56" s="847"/>
      <c r="BF56" s="847"/>
      <c r="BG56" s="847"/>
      <c r="BH56" s="847"/>
      <c r="BI56" s="848"/>
      <c r="BJ56" s="226"/>
      <c r="BK56" s="226"/>
      <c r="BL56" s="226"/>
      <c r="BM56" s="226"/>
      <c r="BN56" s="226"/>
      <c r="BO56" s="236"/>
      <c r="BP56" s="236"/>
      <c r="BQ56" s="233">
        <v>50</v>
      </c>
      <c r="BR56" s="234"/>
      <c r="BS56" s="786"/>
      <c r="BT56" s="787"/>
      <c r="BU56" s="787"/>
      <c r="BV56" s="787"/>
      <c r="BW56" s="787"/>
      <c r="BX56" s="787"/>
      <c r="BY56" s="787"/>
      <c r="BZ56" s="787"/>
      <c r="CA56" s="787"/>
      <c r="CB56" s="787"/>
      <c r="CC56" s="787"/>
      <c r="CD56" s="787"/>
      <c r="CE56" s="787"/>
      <c r="CF56" s="787"/>
      <c r="CG56" s="788"/>
      <c r="CH56" s="789"/>
      <c r="CI56" s="790"/>
      <c r="CJ56" s="790"/>
      <c r="CK56" s="790"/>
      <c r="CL56" s="791"/>
      <c r="CM56" s="789"/>
      <c r="CN56" s="790"/>
      <c r="CO56" s="790"/>
      <c r="CP56" s="790"/>
      <c r="CQ56" s="791"/>
      <c r="CR56" s="789"/>
      <c r="CS56" s="790"/>
      <c r="CT56" s="790"/>
      <c r="CU56" s="790"/>
      <c r="CV56" s="791"/>
      <c r="CW56" s="789"/>
      <c r="CX56" s="790"/>
      <c r="CY56" s="790"/>
      <c r="CZ56" s="790"/>
      <c r="DA56" s="791"/>
      <c r="DB56" s="789"/>
      <c r="DC56" s="790"/>
      <c r="DD56" s="790"/>
      <c r="DE56" s="790"/>
      <c r="DF56" s="791"/>
      <c r="DG56" s="789"/>
      <c r="DH56" s="790"/>
      <c r="DI56" s="790"/>
      <c r="DJ56" s="790"/>
      <c r="DK56" s="791"/>
      <c r="DL56" s="789"/>
      <c r="DM56" s="790"/>
      <c r="DN56" s="790"/>
      <c r="DO56" s="790"/>
      <c r="DP56" s="791"/>
      <c r="DQ56" s="789"/>
      <c r="DR56" s="790"/>
      <c r="DS56" s="790"/>
      <c r="DT56" s="790"/>
      <c r="DU56" s="791"/>
      <c r="DV56" s="786"/>
      <c r="DW56" s="787"/>
      <c r="DX56" s="787"/>
      <c r="DY56" s="787"/>
      <c r="DZ56" s="792"/>
      <c r="EA56" s="224"/>
    </row>
    <row r="57" spans="1:131" ht="26.25" customHeight="1" x14ac:dyDescent="0.2">
      <c r="A57" s="233">
        <v>30</v>
      </c>
      <c r="B57" s="793"/>
      <c r="C57" s="794"/>
      <c r="D57" s="794"/>
      <c r="E57" s="794"/>
      <c r="F57" s="794"/>
      <c r="G57" s="794"/>
      <c r="H57" s="794"/>
      <c r="I57" s="794"/>
      <c r="J57" s="794"/>
      <c r="K57" s="794"/>
      <c r="L57" s="794"/>
      <c r="M57" s="794"/>
      <c r="N57" s="794"/>
      <c r="O57" s="794"/>
      <c r="P57" s="795"/>
      <c r="Q57" s="850"/>
      <c r="R57" s="851"/>
      <c r="S57" s="851"/>
      <c r="T57" s="851"/>
      <c r="U57" s="851"/>
      <c r="V57" s="851"/>
      <c r="W57" s="851"/>
      <c r="X57" s="851"/>
      <c r="Y57" s="851"/>
      <c r="Z57" s="851"/>
      <c r="AA57" s="851"/>
      <c r="AB57" s="851"/>
      <c r="AC57" s="851"/>
      <c r="AD57" s="851"/>
      <c r="AE57" s="852"/>
      <c r="AF57" s="799"/>
      <c r="AG57" s="800"/>
      <c r="AH57" s="800"/>
      <c r="AI57" s="800"/>
      <c r="AJ57" s="801"/>
      <c r="AK57" s="854"/>
      <c r="AL57" s="851"/>
      <c r="AM57" s="851"/>
      <c r="AN57" s="851"/>
      <c r="AO57" s="851"/>
      <c r="AP57" s="851"/>
      <c r="AQ57" s="851"/>
      <c r="AR57" s="851"/>
      <c r="AS57" s="851"/>
      <c r="AT57" s="851"/>
      <c r="AU57" s="851"/>
      <c r="AV57" s="851"/>
      <c r="AW57" s="851"/>
      <c r="AX57" s="851"/>
      <c r="AY57" s="851"/>
      <c r="AZ57" s="853"/>
      <c r="BA57" s="853"/>
      <c r="BB57" s="853"/>
      <c r="BC57" s="853"/>
      <c r="BD57" s="853"/>
      <c r="BE57" s="847"/>
      <c r="BF57" s="847"/>
      <c r="BG57" s="847"/>
      <c r="BH57" s="847"/>
      <c r="BI57" s="848"/>
      <c r="BJ57" s="226"/>
      <c r="BK57" s="226"/>
      <c r="BL57" s="226"/>
      <c r="BM57" s="226"/>
      <c r="BN57" s="226"/>
      <c r="BO57" s="236"/>
      <c r="BP57" s="236"/>
      <c r="BQ57" s="233">
        <v>51</v>
      </c>
      <c r="BR57" s="234"/>
      <c r="BS57" s="786"/>
      <c r="BT57" s="787"/>
      <c r="BU57" s="787"/>
      <c r="BV57" s="787"/>
      <c r="BW57" s="787"/>
      <c r="BX57" s="787"/>
      <c r="BY57" s="787"/>
      <c r="BZ57" s="787"/>
      <c r="CA57" s="787"/>
      <c r="CB57" s="787"/>
      <c r="CC57" s="787"/>
      <c r="CD57" s="787"/>
      <c r="CE57" s="787"/>
      <c r="CF57" s="787"/>
      <c r="CG57" s="788"/>
      <c r="CH57" s="789"/>
      <c r="CI57" s="790"/>
      <c r="CJ57" s="790"/>
      <c r="CK57" s="790"/>
      <c r="CL57" s="791"/>
      <c r="CM57" s="789"/>
      <c r="CN57" s="790"/>
      <c r="CO57" s="790"/>
      <c r="CP57" s="790"/>
      <c r="CQ57" s="791"/>
      <c r="CR57" s="789"/>
      <c r="CS57" s="790"/>
      <c r="CT57" s="790"/>
      <c r="CU57" s="790"/>
      <c r="CV57" s="791"/>
      <c r="CW57" s="789"/>
      <c r="CX57" s="790"/>
      <c r="CY57" s="790"/>
      <c r="CZ57" s="790"/>
      <c r="DA57" s="791"/>
      <c r="DB57" s="789"/>
      <c r="DC57" s="790"/>
      <c r="DD57" s="790"/>
      <c r="DE57" s="790"/>
      <c r="DF57" s="791"/>
      <c r="DG57" s="789"/>
      <c r="DH57" s="790"/>
      <c r="DI57" s="790"/>
      <c r="DJ57" s="790"/>
      <c r="DK57" s="791"/>
      <c r="DL57" s="789"/>
      <c r="DM57" s="790"/>
      <c r="DN57" s="790"/>
      <c r="DO57" s="790"/>
      <c r="DP57" s="791"/>
      <c r="DQ57" s="789"/>
      <c r="DR57" s="790"/>
      <c r="DS57" s="790"/>
      <c r="DT57" s="790"/>
      <c r="DU57" s="791"/>
      <c r="DV57" s="786"/>
      <c r="DW57" s="787"/>
      <c r="DX57" s="787"/>
      <c r="DY57" s="787"/>
      <c r="DZ57" s="792"/>
      <c r="EA57" s="224"/>
    </row>
    <row r="58" spans="1:131" ht="26.25" customHeight="1" x14ac:dyDescent="0.2">
      <c r="A58" s="233">
        <v>31</v>
      </c>
      <c r="B58" s="793"/>
      <c r="C58" s="794"/>
      <c r="D58" s="794"/>
      <c r="E58" s="794"/>
      <c r="F58" s="794"/>
      <c r="G58" s="794"/>
      <c r="H58" s="794"/>
      <c r="I58" s="794"/>
      <c r="J58" s="794"/>
      <c r="K58" s="794"/>
      <c r="L58" s="794"/>
      <c r="M58" s="794"/>
      <c r="N58" s="794"/>
      <c r="O58" s="794"/>
      <c r="P58" s="795"/>
      <c r="Q58" s="850"/>
      <c r="R58" s="851"/>
      <c r="S58" s="851"/>
      <c r="T58" s="851"/>
      <c r="U58" s="851"/>
      <c r="V58" s="851"/>
      <c r="W58" s="851"/>
      <c r="X58" s="851"/>
      <c r="Y58" s="851"/>
      <c r="Z58" s="851"/>
      <c r="AA58" s="851"/>
      <c r="AB58" s="851"/>
      <c r="AC58" s="851"/>
      <c r="AD58" s="851"/>
      <c r="AE58" s="852"/>
      <c r="AF58" s="799"/>
      <c r="AG58" s="800"/>
      <c r="AH58" s="800"/>
      <c r="AI58" s="800"/>
      <c r="AJ58" s="801"/>
      <c r="AK58" s="854"/>
      <c r="AL58" s="851"/>
      <c r="AM58" s="851"/>
      <c r="AN58" s="851"/>
      <c r="AO58" s="851"/>
      <c r="AP58" s="851"/>
      <c r="AQ58" s="851"/>
      <c r="AR58" s="851"/>
      <c r="AS58" s="851"/>
      <c r="AT58" s="851"/>
      <c r="AU58" s="851"/>
      <c r="AV58" s="851"/>
      <c r="AW58" s="851"/>
      <c r="AX58" s="851"/>
      <c r="AY58" s="851"/>
      <c r="AZ58" s="853"/>
      <c r="BA58" s="853"/>
      <c r="BB58" s="853"/>
      <c r="BC58" s="853"/>
      <c r="BD58" s="853"/>
      <c r="BE58" s="847"/>
      <c r="BF58" s="847"/>
      <c r="BG58" s="847"/>
      <c r="BH58" s="847"/>
      <c r="BI58" s="848"/>
      <c r="BJ58" s="226"/>
      <c r="BK58" s="226"/>
      <c r="BL58" s="226"/>
      <c r="BM58" s="226"/>
      <c r="BN58" s="226"/>
      <c r="BO58" s="236"/>
      <c r="BP58" s="236"/>
      <c r="BQ58" s="233">
        <v>52</v>
      </c>
      <c r="BR58" s="234"/>
      <c r="BS58" s="786"/>
      <c r="BT58" s="787"/>
      <c r="BU58" s="787"/>
      <c r="BV58" s="787"/>
      <c r="BW58" s="787"/>
      <c r="BX58" s="787"/>
      <c r="BY58" s="787"/>
      <c r="BZ58" s="787"/>
      <c r="CA58" s="787"/>
      <c r="CB58" s="787"/>
      <c r="CC58" s="787"/>
      <c r="CD58" s="787"/>
      <c r="CE58" s="787"/>
      <c r="CF58" s="787"/>
      <c r="CG58" s="788"/>
      <c r="CH58" s="789"/>
      <c r="CI58" s="790"/>
      <c r="CJ58" s="790"/>
      <c r="CK58" s="790"/>
      <c r="CL58" s="791"/>
      <c r="CM58" s="789"/>
      <c r="CN58" s="790"/>
      <c r="CO58" s="790"/>
      <c r="CP58" s="790"/>
      <c r="CQ58" s="791"/>
      <c r="CR58" s="789"/>
      <c r="CS58" s="790"/>
      <c r="CT58" s="790"/>
      <c r="CU58" s="790"/>
      <c r="CV58" s="791"/>
      <c r="CW58" s="789"/>
      <c r="CX58" s="790"/>
      <c r="CY58" s="790"/>
      <c r="CZ58" s="790"/>
      <c r="DA58" s="791"/>
      <c r="DB58" s="789"/>
      <c r="DC58" s="790"/>
      <c r="DD58" s="790"/>
      <c r="DE58" s="790"/>
      <c r="DF58" s="791"/>
      <c r="DG58" s="789"/>
      <c r="DH58" s="790"/>
      <c r="DI58" s="790"/>
      <c r="DJ58" s="790"/>
      <c r="DK58" s="791"/>
      <c r="DL58" s="789"/>
      <c r="DM58" s="790"/>
      <c r="DN58" s="790"/>
      <c r="DO58" s="790"/>
      <c r="DP58" s="791"/>
      <c r="DQ58" s="789"/>
      <c r="DR58" s="790"/>
      <c r="DS58" s="790"/>
      <c r="DT58" s="790"/>
      <c r="DU58" s="791"/>
      <c r="DV58" s="786"/>
      <c r="DW58" s="787"/>
      <c r="DX58" s="787"/>
      <c r="DY58" s="787"/>
      <c r="DZ58" s="792"/>
      <c r="EA58" s="224"/>
    </row>
    <row r="59" spans="1:131" ht="26.25" customHeight="1" x14ac:dyDescent="0.2">
      <c r="A59" s="233">
        <v>32</v>
      </c>
      <c r="B59" s="793"/>
      <c r="C59" s="794"/>
      <c r="D59" s="794"/>
      <c r="E59" s="794"/>
      <c r="F59" s="794"/>
      <c r="G59" s="794"/>
      <c r="H59" s="794"/>
      <c r="I59" s="794"/>
      <c r="J59" s="794"/>
      <c r="K59" s="794"/>
      <c r="L59" s="794"/>
      <c r="M59" s="794"/>
      <c r="N59" s="794"/>
      <c r="O59" s="794"/>
      <c r="P59" s="795"/>
      <c r="Q59" s="850"/>
      <c r="R59" s="851"/>
      <c r="S59" s="851"/>
      <c r="T59" s="851"/>
      <c r="U59" s="851"/>
      <c r="V59" s="851"/>
      <c r="W59" s="851"/>
      <c r="X59" s="851"/>
      <c r="Y59" s="851"/>
      <c r="Z59" s="851"/>
      <c r="AA59" s="851"/>
      <c r="AB59" s="851"/>
      <c r="AC59" s="851"/>
      <c r="AD59" s="851"/>
      <c r="AE59" s="852"/>
      <c r="AF59" s="799"/>
      <c r="AG59" s="800"/>
      <c r="AH59" s="800"/>
      <c r="AI59" s="800"/>
      <c r="AJ59" s="801"/>
      <c r="AK59" s="854"/>
      <c r="AL59" s="851"/>
      <c r="AM59" s="851"/>
      <c r="AN59" s="851"/>
      <c r="AO59" s="851"/>
      <c r="AP59" s="851"/>
      <c r="AQ59" s="851"/>
      <c r="AR59" s="851"/>
      <c r="AS59" s="851"/>
      <c r="AT59" s="851"/>
      <c r="AU59" s="851"/>
      <c r="AV59" s="851"/>
      <c r="AW59" s="851"/>
      <c r="AX59" s="851"/>
      <c r="AY59" s="851"/>
      <c r="AZ59" s="853"/>
      <c r="BA59" s="853"/>
      <c r="BB59" s="853"/>
      <c r="BC59" s="853"/>
      <c r="BD59" s="853"/>
      <c r="BE59" s="847"/>
      <c r="BF59" s="847"/>
      <c r="BG59" s="847"/>
      <c r="BH59" s="847"/>
      <c r="BI59" s="848"/>
      <c r="BJ59" s="226"/>
      <c r="BK59" s="226"/>
      <c r="BL59" s="226"/>
      <c r="BM59" s="226"/>
      <c r="BN59" s="226"/>
      <c r="BO59" s="236"/>
      <c r="BP59" s="236"/>
      <c r="BQ59" s="233">
        <v>53</v>
      </c>
      <c r="BR59" s="234"/>
      <c r="BS59" s="786"/>
      <c r="BT59" s="787"/>
      <c r="BU59" s="787"/>
      <c r="BV59" s="787"/>
      <c r="BW59" s="787"/>
      <c r="BX59" s="787"/>
      <c r="BY59" s="787"/>
      <c r="BZ59" s="787"/>
      <c r="CA59" s="787"/>
      <c r="CB59" s="787"/>
      <c r="CC59" s="787"/>
      <c r="CD59" s="787"/>
      <c r="CE59" s="787"/>
      <c r="CF59" s="787"/>
      <c r="CG59" s="788"/>
      <c r="CH59" s="789"/>
      <c r="CI59" s="790"/>
      <c r="CJ59" s="790"/>
      <c r="CK59" s="790"/>
      <c r="CL59" s="791"/>
      <c r="CM59" s="789"/>
      <c r="CN59" s="790"/>
      <c r="CO59" s="790"/>
      <c r="CP59" s="790"/>
      <c r="CQ59" s="791"/>
      <c r="CR59" s="789"/>
      <c r="CS59" s="790"/>
      <c r="CT59" s="790"/>
      <c r="CU59" s="790"/>
      <c r="CV59" s="791"/>
      <c r="CW59" s="789"/>
      <c r="CX59" s="790"/>
      <c r="CY59" s="790"/>
      <c r="CZ59" s="790"/>
      <c r="DA59" s="791"/>
      <c r="DB59" s="789"/>
      <c r="DC59" s="790"/>
      <c r="DD59" s="790"/>
      <c r="DE59" s="790"/>
      <c r="DF59" s="791"/>
      <c r="DG59" s="789"/>
      <c r="DH59" s="790"/>
      <c r="DI59" s="790"/>
      <c r="DJ59" s="790"/>
      <c r="DK59" s="791"/>
      <c r="DL59" s="789"/>
      <c r="DM59" s="790"/>
      <c r="DN59" s="790"/>
      <c r="DO59" s="790"/>
      <c r="DP59" s="791"/>
      <c r="DQ59" s="789"/>
      <c r="DR59" s="790"/>
      <c r="DS59" s="790"/>
      <c r="DT59" s="790"/>
      <c r="DU59" s="791"/>
      <c r="DV59" s="786"/>
      <c r="DW59" s="787"/>
      <c r="DX59" s="787"/>
      <c r="DY59" s="787"/>
      <c r="DZ59" s="792"/>
      <c r="EA59" s="224"/>
    </row>
    <row r="60" spans="1:131" ht="26.25" customHeight="1" x14ac:dyDescent="0.2">
      <c r="A60" s="233">
        <v>33</v>
      </c>
      <c r="B60" s="793"/>
      <c r="C60" s="794"/>
      <c r="D60" s="794"/>
      <c r="E60" s="794"/>
      <c r="F60" s="794"/>
      <c r="G60" s="794"/>
      <c r="H60" s="794"/>
      <c r="I60" s="794"/>
      <c r="J60" s="794"/>
      <c r="K60" s="794"/>
      <c r="L60" s="794"/>
      <c r="M60" s="794"/>
      <c r="N60" s="794"/>
      <c r="O60" s="794"/>
      <c r="P60" s="795"/>
      <c r="Q60" s="850"/>
      <c r="R60" s="851"/>
      <c r="S60" s="851"/>
      <c r="T60" s="851"/>
      <c r="U60" s="851"/>
      <c r="V60" s="851"/>
      <c r="W60" s="851"/>
      <c r="X60" s="851"/>
      <c r="Y60" s="851"/>
      <c r="Z60" s="851"/>
      <c r="AA60" s="851"/>
      <c r="AB60" s="851"/>
      <c r="AC60" s="851"/>
      <c r="AD60" s="851"/>
      <c r="AE60" s="852"/>
      <c r="AF60" s="799"/>
      <c r="AG60" s="800"/>
      <c r="AH60" s="800"/>
      <c r="AI60" s="800"/>
      <c r="AJ60" s="801"/>
      <c r="AK60" s="854"/>
      <c r="AL60" s="851"/>
      <c r="AM60" s="851"/>
      <c r="AN60" s="851"/>
      <c r="AO60" s="851"/>
      <c r="AP60" s="851"/>
      <c r="AQ60" s="851"/>
      <c r="AR60" s="851"/>
      <c r="AS60" s="851"/>
      <c r="AT60" s="851"/>
      <c r="AU60" s="851"/>
      <c r="AV60" s="851"/>
      <c r="AW60" s="851"/>
      <c r="AX60" s="851"/>
      <c r="AY60" s="851"/>
      <c r="AZ60" s="853"/>
      <c r="BA60" s="853"/>
      <c r="BB60" s="853"/>
      <c r="BC60" s="853"/>
      <c r="BD60" s="853"/>
      <c r="BE60" s="847"/>
      <c r="BF60" s="847"/>
      <c r="BG60" s="847"/>
      <c r="BH60" s="847"/>
      <c r="BI60" s="848"/>
      <c r="BJ60" s="226"/>
      <c r="BK60" s="226"/>
      <c r="BL60" s="226"/>
      <c r="BM60" s="226"/>
      <c r="BN60" s="226"/>
      <c r="BO60" s="236"/>
      <c r="BP60" s="236"/>
      <c r="BQ60" s="233">
        <v>54</v>
      </c>
      <c r="BR60" s="234"/>
      <c r="BS60" s="786"/>
      <c r="BT60" s="787"/>
      <c r="BU60" s="787"/>
      <c r="BV60" s="787"/>
      <c r="BW60" s="787"/>
      <c r="BX60" s="787"/>
      <c r="BY60" s="787"/>
      <c r="BZ60" s="787"/>
      <c r="CA60" s="787"/>
      <c r="CB60" s="787"/>
      <c r="CC60" s="787"/>
      <c r="CD60" s="787"/>
      <c r="CE60" s="787"/>
      <c r="CF60" s="787"/>
      <c r="CG60" s="788"/>
      <c r="CH60" s="789"/>
      <c r="CI60" s="790"/>
      <c r="CJ60" s="790"/>
      <c r="CK60" s="790"/>
      <c r="CL60" s="791"/>
      <c r="CM60" s="789"/>
      <c r="CN60" s="790"/>
      <c r="CO60" s="790"/>
      <c r="CP60" s="790"/>
      <c r="CQ60" s="791"/>
      <c r="CR60" s="789"/>
      <c r="CS60" s="790"/>
      <c r="CT60" s="790"/>
      <c r="CU60" s="790"/>
      <c r="CV60" s="791"/>
      <c r="CW60" s="789"/>
      <c r="CX60" s="790"/>
      <c r="CY60" s="790"/>
      <c r="CZ60" s="790"/>
      <c r="DA60" s="791"/>
      <c r="DB60" s="789"/>
      <c r="DC60" s="790"/>
      <c r="DD60" s="790"/>
      <c r="DE60" s="790"/>
      <c r="DF60" s="791"/>
      <c r="DG60" s="789"/>
      <c r="DH60" s="790"/>
      <c r="DI60" s="790"/>
      <c r="DJ60" s="790"/>
      <c r="DK60" s="791"/>
      <c r="DL60" s="789"/>
      <c r="DM60" s="790"/>
      <c r="DN60" s="790"/>
      <c r="DO60" s="790"/>
      <c r="DP60" s="791"/>
      <c r="DQ60" s="789"/>
      <c r="DR60" s="790"/>
      <c r="DS60" s="790"/>
      <c r="DT60" s="790"/>
      <c r="DU60" s="791"/>
      <c r="DV60" s="786"/>
      <c r="DW60" s="787"/>
      <c r="DX60" s="787"/>
      <c r="DY60" s="787"/>
      <c r="DZ60" s="792"/>
      <c r="EA60" s="224"/>
    </row>
    <row r="61" spans="1:131" ht="26.25" customHeight="1" thickBot="1" x14ac:dyDescent="0.25">
      <c r="A61" s="233">
        <v>34</v>
      </c>
      <c r="B61" s="793"/>
      <c r="C61" s="794"/>
      <c r="D61" s="794"/>
      <c r="E61" s="794"/>
      <c r="F61" s="794"/>
      <c r="G61" s="794"/>
      <c r="H61" s="794"/>
      <c r="I61" s="794"/>
      <c r="J61" s="794"/>
      <c r="K61" s="794"/>
      <c r="L61" s="794"/>
      <c r="M61" s="794"/>
      <c r="N61" s="794"/>
      <c r="O61" s="794"/>
      <c r="P61" s="795"/>
      <c r="Q61" s="850"/>
      <c r="R61" s="851"/>
      <c r="S61" s="851"/>
      <c r="T61" s="851"/>
      <c r="U61" s="851"/>
      <c r="V61" s="851"/>
      <c r="W61" s="851"/>
      <c r="X61" s="851"/>
      <c r="Y61" s="851"/>
      <c r="Z61" s="851"/>
      <c r="AA61" s="851"/>
      <c r="AB61" s="851"/>
      <c r="AC61" s="851"/>
      <c r="AD61" s="851"/>
      <c r="AE61" s="852"/>
      <c r="AF61" s="799"/>
      <c r="AG61" s="800"/>
      <c r="AH61" s="800"/>
      <c r="AI61" s="800"/>
      <c r="AJ61" s="801"/>
      <c r="AK61" s="854"/>
      <c r="AL61" s="851"/>
      <c r="AM61" s="851"/>
      <c r="AN61" s="851"/>
      <c r="AO61" s="851"/>
      <c r="AP61" s="851"/>
      <c r="AQ61" s="851"/>
      <c r="AR61" s="851"/>
      <c r="AS61" s="851"/>
      <c r="AT61" s="851"/>
      <c r="AU61" s="851"/>
      <c r="AV61" s="851"/>
      <c r="AW61" s="851"/>
      <c r="AX61" s="851"/>
      <c r="AY61" s="851"/>
      <c r="AZ61" s="853"/>
      <c r="BA61" s="853"/>
      <c r="BB61" s="853"/>
      <c r="BC61" s="853"/>
      <c r="BD61" s="853"/>
      <c r="BE61" s="847"/>
      <c r="BF61" s="847"/>
      <c r="BG61" s="847"/>
      <c r="BH61" s="847"/>
      <c r="BI61" s="848"/>
      <c r="BJ61" s="226"/>
      <c r="BK61" s="226"/>
      <c r="BL61" s="226"/>
      <c r="BM61" s="226"/>
      <c r="BN61" s="226"/>
      <c r="BO61" s="236"/>
      <c r="BP61" s="236"/>
      <c r="BQ61" s="233">
        <v>55</v>
      </c>
      <c r="BR61" s="234"/>
      <c r="BS61" s="786"/>
      <c r="BT61" s="787"/>
      <c r="BU61" s="787"/>
      <c r="BV61" s="787"/>
      <c r="BW61" s="787"/>
      <c r="BX61" s="787"/>
      <c r="BY61" s="787"/>
      <c r="BZ61" s="787"/>
      <c r="CA61" s="787"/>
      <c r="CB61" s="787"/>
      <c r="CC61" s="787"/>
      <c r="CD61" s="787"/>
      <c r="CE61" s="787"/>
      <c r="CF61" s="787"/>
      <c r="CG61" s="788"/>
      <c r="CH61" s="789"/>
      <c r="CI61" s="790"/>
      <c r="CJ61" s="790"/>
      <c r="CK61" s="790"/>
      <c r="CL61" s="791"/>
      <c r="CM61" s="789"/>
      <c r="CN61" s="790"/>
      <c r="CO61" s="790"/>
      <c r="CP61" s="790"/>
      <c r="CQ61" s="791"/>
      <c r="CR61" s="789"/>
      <c r="CS61" s="790"/>
      <c r="CT61" s="790"/>
      <c r="CU61" s="790"/>
      <c r="CV61" s="791"/>
      <c r="CW61" s="789"/>
      <c r="CX61" s="790"/>
      <c r="CY61" s="790"/>
      <c r="CZ61" s="790"/>
      <c r="DA61" s="791"/>
      <c r="DB61" s="789"/>
      <c r="DC61" s="790"/>
      <c r="DD61" s="790"/>
      <c r="DE61" s="790"/>
      <c r="DF61" s="791"/>
      <c r="DG61" s="789"/>
      <c r="DH61" s="790"/>
      <c r="DI61" s="790"/>
      <c r="DJ61" s="790"/>
      <c r="DK61" s="791"/>
      <c r="DL61" s="789"/>
      <c r="DM61" s="790"/>
      <c r="DN61" s="790"/>
      <c r="DO61" s="790"/>
      <c r="DP61" s="791"/>
      <c r="DQ61" s="789"/>
      <c r="DR61" s="790"/>
      <c r="DS61" s="790"/>
      <c r="DT61" s="790"/>
      <c r="DU61" s="791"/>
      <c r="DV61" s="786"/>
      <c r="DW61" s="787"/>
      <c r="DX61" s="787"/>
      <c r="DY61" s="787"/>
      <c r="DZ61" s="792"/>
      <c r="EA61" s="224"/>
    </row>
    <row r="62" spans="1:131" ht="26.25" customHeight="1" x14ac:dyDescent="0.2">
      <c r="A62" s="233">
        <v>35</v>
      </c>
      <c r="B62" s="793"/>
      <c r="C62" s="794"/>
      <c r="D62" s="794"/>
      <c r="E62" s="794"/>
      <c r="F62" s="794"/>
      <c r="G62" s="794"/>
      <c r="H62" s="794"/>
      <c r="I62" s="794"/>
      <c r="J62" s="794"/>
      <c r="K62" s="794"/>
      <c r="L62" s="794"/>
      <c r="M62" s="794"/>
      <c r="N62" s="794"/>
      <c r="O62" s="794"/>
      <c r="P62" s="795"/>
      <c r="Q62" s="850"/>
      <c r="R62" s="851"/>
      <c r="S62" s="851"/>
      <c r="T62" s="851"/>
      <c r="U62" s="851"/>
      <c r="V62" s="851"/>
      <c r="W62" s="851"/>
      <c r="X62" s="851"/>
      <c r="Y62" s="851"/>
      <c r="Z62" s="851"/>
      <c r="AA62" s="851"/>
      <c r="AB62" s="851"/>
      <c r="AC62" s="851"/>
      <c r="AD62" s="851"/>
      <c r="AE62" s="852"/>
      <c r="AF62" s="799"/>
      <c r="AG62" s="800"/>
      <c r="AH62" s="800"/>
      <c r="AI62" s="800"/>
      <c r="AJ62" s="801"/>
      <c r="AK62" s="854"/>
      <c r="AL62" s="851"/>
      <c r="AM62" s="851"/>
      <c r="AN62" s="851"/>
      <c r="AO62" s="851"/>
      <c r="AP62" s="851"/>
      <c r="AQ62" s="851"/>
      <c r="AR62" s="851"/>
      <c r="AS62" s="851"/>
      <c r="AT62" s="851"/>
      <c r="AU62" s="851"/>
      <c r="AV62" s="851"/>
      <c r="AW62" s="851"/>
      <c r="AX62" s="851"/>
      <c r="AY62" s="851"/>
      <c r="AZ62" s="853"/>
      <c r="BA62" s="853"/>
      <c r="BB62" s="853"/>
      <c r="BC62" s="853"/>
      <c r="BD62" s="853"/>
      <c r="BE62" s="847"/>
      <c r="BF62" s="847"/>
      <c r="BG62" s="847"/>
      <c r="BH62" s="847"/>
      <c r="BI62" s="848"/>
      <c r="BJ62" s="862" t="s">
        <v>397</v>
      </c>
      <c r="BK62" s="819"/>
      <c r="BL62" s="819"/>
      <c r="BM62" s="819"/>
      <c r="BN62" s="820"/>
      <c r="BO62" s="236"/>
      <c r="BP62" s="236"/>
      <c r="BQ62" s="233">
        <v>56</v>
      </c>
      <c r="BR62" s="234"/>
      <c r="BS62" s="786"/>
      <c r="BT62" s="787"/>
      <c r="BU62" s="787"/>
      <c r="BV62" s="787"/>
      <c r="BW62" s="787"/>
      <c r="BX62" s="787"/>
      <c r="BY62" s="787"/>
      <c r="BZ62" s="787"/>
      <c r="CA62" s="787"/>
      <c r="CB62" s="787"/>
      <c r="CC62" s="787"/>
      <c r="CD62" s="787"/>
      <c r="CE62" s="787"/>
      <c r="CF62" s="787"/>
      <c r="CG62" s="788"/>
      <c r="CH62" s="789"/>
      <c r="CI62" s="790"/>
      <c r="CJ62" s="790"/>
      <c r="CK62" s="790"/>
      <c r="CL62" s="791"/>
      <c r="CM62" s="789"/>
      <c r="CN62" s="790"/>
      <c r="CO62" s="790"/>
      <c r="CP62" s="790"/>
      <c r="CQ62" s="791"/>
      <c r="CR62" s="789"/>
      <c r="CS62" s="790"/>
      <c r="CT62" s="790"/>
      <c r="CU62" s="790"/>
      <c r="CV62" s="791"/>
      <c r="CW62" s="789"/>
      <c r="CX62" s="790"/>
      <c r="CY62" s="790"/>
      <c r="CZ62" s="790"/>
      <c r="DA62" s="791"/>
      <c r="DB62" s="789"/>
      <c r="DC62" s="790"/>
      <c r="DD62" s="790"/>
      <c r="DE62" s="790"/>
      <c r="DF62" s="791"/>
      <c r="DG62" s="789"/>
      <c r="DH62" s="790"/>
      <c r="DI62" s="790"/>
      <c r="DJ62" s="790"/>
      <c r="DK62" s="791"/>
      <c r="DL62" s="789"/>
      <c r="DM62" s="790"/>
      <c r="DN62" s="790"/>
      <c r="DO62" s="790"/>
      <c r="DP62" s="791"/>
      <c r="DQ62" s="789"/>
      <c r="DR62" s="790"/>
      <c r="DS62" s="790"/>
      <c r="DT62" s="790"/>
      <c r="DU62" s="791"/>
      <c r="DV62" s="786"/>
      <c r="DW62" s="787"/>
      <c r="DX62" s="787"/>
      <c r="DY62" s="787"/>
      <c r="DZ62" s="792"/>
      <c r="EA62" s="224"/>
    </row>
    <row r="63" spans="1:131" ht="26.25" customHeight="1" thickBot="1" x14ac:dyDescent="0.25">
      <c r="A63" s="235" t="s">
        <v>378</v>
      </c>
      <c r="B63" s="802" t="s">
        <v>398</v>
      </c>
      <c r="C63" s="803"/>
      <c r="D63" s="803"/>
      <c r="E63" s="803"/>
      <c r="F63" s="803"/>
      <c r="G63" s="803"/>
      <c r="H63" s="803"/>
      <c r="I63" s="803"/>
      <c r="J63" s="803"/>
      <c r="K63" s="803"/>
      <c r="L63" s="803"/>
      <c r="M63" s="803"/>
      <c r="N63" s="803"/>
      <c r="O63" s="803"/>
      <c r="P63" s="804"/>
      <c r="Q63" s="855"/>
      <c r="R63" s="856"/>
      <c r="S63" s="856"/>
      <c r="T63" s="856"/>
      <c r="U63" s="856"/>
      <c r="V63" s="856"/>
      <c r="W63" s="856"/>
      <c r="X63" s="856"/>
      <c r="Y63" s="856"/>
      <c r="Z63" s="856"/>
      <c r="AA63" s="856"/>
      <c r="AB63" s="856"/>
      <c r="AC63" s="856"/>
      <c r="AD63" s="856"/>
      <c r="AE63" s="857"/>
      <c r="AF63" s="858">
        <v>1407</v>
      </c>
      <c r="AG63" s="859"/>
      <c r="AH63" s="859"/>
      <c r="AI63" s="859"/>
      <c r="AJ63" s="860"/>
      <c r="AK63" s="861"/>
      <c r="AL63" s="856"/>
      <c r="AM63" s="856"/>
      <c r="AN63" s="856"/>
      <c r="AO63" s="856"/>
      <c r="AP63" s="859">
        <v>5174</v>
      </c>
      <c r="AQ63" s="859"/>
      <c r="AR63" s="859"/>
      <c r="AS63" s="859"/>
      <c r="AT63" s="859"/>
      <c r="AU63" s="859">
        <v>1993</v>
      </c>
      <c r="AV63" s="859"/>
      <c r="AW63" s="859"/>
      <c r="AX63" s="859"/>
      <c r="AY63" s="859"/>
      <c r="AZ63" s="863"/>
      <c r="BA63" s="863"/>
      <c r="BB63" s="863"/>
      <c r="BC63" s="863"/>
      <c r="BD63" s="863"/>
      <c r="BE63" s="864"/>
      <c r="BF63" s="864"/>
      <c r="BG63" s="864"/>
      <c r="BH63" s="864"/>
      <c r="BI63" s="865"/>
      <c r="BJ63" s="866" t="s">
        <v>122</v>
      </c>
      <c r="BK63" s="867"/>
      <c r="BL63" s="867"/>
      <c r="BM63" s="867"/>
      <c r="BN63" s="868"/>
      <c r="BO63" s="236"/>
      <c r="BP63" s="236"/>
      <c r="BQ63" s="233">
        <v>57</v>
      </c>
      <c r="BR63" s="234"/>
      <c r="BS63" s="786"/>
      <c r="BT63" s="787"/>
      <c r="BU63" s="787"/>
      <c r="BV63" s="787"/>
      <c r="BW63" s="787"/>
      <c r="BX63" s="787"/>
      <c r="BY63" s="787"/>
      <c r="BZ63" s="787"/>
      <c r="CA63" s="787"/>
      <c r="CB63" s="787"/>
      <c r="CC63" s="787"/>
      <c r="CD63" s="787"/>
      <c r="CE63" s="787"/>
      <c r="CF63" s="787"/>
      <c r="CG63" s="788"/>
      <c r="CH63" s="789"/>
      <c r="CI63" s="790"/>
      <c r="CJ63" s="790"/>
      <c r="CK63" s="790"/>
      <c r="CL63" s="791"/>
      <c r="CM63" s="789"/>
      <c r="CN63" s="790"/>
      <c r="CO63" s="790"/>
      <c r="CP63" s="790"/>
      <c r="CQ63" s="791"/>
      <c r="CR63" s="789"/>
      <c r="CS63" s="790"/>
      <c r="CT63" s="790"/>
      <c r="CU63" s="790"/>
      <c r="CV63" s="791"/>
      <c r="CW63" s="789"/>
      <c r="CX63" s="790"/>
      <c r="CY63" s="790"/>
      <c r="CZ63" s="790"/>
      <c r="DA63" s="791"/>
      <c r="DB63" s="789"/>
      <c r="DC63" s="790"/>
      <c r="DD63" s="790"/>
      <c r="DE63" s="790"/>
      <c r="DF63" s="791"/>
      <c r="DG63" s="789"/>
      <c r="DH63" s="790"/>
      <c r="DI63" s="790"/>
      <c r="DJ63" s="790"/>
      <c r="DK63" s="791"/>
      <c r="DL63" s="789"/>
      <c r="DM63" s="790"/>
      <c r="DN63" s="790"/>
      <c r="DO63" s="790"/>
      <c r="DP63" s="791"/>
      <c r="DQ63" s="789"/>
      <c r="DR63" s="790"/>
      <c r="DS63" s="790"/>
      <c r="DT63" s="790"/>
      <c r="DU63" s="791"/>
      <c r="DV63" s="786"/>
      <c r="DW63" s="787"/>
      <c r="DX63" s="787"/>
      <c r="DY63" s="787"/>
      <c r="DZ63" s="792"/>
      <c r="EA63" s="224"/>
    </row>
    <row r="64" spans="1:131" ht="26.25" customHeight="1" x14ac:dyDescent="0.2">
      <c r="A64" s="236"/>
      <c r="B64" s="236"/>
      <c r="C64" s="236"/>
      <c r="D64" s="236"/>
      <c r="E64" s="236"/>
      <c r="F64" s="236"/>
      <c r="G64" s="236"/>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6"/>
      <c r="AY64" s="236"/>
      <c r="AZ64" s="236"/>
      <c r="BA64" s="236"/>
      <c r="BB64" s="236"/>
      <c r="BC64" s="236"/>
      <c r="BD64" s="236"/>
      <c r="BE64" s="236"/>
      <c r="BF64" s="236"/>
      <c r="BG64" s="236"/>
      <c r="BH64" s="236"/>
      <c r="BI64" s="236"/>
      <c r="BJ64" s="236"/>
      <c r="BK64" s="236"/>
      <c r="BL64" s="236"/>
      <c r="BM64" s="236"/>
      <c r="BN64" s="236"/>
      <c r="BO64" s="236"/>
      <c r="BP64" s="236"/>
      <c r="BQ64" s="233">
        <v>58</v>
      </c>
      <c r="BR64" s="234"/>
      <c r="BS64" s="786"/>
      <c r="BT64" s="787"/>
      <c r="BU64" s="787"/>
      <c r="BV64" s="787"/>
      <c r="BW64" s="787"/>
      <c r="BX64" s="787"/>
      <c r="BY64" s="787"/>
      <c r="BZ64" s="787"/>
      <c r="CA64" s="787"/>
      <c r="CB64" s="787"/>
      <c r="CC64" s="787"/>
      <c r="CD64" s="787"/>
      <c r="CE64" s="787"/>
      <c r="CF64" s="787"/>
      <c r="CG64" s="788"/>
      <c r="CH64" s="789"/>
      <c r="CI64" s="790"/>
      <c r="CJ64" s="790"/>
      <c r="CK64" s="790"/>
      <c r="CL64" s="791"/>
      <c r="CM64" s="789"/>
      <c r="CN64" s="790"/>
      <c r="CO64" s="790"/>
      <c r="CP64" s="790"/>
      <c r="CQ64" s="791"/>
      <c r="CR64" s="789"/>
      <c r="CS64" s="790"/>
      <c r="CT64" s="790"/>
      <c r="CU64" s="790"/>
      <c r="CV64" s="791"/>
      <c r="CW64" s="789"/>
      <c r="CX64" s="790"/>
      <c r="CY64" s="790"/>
      <c r="CZ64" s="790"/>
      <c r="DA64" s="791"/>
      <c r="DB64" s="789"/>
      <c r="DC64" s="790"/>
      <c r="DD64" s="790"/>
      <c r="DE64" s="790"/>
      <c r="DF64" s="791"/>
      <c r="DG64" s="789"/>
      <c r="DH64" s="790"/>
      <c r="DI64" s="790"/>
      <c r="DJ64" s="790"/>
      <c r="DK64" s="791"/>
      <c r="DL64" s="789"/>
      <c r="DM64" s="790"/>
      <c r="DN64" s="790"/>
      <c r="DO64" s="790"/>
      <c r="DP64" s="791"/>
      <c r="DQ64" s="789"/>
      <c r="DR64" s="790"/>
      <c r="DS64" s="790"/>
      <c r="DT64" s="790"/>
      <c r="DU64" s="791"/>
      <c r="DV64" s="786"/>
      <c r="DW64" s="787"/>
      <c r="DX64" s="787"/>
      <c r="DY64" s="787"/>
      <c r="DZ64" s="792"/>
      <c r="EA64" s="224"/>
    </row>
    <row r="65" spans="1:131" ht="26.25" customHeight="1" thickBot="1" x14ac:dyDescent="0.25">
      <c r="A65" s="226" t="s">
        <v>399</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6"/>
      <c r="BF65" s="236"/>
      <c r="BG65" s="236"/>
      <c r="BH65" s="236"/>
      <c r="BI65" s="236"/>
      <c r="BJ65" s="236"/>
      <c r="BK65" s="236"/>
      <c r="BL65" s="236"/>
      <c r="BM65" s="236"/>
      <c r="BN65" s="236"/>
      <c r="BO65" s="236"/>
      <c r="BP65" s="236"/>
      <c r="BQ65" s="233">
        <v>59</v>
      </c>
      <c r="BR65" s="234"/>
      <c r="BS65" s="786"/>
      <c r="BT65" s="787"/>
      <c r="BU65" s="787"/>
      <c r="BV65" s="787"/>
      <c r="BW65" s="787"/>
      <c r="BX65" s="787"/>
      <c r="BY65" s="787"/>
      <c r="BZ65" s="787"/>
      <c r="CA65" s="787"/>
      <c r="CB65" s="787"/>
      <c r="CC65" s="787"/>
      <c r="CD65" s="787"/>
      <c r="CE65" s="787"/>
      <c r="CF65" s="787"/>
      <c r="CG65" s="788"/>
      <c r="CH65" s="789"/>
      <c r="CI65" s="790"/>
      <c r="CJ65" s="790"/>
      <c r="CK65" s="790"/>
      <c r="CL65" s="791"/>
      <c r="CM65" s="789"/>
      <c r="CN65" s="790"/>
      <c r="CO65" s="790"/>
      <c r="CP65" s="790"/>
      <c r="CQ65" s="791"/>
      <c r="CR65" s="789"/>
      <c r="CS65" s="790"/>
      <c r="CT65" s="790"/>
      <c r="CU65" s="790"/>
      <c r="CV65" s="791"/>
      <c r="CW65" s="789"/>
      <c r="CX65" s="790"/>
      <c r="CY65" s="790"/>
      <c r="CZ65" s="790"/>
      <c r="DA65" s="791"/>
      <c r="DB65" s="789"/>
      <c r="DC65" s="790"/>
      <c r="DD65" s="790"/>
      <c r="DE65" s="790"/>
      <c r="DF65" s="791"/>
      <c r="DG65" s="789"/>
      <c r="DH65" s="790"/>
      <c r="DI65" s="790"/>
      <c r="DJ65" s="790"/>
      <c r="DK65" s="791"/>
      <c r="DL65" s="789"/>
      <c r="DM65" s="790"/>
      <c r="DN65" s="790"/>
      <c r="DO65" s="790"/>
      <c r="DP65" s="791"/>
      <c r="DQ65" s="789"/>
      <c r="DR65" s="790"/>
      <c r="DS65" s="790"/>
      <c r="DT65" s="790"/>
      <c r="DU65" s="791"/>
      <c r="DV65" s="786"/>
      <c r="DW65" s="787"/>
      <c r="DX65" s="787"/>
      <c r="DY65" s="787"/>
      <c r="DZ65" s="792"/>
      <c r="EA65" s="224"/>
    </row>
    <row r="66" spans="1:131" ht="26.25" customHeight="1" x14ac:dyDescent="0.2">
      <c r="A66" s="740" t="s">
        <v>400</v>
      </c>
      <c r="B66" s="741"/>
      <c r="C66" s="741"/>
      <c r="D66" s="741"/>
      <c r="E66" s="741"/>
      <c r="F66" s="741"/>
      <c r="G66" s="741"/>
      <c r="H66" s="741"/>
      <c r="I66" s="741"/>
      <c r="J66" s="741"/>
      <c r="K66" s="741"/>
      <c r="L66" s="741"/>
      <c r="M66" s="741"/>
      <c r="N66" s="741"/>
      <c r="O66" s="741"/>
      <c r="P66" s="742"/>
      <c r="Q66" s="746" t="s">
        <v>382</v>
      </c>
      <c r="R66" s="747"/>
      <c r="S66" s="747"/>
      <c r="T66" s="747"/>
      <c r="U66" s="748"/>
      <c r="V66" s="746" t="s">
        <v>383</v>
      </c>
      <c r="W66" s="747"/>
      <c r="X66" s="747"/>
      <c r="Y66" s="747"/>
      <c r="Z66" s="748"/>
      <c r="AA66" s="746" t="s">
        <v>384</v>
      </c>
      <c r="AB66" s="747"/>
      <c r="AC66" s="747"/>
      <c r="AD66" s="747"/>
      <c r="AE66" s="748"/>
      <c r="AF66" s="869" t="s">
        <v>385</v>
      </c>
      <c r="AG66" s="828"/>
      <c r="AH66" s="828"/>
      <c r="AI66" s="828"/>
      <c r="AJ66" s="870"/>
      <c r="AK66" s="746" t="s">
        <v>386</v>
      </c>
      <c r="AL66" s="741"/>
      <c r="AM66" s="741"/>
      <c r="AN66" s="741"/>
      <c r="AO66" s="742"/>
      <c r="AP66" s="746" t="s">
        <v>387</v>
      </c>
      <c r="AQ66" s="747"/>
      <c r="AR66" s="747"/>
      <c r="AS66" s="747"/>
      <c r="AT66" s="748"/>
      <c r="AU66" s="746" t="s">
        <v>401</v>
      </c>
      <c r="AV66" s="747"/>
      <c r="AW66" s="747"/>
      <c r="AX66" s="747"/>
      <c r="AY66" s="748"/>
      <c r="AZ66" s="746" t="s">
        <v>365</v>
      </c>
      <c r="BA66" s="747"/>
      <c r="BB66" s="747"/>
      <c r="BC66" s="747"/>
      <c r="BD66" s="753"/>
      <c r="BE66" s="236"/>
      <c r="BF66" s="236"/>
      <c r="BG66" s="236"/>
      <c r="BH66" s="236"/>
      <c r="BI66" s="236"/>
      <c r="BJ66" s="236"/>
      <c r="BK66" s="236"/>
      <c r="BL66" s="236"/>
      <c r="BM66" s="236"/>
      <c r="BN66" s="236"/>
      <c r="BO66" s="236"/>
      <c r="BP66" s="236"/>
      <c r="BQ66" s="233">
        <v>60</v>
      </c>
      <c r="BR66" s="238"/>
      <c r="BS66" s="874"/>
      <c r="BT66" s="875"/>
      <c r="BU66" s="875"/>
      <c r="BV66" s="875"/>
      <c r="BW66" s="875"/>
      <c r="BX66" s="875"/>
      <c r="BY66" s="875"/>
      <c r="BZ66" s="875"/>
      <c r="CA66" s="875"/>
      <c r="CB66" s="875"/>
      <c r="CC66" s="875"/>
      <c r="CD66" s="875"/>
      <c r="CE66" s="875"/>
      <c r="CF66" s="875"/>
      <c r="CG66" s="880"/>
      <c r="CH66" s="877"/>
      <c r="CI66" s="878"/>
      <c r="CJ66" s="878"/>
      <c r="CK66" s="878"/>
      <c r="CL66" s="879"/>
      <c r="CM66" s="877"/>
      <c r="CN66" s="878"/>
      <c r="CO66" s="878"/>
      <c r="CP66" s="878"/>
      <c r="CQ66" s="879"/>
      <c r="CR66" s="877"/>
      <c r="CS66" s="878"/>
      <c r="CT66" s="878"/>
      <c r="CU66" s="878"/>
      <c r="CV66" s="879"/>
      <c r="CW66" s="877"/>
      <c r="CX66" s="878"/>
      <c r="CY66" s="878"/>
      <c r="CZ66" s="878"/>
      <c r="DA66" s="879"/>
      <c r="DB66" s="877"/>
      <c r="DC66" s="878"/>
      <c r="DD66" s="878"/>
      <c r="DE66" s="878"/>
      <c r="DF66" s="879"/>
      <c r="DG66" s="877"/>
      <c r="DH66" s="878"/>
      <c r="DI66" s="878"/>
      <c r="DJ66" s="878"/>
      <c r="DK66" s="879"/>
      <c r="DL66" s="877"/>
      <c r="DM66" s="878"/>
      <c r="DN66" s="878"/>
      <c r="DO66" s="878"/>
      <c r="DP66" s="879"/>
      <c r="DQ66" s="877"/>
      <c r="DR66" s="878"/>
      <c r="DS66" s="878"/>
      <c r="DT66" s="878"/>
      <c r="DU66" s="879"/>
      <c r="DV66" s="874"/>
      <c r="DW66" s="875"/>
      <c r="DX66" s="875"/>
      <c r="DY66" s="875"/>
      <c r="DZ66" s="876"/>
      <c r="EA66" s="224"/>
    </row>
    <row r="67" spans="1:131" ht="26.25" customHeight="1" thickBot="1" x14ac:dyDescent="0.25">
      <c r="A67" s="743"/>
      <c r="B67" s="744"/>
      <c r="C67" s="744"/>
      <c r="D67" s="744"/>
      <c r="E67" s="744"/>
      <c r="F67" s="744"/>
      <c r="G67" s="744"/>
      <c r="H67" s="744"/>
      <c r="I67" s="744"/>
      <c r="J67" s="744"/>
      <c r="K67" s="744"/>
      <c r="L67" s="744"/>
      <c r="M67" s="744"/>
      <c r="N67" s="744"/>
      <c r="O67" s="744"/>
      <c r="P67" s="745"/>
      <c r="Q67" s="749"/>
      <c r="R67" s="750"/>
      <c r="S67" s="750"/>
      <c r="T67" s="750"/>
      <c r="U67" s="751"/>
      <c r="V67" s="749"/>
      <c r="W67" s="750"/>
      <c r="X67" s="750"/>
      <c r="Y67" s="750"/>
      <c r="Z67" s="751"/>
      <c r="AA67" s="749"/>
      <c r="AB67" s="750"/>
      <c r="AC67" s="750"/>
      <c r="AD67" s="750"/>
      <c r="AE67" s="751"/>
      <c r="AF67" s="871"/>
      <c r="AG67" s="831"/>
      <c r="AH67" s="831"/>
      <c r="AI67" s="831"/>
      <c r="AJ67" s="872"/>
      <c r="AK67" s="873"/>
      <c r="AL67" s="744"/>
      <c r="AM67" s="744"/>
      <c r="AN67" s="744"/>
      <c r="AO67" s="745"/>
      <c r="AP67" s="749"/>
      <c r="AQ67" s="750"/>
      <c r="AR67" s="750"/>
      <c r="AS67" s="750"/>
      <c r="AT67" s="751"/>
      <c r="AU67" s="749"/>
      <c r="AV67" s="750"/>
      <c r="AW67" s="750"/>
      <c r="AX67" s="750"/>
      <c r="AY67" s="751"/>
      <c r="AZ67" s="749"/>
      <c r="BA67" s="750"/>
      <c r="BB67" s="750"/>
      <c r="BC67" s="750"/>
      <c r="BD67" s="755"/>
      <c r="BE67" s="236"/>
      <c r="BF67" s="236"/>
      <c r="BG67" s="236"/>
      <c r="BH67" s="236"/>
      <c r="BI67" s="236"/>
      <c r="BJ67" s="236"/>
      <c r="BK67" s="236"/>
      <c r="BL67" s="236"/>
      <c r="BM67" s="236"/>
      <c r="BN67" s="236"/>
      <c r="BO67" s="236"/>
      <c r="BP67" s="236"/>
      <c r="BQ67" s="233">
        <v>61</v>
      </c>
      <c r="BR67" s="238"/>
      <c r="BS67" s="874"/>
      <c r="BT67" s="875"/>
      <c r="BU67" s="875"/>
      <c r="BV67" s="875"/>
      <c r="BW67" s="875"/>
      <c r="BX67" s="875"/>
      <c r="BY67" s="875"/>
      <c r="BZ67" s="875"/>
      <c r="CA67" s="875"/>
      <c r="CB67" s="875"/>
      <c r="CC67" s="875"/>
      <c r="CD67" s="875"/>
      <c r="CE67" s="875"/>
      <c r="CF67" s="875"/>
      <c r="CG67" s="880"/>
      <c r="CH67" s="877"/>
      <c r="CI67" s="878"/>
      <c r="CJ67" s="878"/>
      <c r="CK67" s="878"/>
      <c r="CL67" s="879"/>
      <c r="CM67" s="877"/>
      <c r="CN67" s="878"/>
      <c r="CO67" s="878"/>
      <c r="CP67" s="878"/>
      <c r="CQ67" s="879"/>
      <c r="CR67" s="877"/>
      <c r="CS67" s="878"/>
      <c r="CT67" s="878"/>
      <c r="CU67" s="878"/>
      <c r="CV67" s="879"/>
      <c r="CW67" s="877"/>
      <c r="CX67" s="878"/>
      <c r="CY67" s="878"/>
      <c r="CZ67" s="878"/>
      <c r="DA67" s="879"/>
      <c r="DB67" s="877"/>
      <c r="DC67" s="878"/>
      <c r="DD67" s="878"/>
      <c r="DE67" s="878"/>
      <c r="DF67" s="879"/>
      <c r="DG67" s="877"/>
      <c r="DH67" s="878"/>
      <c r="DI67" s="878"/>
      <c r="DJ67" s="878"/>
      <c r="DK67" s="879"/>
      <c r="DL67" s="877"/>
      <c r="DM67" s="878"/>
      <c r="DN67" s="878"/>
      <c r="DO67" s="878"/>
      <c r="DP67" s="879"/>
      <c r="DQ67" s="877"/>
      <c r="DR67" s="878"/>
      <c r="DS67" s="878"/>
      <c r="DT67" s="878"/>
      <c r="DU67" s="879"/>
      <c r="DV67" s="874"/>
      <c r="DW67" s="875"/>
      <c r="DX67" s="875"/>
      <c r="DY67" s="875"/>
      <c r="DZ67" s="876"/>
      <c r="EA67" s="224"/>
    </row>
    <row r="68" spans="1:131" ht="26.25" customHeight="1" thickTop="1" x14ac:dyDescent="0.2">
      <c r="A68" s="231">
        <v>1</v>
      </c>
      <c r="B68" s="884" t="s">
        <v>562</v>
      </c>
      <c r="C68" s="885"/>
      <c r="D68" s="885"/>
      <c r="E68" s="885"/>
      <c r="F68" s="885"/>
      <c r="G68" s="885"/>
      <c r="H68" s="885"/>
      <c r="I68" s="885"/>
      <c r="J68" s="885"/>
      <c r="K68" s="885"/>
      <c r="L68" s="885"/>
      <c r="M68" s="885"/>
      <c r="N68" s="885"/>
      <c r="O68" s="885"/>
      <c r="P68" s="886"/>
      <c r="Q68" s="887">
        <v>4696</v>
      </c>
      <c r="R68" s="881"/>
      <c r="S68" s="881"/>
      <c r="T68" s="881"/>
      <c r="U68" s="881"/>
      <c r="V68" s="881">
        <v>4203</v>
      </c>
      <c r="W68" s="881"/>
      <c r="X68" s="881"/>
      <c r="Y68" s="881"/>
      <c r="Z68" s="881"/>
      <c r="AA68" s="881">
        <v>494</v>
      </c>
      <c r="AB68" s="881"/>
      <c r="AC68" s="881"/>
      <c r="AD68" s="881"/>
      <c r="AE68" s="881"/>
      <c r="AF68" s="881">
        <v>494</v>
      </c>
      <c r="AG68" s="881"/>
      <c r="AH68" s="881"/>
      <c r="AI68" s="881"/>
      <c r="AJ68" s="881"/>
      <c r="AK68" s="881" t="s">
        <v>549</v>
      </c>
      <c r="AL68" s="881"/>
      <c r="AM68" s="881"/>
      <c r="AN68" s="881"/>
      <c r="AO68" s="881"/>
      <c r="AP68" s="881" t="s">
        <v>549</v>
      </c>
      <c r="AQ68" s="881"/>
      <c r="AR68" s="881"/>
      <c r="AS68" s="881"/>
      <c r="AT68" s="881"/>
      <c r="AU68" s="881" t="s">
        <v>549</v>
      </c>
      <c r="AV68" s="881"/>
      <c r="AW68" s="881"/>
      <c r="AX68" s="881"/>
      <c r="AY68" s="881"/>
      <c r="AZ68" s="882"/>
      <c r="BA68" s="882"/>
      <c r="BB68" s="882"/>
      <c r="BC68" s="882"/>
      <c r="BD68" s="883"/>
      <c r="BE68" s="236"/>
      <c r="BF68" s="236"/>
      <c r="BG68" s="236"/>
      <c r="BH68" s="236"/>
      <c r="BI68" s="236"/>
      <c r="BJ68" s="236"/>
      <c r="BK68" s="236"/>
      <c r="BL68" s="236"/>
      <c r="BM68" s="236"/>
      <c r="BN68" s="236"/>
      <c r="BO68" s="236"/>
      <c r="BP68" s="236"/>
      <c r="BQ68" s="233">
        <v>62</v>
      </c>
      <c r="BR68" s="238"/>
      <c r="BS68" s="874"/>
      <c r="BT68" s="875"/>
      <c r="BU68" s="875"/>
      <c r="BV68" s="875"/>
      <c r="BW68" s="875"/>
      <c r="BX68" s="875"/>
      <c r="BY68" s="875"/>
      <c r="BZ68" s="875"/>
      <c r="CA68" s="875"/>
      <c r="CB68" s="875"/>
      <c r="CC68" s="875"/>
      <c r="CD68" s="875"/>
      <c r="CE68" s="875"/>
      <c r="CF68" s="875"/>
      <c r="CG68" s="880"/>
      <c r="CH68" s="877"/>
      <c r="CI68" s="878"/>
      <c r="CJ68" s="878"/>
      <c r="CK68" s="878"/>
      <c r="CL68" s="879"/>
      <c r="CM68" s="877"/>
      <c r="CN68" s="878"/>
      <c r="CO68" s="878"/>
      <c r="CP68" s="878"/>
      <c r="CQ68" s="879"/>
      <c r="CR68" s="877"/>
      <c r="CS68" s="878"/>
      <c r="CT68" s="878"/>
      <c r="CU68" s="878"/>
      <c r="CV68" s="879"/>
      <c r="CW68" s="877"/>
      <c r="CX68" s="878"/>
      <c r="CY68" s="878"/>
      <c r="CZ68" s="878"/>
      <c r="DA68" s="879"/>
      <c r="DB68" s="877"/>
      <c r="DC68" s="878"/>
      <c r="DD68" s="878"/>
      <c r="DE68" s="878"/>
      <c r="DF68" s="879"/>
      <c r="DG68" s="877"/>
      <c r="DH68" s="878"/>
      <c r="DI68" s="878"/>
      <c r="DJ68" s="878"/>
      <c r="DK68" s="879"/>
      <c r="DL68" s="877"/>
      <c r="DM68" s="878"/>
      <c r="DN68" s="878"/>
      <c r="DO68" s="878"/>
      <c r="DP68" s="879"/>
      <c r="DQ68" s="877"/>
      <c r="DR68" s="878"/>
      <c r="DS68" s="878"/>
      <c r="DT68" s="878"/>
      <c r="DU68" s="879"/>
      <c r="DV68" s="874"/>
      <c r="DW68" s="875"/>
      <c r="DX68" s="875"/>
      <c r="DY68" s="875"/>
      <c r="DZ68" s="876"/>
      <c r="EA68" s="224"/>
    </row>
    <row r="69" spans="1:131" ht="26.25" customHeight="1" x14ac:dyDescent="0.2">
      <c r="A69" s="233">
        <v>2</v>
      </c>
      <c r="B69" s="888" t="s">
        <v>550</v>
      </c>
      <c r="C69" s="889"/>
      <c r="D69" s="889"/>
      <c r="E69" s="889"/>
      <c r="F69" s="889"/>
      <c r="G69" s="889"/>
      <c r="H69" s="889"/>
      <c r="I69" s="889"/>
      <c r="J69" s="889"/>
      <c r="K69" s="889"/>
      <c r="L69" s="889"/>
      <c r="M69" s="889"/>
      <c r="N69" s="889"/>
      <c r="O69" s="889"/>
      <c r="P69" s="890"/>
      <c r="Q69" s="891">
        <v>327</v>
      </c>
      <c r="R69" s="849"/>
      <c r="S69" s="849"/>
      <c r="T69" s="849"/>
      <c r="U69" s="849"/>
      <c r="V69" s="849">
        <v>293</v>
      </c>
      <c r="W69" s="849"/>
      <c r="X69" s="849"/>
      <c r="Y69" s="849"/>
      <c r="Z69" s="849"/>
      <c r="AA69" s="849">
        <v>34</v>
      </c>
      <c r="AB69" s="849"/>
      <c r="AC69" s="849"/>
      <c r="AD69" s="849"/>
      <c r="AE69" s="849"/>
      <c r="AF69" s="849">
        <v>28</v>
      </c>
      <c r="AG69" s="849"/>
      <c r="AH69" s="849"/>
      <c r="AI69" s="849"/>
      <c r="AJ69" s="849"/>
      <c r="AK69" s="849">
        <v>28</v>
      </c>
      <c r="AL69" s="849"/>
      <c r="AM69" s="849"/>
      <c r="AN69" s="849"/>
      <c r="AO69" s="849"/>
      <c r="AP69" s="849" t="s">
        <v>549</v>
      </c>
      <c r="AQ69" s="849"/>
      <c r="AR69" s="849"/>
      <c r="AS69" s="849"/>
      <c r="AT69" s="849"/>
      <c r="AU69" s="849" t="s">
        <v>549</v>
      </c>
      <c r="AV69" s="849"/>
      <c r="AW69" s="849"/>
      <c r="AX69" s="849"/>
      <c r="AY69" s="849"/>
      <c r="AZ69" s="847"/>
      <c r="BA69" s="847"/>
      <c r="BB69" s="847"/>
      <c r="BC69" s="847"/>
      <c r="BD69" s="848"/>
      <c r="BE69" s="236"/>
      <c r="BF69" s="236"/>
      <c r="BG69" s="236"/>
      <c r="BH69" s="236"/>
      <c r="BI69" s="236"/>
      <c r="BJ69" s="236"/>
      <c r="BK69" s="236"/>
      <c r="BL69" s="236"/>
      <c r="BM69" s="236"/>
      <c r="BN69" s="236"/>
      <c r="BO69" s="236"/>
      <c r="BP69" s="236"/>
      <c r="BQ69" s="233">
        <v>63</v>
      </c>
      <c r="BR69" s="238"/>
      <c r="BS69" s="874"/>
      <c r="BT69" s="875"/>
      <c r="BU69" s="875"/>
      <c r="BV69" s="875"/>
      <c r="BW69" s="875"/>
      <c r="BX69" s="875"/>
      <c r="BY69" s="875"/>
      <c r="BZ69" s="875"/>
      <c r="CA69" s="875"/>
      <c r="CB69" s="875"/>
      <c r="CC69" s="875"/>
      <c r="CD69" s="875"/>
      <c r="CE69" s="875"/>
      <c r="CF69" s="875"/>
      <c r="CG69" s="880"/>
      <c r="CH69" s="877"/>
      <c r="CI69" s="878"/>
      <c r="CJ69" s="878"/>
      <c r="CK69" s="878"/>
      <c r="CL69" s="879"/>
      <c r="CM69" s="877"/>
      <c r="CN69" s="878"/>
      <c r="CO69" s="878"/>
      <c r="CP69" s="878"/>
      <c r="CQ69" s="879"/>
      <c r="CR69" s="877"/>
      <c r="CS69" s="878"/>
      <c r="CT69" s="878"/>
      <c r="CU69" s="878"/>
      <c r="CV69" s="879"/>
      <c r="CW69" s="877"/>
      <c r="CX69" s="878"/>
      <c r="CY69" s="878"/>
      <c r="CZ69" s="878"/>
      <c r="DA69" s="879"/>
      <c r="DB69" s="877"/>
      <c r="DC69" s="878"/>
      <c r="DD69" s="878"/>
      <c r="DE69" s="878"/>
      <c r="DF69" s="879"/>
      <c r="DG69" s="877"/>
      <c r="DH69" s="878"/>
      <c r="DI69" s="878"/>
      <c r="DJ69" s="878"/>
      <c r="DK69" s="879"/>
      <c r="DL69" s="877"/>
      <c r="DM69" s="878"/>
      <c r="DN69" s="878"/>
      <c r="DO69" s="878"/>
      <c r="DP69" s="879"/>
      <c r="DQ69" s="877"/>
      <c r="DR69" s="878"/>
      <c r="DS69" s="878"/>
      <c r="DT69" s="878"/>
      <c r="DU69" s="879"/>
      <c r="DV69" s="874"/>
      <c r="DW69" s="875"/>
      <c r="DX69" s="875"/>
      <c r="DY69" s="875"/>
      <c r="DZ69" s="876"/>
      <c r="EA69" s="224"/>
    </row>
    <row r="70" spans="1:131" ht="26.25" customHeight="1" x14ac:dyDescent="0.2">
      <c r="A70" s="233">
        <v>3</v>
      </c>
      <c r="B70" s="888" t="s">
        <v>563</v>
      </c>
      <c r="C70" s="889"/>
      <c r="D70" s="889"/>
      <c r="E70" s="889"/>
      <c r="F70" s="889"/>
      <c r="G70" s="889"/>
      <c r="H70" s="889"/>
      <c r="I70" s="889"/>
      <c r="J70" s="889"/>
      <c r="K70" s="889"/>
      <c r="L70" s="889"/>
      <c r="M70" s="889"/>
      <c r="N70" s="889"/>
      <c r="O70" s="889"/>
      <c r="P70" s="890"/>
      <c r="Q70" s="891">
        <v>6489</v>
      </c>
      <c r="R70" s="849"/>
      <c r="S70" s="849"/>
      <c r="T70" s="849"/>
      <c r="U70" s="849"/>
      <c r="V70" s="849">
        <v>6388</v>
      </c>
      <c r="W70" s="849"/>
      <c r="X70" s="849"/>
      <c r="Y70" s="849"/>
      <c r="Z70" s="849"/>
      <c r="AA70" s="849">
        <v>101</v>
      </c>
      <c r="AB70" s="849"/>
      <c r="AC70" s="849"/>
      <c r="AD70" s="849"/>
      <c r="AE70" s="849"/>
      <c r="AF70" s="849">
        <v>95</v>
      </c>
      <c r="AG70" s="849"/>
      <c r="AH70" s="849"/>
      <c r="AI70" s="849"/>
      <c r="AJ70" s="849"/>
      <c r="AK70" s="849">
        <v>44</v>
      </c>
      <c r="AL70" s="849"/>
      <c r="AM70" s="849"/>
      <c r="AN70" s="849"/>
      <c r="AO70" s="849"/>
      <c r="AP70" s="849">
        <v>1964</v>
      </c>
      <c r="AQ70" s="849"/>
      <c r="AR70" s="849"/>
      <c r="AS70" s="849"/>
      <c r="AT70" s="849"/>
      <c r="AU70" s="849">
        <v>378</v>
      </c>
      <c r="AV70" s="849"/>
      <c r="AW70" s="849"/>
      <c r="AX70" s="849"/>
      <c r="AY70" s="849"/>
      <c r="AZ70" s="847"/>
      <c r="BA70" s="847"/>
      <c r="BB70" s="847"/>
      <c r="BC70" s="847"/>
      <c r="BD70" s="848"/>
      <c r="BE70" s="236"/>
      <c r="BF70" s="236"/>
      <c r="BG70" s="236"/>
      <c r="BH70" s="236"/>
      <c r="BI70" s="236"/>
      <c r="BJ70" s="236"/>
      <c r="BK70" s="236"/>
      <c r="BL70" s="236"/>
      <c r="BM70" s="236"/>
      <c r="BN70" s="236"/>
      <c r="BO70" s="236"/>
      <c r="BP70" s="236"/>
      <c r="BQ70" s="233">
        <v>64</v>
      </c>
      <c r="BR70" s="238"/>
      <c r="BS70" s="874"/>
      <c r="BT70" s="875"/>
      <c r="BU70" s="875"/>
      <c r="BV70" s="875"/>
      <c r="BW70" s="875"/>
      <c r="BX70" s="875"/>
      <c r="BY70" s="875"/>
      <c r="BZ70" s="875"/>
      <c r="CA70" s="875"/>
      <c r="CB70" s="875"/>
      <c r="CC70" s="875"/>
      <c r="CD70" s="875"/>
      <c r="CE70" s="875"/>
      <c r="CF70" s="875"/>
      <c r="CG70" s="880"/>
      <c r="CH70" s="877"/>
      <c r="CI70" s="878"/>
      <c r="CJ70" s="878"/>
      <c r="CK70" s="878"/>
      <c r="CL70" s="879"/>
      <c r="CM70" s="877"/>
      <c r="CN70" s="878"/>
      <c r="CO70" s="878"/>
      <c r="CP70" s="878"/>
      <c r="CQ70" s="879"/>
      <c r="CR70" s="877"/>
      <c r="CS70" s="878"/>
      <c r="CT70" s="878"/>
      <c r="CU70" s="878"/>
      <c r="CV70" s="879"/>
      <c r="CW70" s="877"/>
      <c r="CX70" s="878"/>
      <c r="CY70" s="878"/>
      <c r="CZ70" s="878"/>
      <c r="DA70" s="879"/>
      <c r="DB70" s="877"/>
      <c r="DC70" s="878"/>
      <c r="DD70" s="878"/>
      <c r="DE70" s="878"/>
      <c r="DF70" s="879"/>
      <c r="DG70" s="877"/>
      <c r="DH70" s="878"/>
      <c r="DI70" s="878"/>
      <c r="DJ70" s="878"/>
      <c r="DK70" s="879"/>
      <c r="DL70" s="877"/>
      <c r="DM70" s="878"/>
      <c r="DN70" s="878"/>
      <c r="DO70" s="878"/>
      <c r="DP70" s="879"/>
      <c r="DQ70" s="877"/>
      <c r="DR70" s="878"/>
      <c r="DS70" s="878"/>
      <c r="DT70" s="878"/>
      <c r="DU70" s="879"/>
      <c r="DV70" s="874"/>
      <c r="DW70" s="875"/>
      <c r="DX70" s="875"/>
      <c r="DY70" s="875"/>
      <c r="DZ70" s="876"/>
      <c r="EA70" s="224"/>
    </row>
    <row r="71" spans="1:131" ht="26.25" customHeight="1" x14ac:dyDescent="0.2">
      <c r="A71" s="233">
        <v>4</v>
      </c>
      <c r="B71" s="888" t="s">
        <v>551</v>
      </c>
      <c r="C71" s="889"/>
      <c r="D71" s="889"/>
      <c r="E71" s="889"/>
      <c r="F71" s="889"/>
      <c r="G71" s="889"/>
      <c r="H71" s="889"/>
      <c r="I71" s="889"/>
      <c r="J71" s="889"/>
      <c r="K71" s="889"/>
      <c r="L71" s="889"/>
      <c r="M71" s="889"/>
      <c r="N71" s="889"/>
      <c r="O71" s="889"/>
      <c r="P71" s="890"/>
      <c r="Q71" s="891">
        <v>150</v>
      </c>
      <c r="R71" s="849"/>
      <c r="S71" s="849"/>
      <c r="T71" s="849"/>
      <c r="U71" s="849"/>
      <c r="V71" s="849">
        <v>143</v>
      </c>
      <c r="W71" s="849"/>
      <c r="X71" s="849"/>
      <c r="Y71" s="849"/>
      <c r="Z71" s="849"/>
      <c r="AA71" s="849">
        <v>7</v>
      </c>
      <c r="AB71" s="849"/>
      <c r="AC71" s="849"/>
      <c r="AD71" s="849"/>
      <c r="AE71" s="849"/>
      <c r="AF71" s="849">
        <v>7</v>
      </c>
      <c r="AG71" s="849"/>
      <c r="AH71" s="849"/>
      <c r="AI71" s="849"/>
      <c r="AJ71" s="849"/>
      <c r="AK71" s="849" t="s">
        <v>549</v>
      </c>
      <c r="AL71" s="849"/>
      <c r="AM71" s="849"/>
      <c r="AN71" s="849"/>
      <c r="AO71" s="849"/>
      <c r="AP71" s="849" t="s">
        <v>549</v>
      </c>
      <c r="AQ71" s="849"/>
      <c r="AR71" s="849"/>
      <c r="AS71" s="849"/>
      <c r="AT71" s="849"/>
      <c r="AU71" s="849" t="s">
        <v>549</v>
      </c>
      <c r="AV71" s="849"/>
      <c r="AW71" s="849"/>
      <c r="AX71" s="849"/>
      <c r="AY71" s="849"/>
      <c r="AZ71" s="847" t="s">
        <v>567</v>
      </c>
      <c r="BA71" s="847"/>
      <c r="BB71" s="847"/>
      <c r="BC71" s="847"/>
      <c r="BD71" s="848"/>
      <c r="BE71" s="236"/>
      <c r="BF71" s="236"/>
      <c r="BG71" s="236"/>
      <c r="BH71" s="236"/>
      <c r="BI71" s="236"/>
      <c r="BJ71" s="236"/>
      <c r="BK71" s="236"/>
      <c r="BL71" s="236"/>
      <c r="BM71" s="236"/>
      <c r="BN71" s="236"/>
      <c r="BO71" s="236"/>
      <c r="BP71" s="236"/>
      <c r="BQ71" s="233">
        <v>65</v>
      </c>
      <c r="BR71" s="238"/>
      <c r="BS71" s="874"/>
      <c r="BT71" s="875"/>
      <c r="BU71" s="875"/>
      <c r="BV71" s="875"/>
      <c r="BW71" s="875"/>
      <c r="BX71" s="875"/>
      <c r="BY71" s="875"/>
      <c r="BZ71" s="875"/>
      <c r="CA71" s="875"/>
      <c r="CB71" s="875"/>
      <c r="CC71" s="875"/>
      <c r="CD71" s="875"/>
      <c r="CE71" s="875"/>
      <c r="CF71" s="875"/>
      <c r="CG71" s="880"/>
      <c r="CH71" s="877"/>
      <c r="CI71" s="878"/>
      <c r="CJ71" s="878"/>
      <c r="CK71" s="878"/>
      <c r="CL71" s="879"/>
      <c r="CM71" s="877"/>
      <c r="CN71" s="878"/>
      <c r="CO71" s="878"/>
      <c r="CP71" s="878"/>
      <c r="CQ71" s="879"/>
      <c r="CR71" s="877"/>
      <c r="CS71" s="878"/>
      <c r="CT71" s="878"/>
      <c r="CU71" s="878"/>
      <c r="CV71" s="879"/>
      <c r="CW71" s="877"/>
      <c r="CX71" s="878"/>
      <c r="CY71" s="878"/>
      <c r="CZ71" s="878"/>
      <c r="DA71" s="879"/>
      <c r="DB71" s="877"/>
      <c r="DC71" s="878"/>
      <c r="DD71" s="878"/>
      <c r="DE71" s="878"/>
      <c r="DF71" s="879"/>
      <c r="DG71" s="877"/>
      <c r="DH71" s="878"/>
      <c r="DI71" s="878"/>
      <c r="DJ71" s="878"/>
      <c r="DK71" s="879"/>
      <c r="DL71" s="877"/>
      <c r="DM71" s="878"/>
      <c r="DN71" s="878"/>
      <c r="DO71" s="878"/>
      <c r="DP71" s="879"/>
      <c r="DQ71" s="877"/>
      <c r="DR71" s="878"/>
      <c r="DS71" s="878"/>
      <c r="DT71" s="878"/>
      <c r="DU71" s="879"/>
      <c r="DV71" s="874"/>
      <c r="DW71" s="875"/>
      <c r="DX71" s="875"/>
      <c r="DY71" s="875"/>
      <c r="DZ71" s="876"/>
      <c r="EA71" s="224"/>
    </row>
    <row r="72" spans="1:131" ht="26.25" customHeight="1" x14ac:dyDescent="0.2">
      <c r="A72" s="233">
        <v>5</v>
      </c>
      <c r="B72" s="888" t="s">
        <v>551</v>
      </c>
      <c r="C72" s="889"/>
      <c r="D72" s="889"/>
      <c r="E72" s="889"/>
      <c r="F72" s="889"/>
      <c r="G72" s="889"/>
      <c r="H72" s="889"/>
      <c r="I72" s="889"/>
      <c r="J72" s="889"/>
      <c r="K72" s="889"/>
      <c r="L72" s="889"/>
      <c r="M72" s="889"/>
      <c r="N72" s="889"/>
      <c r="O72" s="889"/>
      <c r="P72" s="890"/>
      <c r="Q72" s="891">
        <v>487502</v>
      </c>
      <c r="R72" s="849"/>
      <c r="S72" s="849"/>
      <c r="T72" s="849"/>
      <c r="U72" s="849"/>
      <c r="V72" s="849">
        <v>478943</v>
      </c>
      <c r="W72" s="849"/>
      <c r="X72" s="849"/>
      <c r="Y72" s="849"/>
      <c r="Z72" s="849"/>
      <c r="AA72" s="849">
        <v>8559</v>
      </c>
      <c r="AB72" s="849"/>
      <c r="AC72" s="849"/>
      <c r="AD72" s="849"/>
      <c r="AE72" s="849"/>
      <c r="AF72" s="849">
        <v>8559</v>
      </c>
      <c r="AG72" s="849"/>
      <c r="AH72" s="849"/>
      <c r="AI72" s="849"/>
      <c r="AJ72" s="849"/>
      <c r="AK72" s="849" t="s">
        <v>549</v>
      </c>
      <c r="AL72" s="849"/>
      <c r="AM72" s="849"/>
      <c r="AN72" s="849"/>
      <c r="AO72" s="849"/>
      <c r="AP72" s="849" t="s">
        <v>549</v>
      </c>
      <c r="AQ72" s="849"/>
      <c r="AR72" s="849"/>
      <c r="AS72" s="849"/>
      <c r="AT72" s="849"/>
      <c r="AU72" s="849" t="s">
        <v>549</v>
      </c>
      <c r="AV72" s="849"/>
      <c r="AW72" s="849"/>
      <c r="AX72" s="849"/>
      <c r="AY72" s="849"/>
      <c r="AZ72" s="847" t="s">
        <v>568</v>
      </c>
      <c r="BA72" s="847"/>
      <c r="BB72" s="847"/>
      <c r="BC72" s="847"/>
      <c r="BD72" s="848"/>
      <c r="BE72" s="236"/>
      <c r="BF72" s="236"/>
      <c r="BG72" s="236"/>
      <c r="BH72" s="236"/>
      <c r="BI72" s="236"/>
      <c r="BJ72" s="236"/>
      <c r="BK72" s="236"/>
      <c r="BL72" s="236"/>
      <c r="BM72" s="236"/>
      <c r="BN72" s="236"/>
      <c r="BO72" s="236"/>
      <c r="BP72" s="236"/>
      <c r="BQ72" s="233">
        <v>66</v>
      </c>
      <c r="BR72" s="238"/>
      <c r="BS72" s="874"/>
      <c r="BT72" s="875"/>
      <c r="BU72" s="875"/>
      <c r="BV72" s="875"/>
      <c r="BW72" s="875"/>
      <c r="BX72" s="875"/>
      <c r="BY72" s="875"/>
      <c r="BZ72" s="875"/>
      <c r="CA72" s="875"/>
      <c r="CB72" s="875"/>
      <c r="CC72" s="875"/>
      <c r="CD72" s="875"/>
      <c r="CE72" s="875"/>
      <c r="CF72" s="875"/>
      <c r="CG72" s="880"/>
      <c r="CH72" s="877"/>
      <c r="CI72" s="878"/>
      <c r="CJ72" s="878"/>
      <c r="CK72" s="878"/>
      <c r="CL72" s="879"/>
      <c r="CM72" s="877"/>
      <c r="CN72" s="878"/>
      <c r="CO72" s="878"/>
      <c r="CP72" s="878"/>
      <c r="CQ72" s="879"/>
      <c r="CR72" s="877"/>
      <c r="CS72" s="878"/>
      <c r="CT72" s="878"/>
      <c r="CU72" s="878"/>
      <c r="CV72" s="879"/>
      <c r="CW72" s="877"/>
      <c r="CX72" s="878"/>
      <c r="CY72" s="878"/>
      <c r="CZ72" s="878"/>
      <c r="DA72" s="879"/>
      <c r="DB72" s="877"/>
      <c r="DC72" s="878"/>
      <c r="DD72" s="878"/>
      <c r="DE72" s="878"/>
      <c r="DF72" s="879"/>
      <c r="DG72" s="877"/>
      <c r="DH72" s="878"/>
      <c r="DI72" s="878"/>
      <c r="DJ72" s="878"/>
      <c r="DK72" s="879"/>
      <c r="DL72" s="877"/>
      <c r="DM72" s="878"/>
      <c r="DN72" s="878"/>
      <c r="DO72" s="878"/>
      <c r="DP72" s="879"/>
      <c r="DQ72" s="877"/>
      <c r="DR72" s="878"/>
      <c r="DS72" s="878"/>
      <c r="DT72" s="878"/>
      <c r="DU72" s="879"/>
      <c r="DV72" s="874"/>
      <c r="DW72" s="875"/>
      <c r="DX72" s="875"/>
      <c r="DY72" s="875"/>
      <c r="DZ72" s="876"/>
      <c r="EA72" s="224"/>
    </row>
    <row r="73" spans="1:131" ht="26.25" customHeight="1" x14ac:dyDescent="0.2">
      <c r="A73" s="233">
        <v>6</v>
      </c>
      <c r="B73" s="888" t="s">
        <v>564</v>
      </c>
      <c r="C73" s="889"/>
      <c r="D73" s="889"/>
      <c r="E73" s="889"/>
      <c r="F73" s="889"/>
      <c r="G73" s="889"/>
      <c r="H73" s="889"/>
      <c r="I73" s="889"/>
      <c r="J73" s="889"/>
      <c r="K73" s="889"/>
      <c r="L73" s="889"/>
      <c r="M73" s="889"/>
      <c r="N73" s="889"/>
      <c r="O73" s="889"/>
      <c r="P73" s="890"/>
      <c r="Q73" s="891">
        <v>308</v>
      </c>
      <c r="R73" s="849"/>
      <c r="S73" s="849"/>
      <c r="T73" s="849"/>
      <c r="U73" s="849"/>
      <c r="V73" s="849">
        <v>297</v>
      </c>
      <c r="W73" s="849"/>
      <c r="X73" s="849"/>
      <c r="Y73" s="849"/>
      <c r="Z73" s="849"/>
      <c r="AA73" s="849">
        <v>11</v>
      </c>
      <c r="AB73" s="849"/>
      <c r="AC73" s="849"/>
      <c r="AD73" s="849"/>
      <c r="AE73" s="849"/>
      <c r="AF73" s="849">
        <v>11</v>
      </c>
      <c r="AG73" s="849"/>
      <c r="AH73" s="849"/>
      <c r="AI73" s="849"/>
      <c r="AJ73" s="849"/>
      <c r="AK73" s="849">
        <v>27</v>
      </c>
      <c r="AL73" s="849"/>
      <c r="AM73" s="849"/>
      <c r="AN73" s="849"/>
      <c r="AO73" s="849"/>
      <c r="AP73" s="849" t="s">
        <v>549</v>
      </c>
      <c r="AQ73" s="849"/>
      <c r="AR73" s="849"/>
      <c r="AS73" s="849"/>
      <c r="AT73" s="849"/>
      <c r="AU73" s="849" t="s">
        <v>549</v>
      </c>
      <c r="AV73" s="849"/>
      <c r="AW73" s="849"/>
      <c r="AX73" s="849"/>
      <c r="AY73" s="849"/>
      <c r="AZ73" s="847"/>
      <c r="BA73" s="847"/>
      <c r="BB73" s="847"/>
      <c r="BC73" s="847"/>
      <c r="BD73" s="848"/>
      <c r="BE73" s="236"/>
      <c r="BF73" s="236"/>
      <c r="BG73" s="236"/>
      <c r="BH73" s="236"/>
      <c r="BI73" s="236"/>
      <c r="BJ73" s="236"/>
      <c r="BK73" s="236"/>
      <c r="BL73" s="236"/>
      <c r="BM73" s="236"/>
      <c r="BN73" s="236"/>
      <c r="BO73" s="236"/>
      <c r="BP73" s="236"/>
      <c r="BQ73" s="233">
        <v>67</v>
      </c>
      <c r="BR73" s="238"/>
      <c r="BS73" s="874"/>
      <c r="BT73" s="875"/>
      <c r="BU73" s="875"/>
      <c r="BV73" s="875"/>
      <c r="BW73" s="875"/>
      <c r="BX73" s="875"/>
      <c r="BY73" s="875"/>
      <c r="BZ73" s="875"/>
      <c r="CA73" s="875"/>
      <c r="CB73" s="875"/>
      <c r="CC73" s="875"/>
      <c r="CD73" s="875"/>
      <c r="CE73" s="875"/>
      <c r="CF73" s="875"/>
      <c r="CG73" s="880"/>
      <c r="CH73" s="877"/>
      <c r="CI73" s="878"/>
      <c r="CJ73" s="878"/>
      <c r="CK73" s="878"/>
      <c r="CL73" s="879"/>
      <c r="CM73" s="877"/>
      <c r="CN73" s="878"/>
      <c r="CO73" s="878"/>
      <c r="CP73" s="878"/>
      <c r="CQ73" s="879"/>
      <c r="CR73" s="877"/>
      <c r="CS73" s="878"/>
      <c r="CT73" s="878"/>
      <c r="CU73" s="878"/>
      <c r="CV73" s="879"/>
      <c r="CW73" s="877"/>
      <c r="CX73" s="878"/>
      <c r="CY73" s="878"/>
      <c r="CZ73" s="878"/>
      <c r="DA73" s="879"/>
      <c r="DB73" s="877"/>
      <c r="DC73" s="878"/>
      <c r="DD73" s="878"/>
      <c r="DE73" s="878"/>
      <c r="DF73" s="879"/>
      <c r="DG73" s="877"/>
      <c r="DH73" s="878"/>
      <c r="DI73" s="878"/>
      <c r="DJ73" s="878"/>
      <c r="DK73" s="879"/>
      <c r="DL73" s="877"/>
      <c r="DM73" s="878"/>
      <c r="DN73" s="878"/>
      <c r="DO73" s="878"/>
      <c r="DP73" s="879"/>
      <c r="DQ73" s="877"/>
      <c r="DR73" s="878"/>
      <c r="DS73" s="878"/>
      <c r="DT73" s="878"/>
      <c r="DU73" s="879"/>
      <c r="DV73" s="874"/>
      <c r="DW73" s="875"/>
      <c r="DX73" s="875"/>
      <c r="DY73" s="875"/>
      <c r="DZ73" s="876"/>
      <c r="EA73" s="224"/>
    </row>
    <row r="74" spans="1:131" ht="26.25" customHeight="1" x14ac:dyDescent="0.2">
      <c r="A74" s="233">
        <v>7</v>
      </c>
      <c r="B74" s="888" t="s">
        <v>565</v>
      </c>
      <c r="C74" s="889"/>
      <c r="D74" s="889"/>
      <c r="E74" s="889"/>
      <c r="F74" s="889"/>
      <c r="G74" s="889"/>
      <c r="H74" s="889"/>
      <c r="I74" s="889"/>
      <c r="J74" s="889"/>
      <c r="K74" s="889"/>
      <c r="L74" s="889"/>
      <c r="M74" s="889"/>
      <c r="N74" s="889"/>
      <c r="O74" s="889"/>
      <c r="P74" s="890"/>
      <c r="Q74" s="891">
        <v>559</v>
      </c>
      <c r="R74" s="849"/>
      <c r="S74" s="849"/>
      <c r="T74" s="849"/>
      <c r="U74" s="849"/>
      <c r="V74" s="849">
        <v>518</v>
      </c>
      <c r="W74" s="849"/>
      <c r="X74" s="849"/>
      <c r="Y74" s="849"/>
      <c r="Z74" s="849"/>
      <c r="AA74" s="849">
        <v>40</v>
      </c>
      <c r="AB74" s="849"/>
      <c r="AC74" s="849"/>
      <c r="AD74" s="849"/>
      <c r="AE74" s="849"/>
      <c r="AF74" s="849">
        <v>40</v>
      </c>
      <c r="AG74" s="849"/>
      <c r="AH74" s="849"/>
      <c r="AI74" s="849"/>
      <c r="AJ74" s="849"/>
      <c r="AK74" s="849" t="s">
        <v>549</v>
      </c>
      <c r="AL74" s="849"/>
      <c r="AM74" s="849"/>
      <c r="AN74" s="849"/>
      <c r="AO74" s="849"/>
      <c r="AP74" s="849" t="s">
        <v>549</v>
      </c>
      <c r="AQ74" s="849"/>
      <c r="AR74" s="849"/>
      <c r="AS74" s="849"/>
      <c r="AT74" s="849"/>
      <c r="AU74" s="849" t="s">
        <v>549</v>
      </c>
      <c r="AV74" s="849"/>
      <c r="AW74" s="849"/>
      <c r="AX74" s="849"/>
      <c r="AY74" s="849"/>
      <c r="AZ74" s="847"/>
      <c r="BA74" s="847"/>
      <c r="BB74" s="847"/>
      <c r="BC74" s="847"/>
      <c r="BD74" s="848"/>
      <c r="BE74" s="236"/>
      <c r="BF74" s="236"/>
      <c r="BG74" s="236"/>
      <c r="BH74" s="236"/>
      <c r="BI74" s="236"/>
      <c r="BJ74" s="236"/>
      <c r="BK74" s="236"/>
      <c r="BL74" s="236"/>
      <c r="BM74" s="236"/>
      <c r="BN74" s="236"/>
      <c r="BO74" s="236"/>
      <c r="BP74" s="236"/>
      <c r="BQ74" s="233">
        <v>68</v>
      </c>
      <c r="BR74" s="238"/>
      <c r="BS74" s="874"/>
      <c r="BT74" s="875"/>
      <c r="BU74" s="875"/>
      <c r="BV74" s="875"/>
      <c r="BW74" s="875"/>
      <c r="BX74" s="875"/>
      <c r="BY74" s="875"/>
      <c r="BZ74" s="875"/>
      <c r="CA74" s="875"/>
      <c r="CB74" s="875"/>
      <c r="CC74" s="875"/>
      <c r="CD74" s="875"/>
      <c r="CE74" s="875"/>
      <c r="CF74" s="875"/>
      <c r="CG74" s="880"/>
      <c r="CH74" s="877"/>
      <c r="CI74" s="878"/>
      <c r="CJ74" s="878"/>
      <c r="CK74" s="878"/>
      <c r="CL74" s="879"/>
      <c r="CM74" s="877"/>
      <c r="CN74" s="878"/>
      <c r="CO74" s="878"/>
      <c r="CP74" s="878"/>
      <c r="CQ74" s="879"/>
      <c r="CR74" s="877"/>
      <c r="CS74" s="878"/>
      <c r="CT74" s="878"/>
      <c r="CU74" s="878"/>
      <c r="CV74" s="879"/>
      <c r="CW74" s="877"/>
      <c r="CX74" s="878"/>
      <c r="CY74" s="878"/>
      <c r="CZ74" s="878"/>
      <c r="DA74" s="879"/>
      <c r="DB74" s="877"/>
      <c r="DC74" s="878"/>
      <c r="DD74" s="878"/>
      <c r="DE74" s="878"/>
      <c r="DF74" s="879"/>
      <c r="DG74" s="877"/>
      <c r="DH74" s="878"/>
      <c r="DI74" s="878"/>
      <c r="DJ74" s="878"/>
      <c r="DK74" s="879"/>
      <c r="DL74" s="877"/>
      <c r="DM74" s="878"/>
      <c r="DN74" s="878"/>
      <c r="DO74" s="878"/>
      <c r="DP74" s="879"/>
      <c r="DQ74" s="877"/>
      <c r="DR74" s="878"/>
      <c r="DS74" s="878"/>
      <c r="DT74" s="878"/>
      <c r="DU74" s="879"/>
      <c r="DV74" s="874"/>
      <c r="DW74" s="875"/>
      <c r="DX74" s="875"/>
      <c r="DY74" s="875"/>
      <c r="DZ74" s="876"/>
      <c r="EA74" s="224"/>
    </row>
    <row r="75" spans="1:131" ht="26.25" customHeight="1" x14ac:dyDescent="0.2">
      <c r="A75" s="233">
        <v>8</v>
      </c>
      <c r="B75" s="888" t="s">
        <v>566</v>
      </c>
      <c r="C75" s="889"/>
      <c r="D75" s="889"/>
      <c r="E75" s="889"/>
      <c r="F75" s="889"/>
      <c r="G75" s="889"/>
      <c r="H75" s="889"/>
      <c r="I75" s="889"/>
      <c r="J75" s="889"/>
      <c r="K75" s="889"/>
      <c r="L75" s="889"/>
      <c r="M75" s="889"/>
      <c r="N75" s="889"/>
      <c r="O75" s="889"/>
      <c r="P75" s="890"/>
      <c r="Q75" s="892">
        <v>84</v>
      </c>
      <c r="R75" s="844"/>
      <c r="S75" s="844"/>
      <c r="T75" s="844"/>
      <c r="U75" s="845"/>
      <c r="V75" s="843">
        <v>75</v>
      </c>
      <c r="W75" s="844"/>
      <c r="X75" s="844"/>
      <c r="Y75" s="844"/>
      <c r="Z75" s="845"/>
      <c r="AA75" s="843">
        <v>9</v>
      </c>
      <c r="AB75" s="844"/>
      <c r="AC75" s="844"/>
      <c r="AD75" s="844"/>
      <c r="AE75" s="845"/>
      <c r="AF75" s="843">
        <v>9</v>
      </c>
      <c r="AG75" s="844"/>
      <c r="AH75" s="844"/>
      <c r="AI75" s="844"/>
      <c r="AJ75" s="845"/>
      <c r="AK75" s="843" t="s">
        <v>549</v>
      </c>
      <c r="AL75" s="844"/>
      <c r="AM75" s="844"/>
      <c r="AN75" s="844"/>
      <c r="AO75" s="845"/>
      <c r="AP75" s="843" t="s">
        <v>549</v>
      </c>
      <c r="AQ75" s="844"/>
      <c r="AR75" s="844"/>
      <c r="AS75" s="844"/>
      <c r="AT75" s="845"/>
      <c r="AU75" s="843" t="s">
        <v>549</v>
      </c>
      <c r="AV75" s="844"/>
      <c r="AW75" s="844"/>
      <c r="AX75" s="844"/>
      <c r="AY75" s="845"/>
      <c r="AZ75" s="847"/>
      <c r="BA75" s="847"/>
      <c r="BB75" s="847"/>
      <c r="BC75" s="847"/>
      <c r="BD75" s="848"/>
      <c r="BE75" s="236"/>
      <c r="BF75" s="236"/>
      <c r="BG75" s="236"/>
      <c r="BH75" s="236"/>
      <c r="BI75" s="236"/>
      <c r="BJ75" s="236"/>
      <c r="BK75" s="236"/>
      <c r="BL75" s="236"/>
      <c r="BM75" s="236"/>
      <c r="BN75" s="236"/>
      <c r="BO75" s="236"/>
      <c r="BP75" s="236"/>
      <c r="BQ75" s="233">
        <v>69</v>
      </c>
      <c r="BR75" s="238"/>
      <c r="BS75" s="874"/>
      <c r="BT75" s="875"/>
      <c r="BU75" s="875"/>
      <c r="BV75" s="875"/>
      <c r="BW75" s="875"/>
      <c r="BX75" s="875"/>
      <c r="BY75" s="875"/>
      <c r="BZ75" s="875"/>
      <c r="CA75" s="875"/>
      <c r="CB75" s="875"/>
      <c r="CC75" s="875"/>
      <c r="CD75" s="875"/>
      <c r="CE75" s="875"/>
      <c r="CF75" s="875"/>
      <c r="CG75" s="880"/>
      <c r="CH75" s="877"/>
      <c r="CI75" s="878"/>
      <c r="CJ75" s="878"/>
      <c r="CK75" s="878"/>
      <c r="CL75" s="879"/>
      <c r="CM75" s="877"/>
      <c r="CN75" s="878"/>
      <c r="CO75" s="878"/>
      <c r="CP75" s="878"/>
      <c r="CQ75" s="879"/>
      <c r="CR75" s="877"/>
      <c r="CS75" s="878"/>
      <c r="CT75" s="878"/>
      <c r="CU75" s="878"/>
      <c r="CV75" s="879"/>
      <c r="CW75" s="877"/>
      <c r="CX75" s="878"/>
      <c r="CY75" s="878"/>
      <c r="CZ75" s="878"/>
      <c r="DA75" s="879"/>
      <c r="DB75" s="877"/>
      <c r="DC75" s="878"/>
      <c r="DD75" s="878"/>
      <c r="DE75" s="878"/>
      <c r="DF75" s="879"/>
      <c r="DG75" s="877"/>
      <c r="DH75" s="878"/>
      <c r="DI75" s="878"/>
      <c r="DJ75" s="878"/>
      <c r="DK75" s="879"/>
      <c r="DL75" s="877"/>
      <c r="DM75" s="878"/>
      <c r="DN75" s="878"/>
      <c r="DO75" s="878"/>
      <c r="DP75" s="879"/>
      <c r="DQ75" s="877"/>
      <c r="DR75" s="878"/>
      <c r="DS75" s="878"/>
      <c r="DT75" s="878"/>
      <c r="DU75" s="879"/>
      <c r="DV75" s="874"/>
      <c r="DW75" s="875"/>
      <c r="DX75" s="875"/>
      <c r="DY75" s="875"/>
      <c r="DZ75" s="876"/>
      <c r="EA75" s="224"/>
    </row>
    <row r="76" spans="1:131" ht="26.25" customHeight="1" x14ac:dyDescent="0.2">
      <c r="A76" s="233">
        <v>9</v>
      </c>
      <c r="B76" s="888"/>
      <c r="C76" s="889"/>
      <c r="D76" s="889"/>
      <c r="E76" s="889"/>
      <c r="F76" s="889"/>
      <c r="G76" s="889"/>
      <c r="H76" s="889"/>
      <c r="I76" s="889"/>
      <c r="J76" s="889"/>
      <c r="K76" s="889"/>
      <c r="L76" s="889"/>
      <c r="M76" s="889"/>
      <c r="N76" s="889"/>
      <c r="O76" s="889"/>
      <c r="P76" s="890"/>
      <c r="Q76" s="892"/>
      <c r="R76" s="844"/>
      <c r="S76" s="844"/>
      <c r="T76" s="844"/>
      <c r="U76" s="845"/>
      <c r="V76" s="843"/>
      <c r="W76" s="844"/>
      <c r="X76" s="844"/>
      <c r="Y76" s="844"/>
      <c r="Z76" s="845"/>
      <c r="AA76" s="843"/>
      <c r="AB76" s="844"/>
      <c r="AC76" s="844"/>
      <c r="AD76" s="844"/>
      <c r="AE76" s="845"/>
      <c r="AF76" s="843"/>
      <c r="AG76" s="844"/>
      <c r="AH76" s="844"/>
      <c r="AI76" s="844"/>
      <c r="AJ76" s="845"/>
      <c r="AK76" s="843"/>
      <c r="AL76" s="844"/>
      <c r="AM76" s="844"/>
      <c r="AN76" s="844"/>
      <c r="AO76" s="845"/>
      <c r="AP76" s="843"/>
      <c r="AQ76" s="844"/>
      <c r="AR76" s="844"/>
      <c r="AS76" s="844"/>
      <c r="AT76" s="845"/>
      <c r="AU76" s="843"/>
      <c r="AV76" s="844"/>
      <c r="AW76" s="844"/>
      <c r="AX76" s="844"/>
      <c r="AY76" s="845"/>
      <c r="AZ76" s="847"/>
      <c r="BA76" s="847"/>
      <c r="BB76" s="847"/>
      <c r="BC76" s="847"/>
      <c r="BD76" s="848"/>
      <c r="BE76" s="236"/>
      <c r="BF76" s="236"/>
      <c r="BG76" s="236"/>
      <c r="BH76" s="236"/>
      <c r="BI76" s="236"/>
      <c r="BJ76" s="236"/>
      <c r="BK76" s="236"/>
      <c r="BL76" s="236"/>
      <c r="BM76" s="236"/>
      <c r="BN76" s="236"/>
      <c r="BO76" s="236"/>
      <c r="BP76" s="236"/>
      <c r="BQ76" s="233">
        <v>70</v>
      </c>
      <c r="BR76" s="238"/>
      <c r="BS76" s="874"/>
      <c r="BT76" s="875"/>
      <c r="BU76" s="875"/>
      <c r="BV76" s="875"/>
      <c r="BW76" s="875"/>
      <c r="BX76" s="875"/>
      <c r="BY76" s="875"/>
      <c r="BZ76" s="875"/>
      <c r="CA76" s="875"/>
      <c r="CB76" s="875"/>
      <c r="CC76" s="875"/>
      <c r="CD76" s="875"/>
      <c r="CE76" s="875"/>
      <c r="CF76" s="875"/>
      <c r="CG76" s="880"/>
      <c r="CH76" s="877"/>
      <c r="CI76" s="878"/>
      <c r="CJ76" s="878"/>
      <c r="CK76" s="878"/>
      <c r="CL76" s="879"/>
      <c r="CM76" s="877"/>
      <c r="CN76" s="878"/>
      <c r="CO76" s="878"/>
      <c r="CP76" s="878"/>
      <c r="CQ76" s="879"/>
      <c r="CR76" s="877"/>
      <c r="CS76" s="878"/>
      <c r="CT76" s="878"/>
      <c r="CU76" s="878"/>
      <c r="CV76" s="879"/>
      <c r="CW76" s="877"/>
      <c r="CX76" s="878"/>
      <c r="CY76" s="878"/>
      <c r="CZ76" s="878"/>
      <c r="DA76" s="879"/>
      <c r="DB76" s="877"/>
      <c r="DC76" s="878"/>
      <c r="DD76" s="878"/>
      <c r="DE76" s="878"/>
      <c r="DF76" s="879"/>
      <c r="DG76" s="877"/>
      <c r="DH76" s="878"/>
      <c r="DI76" s="878"/>
      <c r="DJ76" s="878"/>
      <c r="DK76" s="879"/>
      <c r="DL76" s="877"/>
      <c r="DM76" s="878"/>
      <c r="DN76" s="878"/>
      <c r="DO76" s="878"/>
      <c r="DP76" s="879"/>
      <c r="DQ76" s="877"/>
      <c r="DR76" s="878"/>
      <c r="DS76" s="878"/>
      <c r="DT76" s="878"/>
      <c r="DU76" s="879"/>
      <c r="DV76" s="874"/>
      <c r="DW76" s="875"/>
      <c r="DX76" s="875"/>
      <c r="DY76" s="875"/>
      <c r="DZ76" s="876"/>
      <c r="EA76" s="224"/>
    </row>
    <row r="77" spans="1:131" ht="26.25" customHeight="1" x14ac:dyDescent="0.2">
      <c r="A77" s="233">
        <v>10</v>
      </c>
      <c r="B77" s="888"/>
      <c r="C77" s="889"/>
      <c r="D77" s="889"/>
      <c r="E77" s="889"/>
      <c r="F77" s="889"/>
      <c r="G77" s="889"/>
      <c r="H77" s="889"/>
      <c r="I77" s="889"/>
      <c r="J77" s="889"/>
      <c r="K77" s="889"/>
      <c r="L77" s="889"/>
      <c r="M77" s="889"/>
      <c r="N77" s="889"/>
      <c r="O77" s="889"/>
      <c r="P77" s="890"/>
      <c r="Q77" s="892"/>
      <c r="R77" s="844"/>
      <c r="S77" s="844"/>
      <c r="T77" s="844"/>
      <c r="U77" s="845"/>
      <c r="V77" s="843"/>
      <c r="W77" s="844"/>
      <c r="X77" s="844"/>
      <c r="Y77" s="844"/>
      <c r="Z77" s="845"/>
      <c r="AA77" s="843"/>
      <c r="AB77" s="844"/>
      <c r="AC77" s="844"/>
      <c r="AD77" s="844"/>
      <c r="AE77" s="845"/>
      <c r="AF77" s="843"/>
      <c r="AG77" s="844"/>
      <c r="AH77" s="844"/>
      <c r="AI77" s="844"/>
      <c r="AJ77" s="845"/>
      <c r="AK77" s="843"/>
      <c r="AL77" s="844"/>
      <c r="AM77" s="844"/>
      <c r="AN77" s="844"/>
      <c r="AO77" s="845"/>
      <c r="AP77" s="843"/>
      <c r="AQ77" s="844"/>
      <c r="AR77" s="844"/>
      <c r="AS77" s="844"/>
      <c r="AT77" s="845"/>
      <c r="AU77" s="843"/>
      <c r="AV77" s="844"/>
      <c r="AW77" s="844"/>
      <c r="AX77" s="844"/>
      <c r="AY77" s="845"/>
      <c r="AZ77" s="847"/>
      <c r="BA77" s="847"/>
      <c r="BB77" s="847"/>
      <c r="BC77" s="847"/>
      <c r="BD77" s="848"/>
      <c r="BE77" s="236"/>
      <c r="BF77" s="236"/>
      <c r="BG77" s="236"/>
      <c r="BH77" s="236"/>
      <c r="BI77" s="236"/>
      <c r="BJ77" s="236"/>
      <c r="BK77" s="236"/>
      <c r="BL77" s="236"/>
      <c r="BM77" s="236"/>
      <c r="BN77" s="236"/>
      <c r="BO77" s="236"/>
      <c r="BP77" s="236"/>
      <c r="BQ77" s="233">
        <v>71</v>
      </c>
      <c r="BR77" s="238"/>
      <c r="BS77" s="874"/>
      <c r="BT77" s="875"/>
      <c r="BU77" s="875"/>
      <c r="BV77" s="875"/>
      <c r="BW77" s="875"/>
      <c r="BX77" s="875"/>
      <c r="BY77" s="875"/>
      <c r="BZ77" s="875"/>
      <c r="CA77" s="875"/>
      <c r="CB77" s="875"/>
      <c r="CC77" s="875"/>
      <c r="CD77" s="875"/>
      <c r="CE77" s="875"/>
      <c r="CF77" s="875"/>
      <c r="CG77" s="880"/>
      <c r="CH77" s="877"/>
      <c r="CI77" s="878"/>
      <c r="CJ77" s="878"/>
      <c r="CK77" s="878"/>
      <c r="CL77" s="879"/>
      <c r="CM77" s="877"/>
      <c r="CN77" s="878"/>
      <c r="CO77" s="878"/>
      <c r="CP77" s="878"/>
      <c r="CQ77" s="879"/>
      <c r="CR77" s="877"/>
      <c r="CS77" s="878"/>
      <c r="CT77" s="878"/>
      <c r="CU77" s="878"/>
      <c r="CV77" s="879"/>
      <c r="CW77" s="877"/>
      <c r="CX77" s="878"/>
      <c r="CY77" s="878"/>
      <c r="CZ77" s="878"/>
      <c r="DA77" s="879"/>
      <c r="DB77" s="877"/>
      <c r="DC77" s="878"/>
      <c r="DD77" s="878"/>
      <c r="DE77" s="878"/>
      <c r="DF77" s="879"/>
      <c r="DG77" s="877"/>
      <c r="DH77" s="878"/>
      <c r="DI77" s="878"/>
      <c r="DJ77" s="878"/>
      <c r="DK77" s="879"/>
      <c r="DL77" s="877"/>
      <c r="DM77" s="878"/>
      <c r="DN77" s="878"/>
      <c r="DO77" s="878"/>
      <c r="DP77" s="879"/>
      <c r="DQ77" s="877"/>
      <c r="DR77" s="878"/>
      <c r="DS77" s="878"/>
      <c r="DT77" s="878"/>
      <c r="DU77" s="879"/>
      <c r="DV77" s="874"/>
      <c r="DW77" s="875"/>
      <c r="DX77" s="875"/>
      <c r="DY77" s="875"/>
      <c r="DZ77" s="876"/>
      <c r="EA77" s="224"/>
    </row>
    <row r="78" spans="1:131" ht="26.25" customHeight="1" x14ac:dyDescent="0.2">
      <c r="A78" s="233">
        <v>11</v>
      </c>
      <c r="B78" s="888"/>
      <c r="C78" s="889"/>
      <c r="D78" s="889"/>
      <c r="E78" s="889"/>
      <c r="F78" s="889"/>
      <c r="G78" s="889"/>
      <c r="H78" s="889"/>
      <c r="I78" s="889"/>
      <c r="J78" s="889"/>
      <c r="K78" s="889"/>
      <c r="L78" s="889"/>
      <c r="M78" s="889"/>
      <c r="N78" s="889"/>
      <c r="O78" s="889"/>
      <c r="P78" s="890"/>
      <c r="Q78" s="891"/>
      <c r="R78" s="849"/>
      <c r="S78" s="849"/>
      <c r="T78" s="849"/>
      <c r="U78" s="849"/>
      <c r="V78" s="849"/>
      <c r="W78" s="849"/>
      <c r="X78" s="849"/>
      <c r="Y78" s="849"/>
      <c r="Z78" s="849"/>
      <c r="AA78" s="849"/>
      <c r="AB78" s="849"/>
      <c r="AC78" s="849"/>
      <c r="AD78" s="849"/>
      <c r="AE78" s="849"/>
      <c r="AF78" s="849"/>
      <c r="AG78" s="849"/>
      <c r="AH78" s="849"/>
      <c r="AI78" s="849"/>
      <c r="AJ78" s="849"/>
      <c r="AK78" s="849"/>
      <c r="AL78" s="849"/>
      <c r="AM78" s="849"/>
      <c r="AN78" s="849"/>
      <c r="AO78" s="849"/>
      <c r="AP78" s="849"/>
      <c r="AQ78" s="849"/>
      <c r="AR78" s="849"/>
      <c r="AS78" s="849"/>
      <c r="AT78" s="849"/>
      <c r="AU78" s="849"/>
      <c r="AV78" s="849"/>
      <c r="AW78" s="849"/>
      <c r="AX78" s="849"/>
      <c r="AY78" s="849"/>
      <c r="AZ78" s="847"/>
      <c r="BA78" s="847"/>
      <c r="BB78" s="847"/>
      <c r="BC78" s="847"/>
      <c r="BD78" s="848"/>
      <c r="BE78" s="236"/>
      <c r="BF78" s="236"/>
      <c r="BG78" s="236"/>
      <c r="BH78" s="236"/>
      <c r="BI78" s="236"/>
      <c r="BJ78" s="224"/>
      <c r="BK78" s="224"/>
      <c r="BL78" s="224"/>
      <c r="BM78" s="224"/>
      <c r="BN78" s="224"/>
      <c r="BO78" s="236"/>
      <c r="BP78" s="236"/>
      <c r="BQ78" s="233">
        <v>72</v>
      </c>
      <c r="BR78" s="238"/>
      <c r="BS78" s="874"/>
      <c r="BT78" s="875"/>
      <c r="BU78" s="875"/>
      <c r="BV78" s="875"/>
      <c r="BW78" s="875"/>
      <c r="BX78" s="875"/>
      <c r="BY78" s="875"/>
      <c r="BZ78" s="875"/>
      <c r="CA78" s="875"/>
      <c r="CB78" s="875"/>
      <c r="CC78" s="875"/>
      <c r="CD78" s="875"/>
      <c r="CE78" s="875"/>
      <c r="CF78" s="875"/>
      <c r="CG78" s="880"/>
      <c r="CH78" s="877"/>
      <c r="CI78" s="878"/>
      <c r="CJ78" s="878"/>
      <c r="CK78" s="878"/>
      <c r="CL78" s="879"/>
      <c r="CM78" s="877"/>
      <c r="CN78" s="878"/>
      <c r="CO78" s="878"/>
      <c r="CP78" s="878"/>
      <c r="CQ78" s="879"/>
      <c r="CR78" s="877"/>
      <c r="CS78" s="878"/>
      <c r="CT78" s="878"/>
      <c r="CU78" s="878"/>
      <c r="CV78" s="879"/>
      <c r="CW78" s="877"/>
      <c r="CX78" s="878"/>
      <c r="CY78" s="878"/>
      <c r="CZ78" s="878"/>
      <c r="DA78" s="879"/>
      <c r="DB78" s="877"/>
      <c r="DC78" s="878"/>
      <c r="DD78" s="878"/>
      <c r="DE78" s="878"/>
      <c r="DF78" s="879"/>
      <c r="DG78" s="877"/>
      <c r="DH78" s="878"/>
      <c r="DI78" s="878"/>
      <c r="DJ78" s="878"/>
      <c r="DK78" s="879"/>
      <c r="DL78" s="877"/>
      <c r="DM78" s="878"/>
      <c r="DN78" s="878"/>
      <c r="DO78" s="878"/>
      <c r="DP78" s="879"/>
      <c r="DQ78" s="877"/>
      <c r="DR78" s="878"/>
      <c r="DS78" s="878"/>
      <c r="DT78" s="878"/>
      <c r="DU78" s="879"/>
      <c r="DV78" s="874"/>
      <c r="DW78" s="875"/>
      <c r="DX78" s="875"/>
      <c r="DY78" s="875"/>
      <c r="DZ78" s="876"/>
      <c r="EA78" s="224"/>
    </row>
    <row r="79" spans="1:131" ht="26.25" customHeight="1" x14ac:dyDescent="0.2">
      <c r="A79" s="233">
        <v>12</v>
      </c>
      <c r="B79" s="888"/>
      <c r="C79" s="889"/>
      <c r="D79" s="889"/>
      <c r="E79" s="889"/>
      <c r="F79" s="889"/>
      <c r="G79" s="889"/>
      <c r="H79" s="889"/>
      <c r="I79" s="889"/>
      <c r="J79" s="889"/>
      <c r="K79" s="889"/>
      <c r="L79" s="889"/>
      <c r="M79" s="889"/>
      <c r="N79" s="889"/>
      <c r="O79" s="889"/>
      <c r="P79" s="890"/>
      <c r="Q79" s="891"/>
      <c r="R79" s="849"/>
      <c r="S79" s="849"/>
      <c r="T79" s="849"/>
      <c r="U79" s="849"/>
      <c r="V79" s="849"/>
      <c r="W79" s="849"/>
      <c r="X79" s="849"/>
      <c r="Y79" s="849"/>
      <c r="Z79" s="849"/>
      <c r="AA79" s="849"/>
      <c r="AB79" s="849"/>
      <c r="AC79" s="849"/>
      <c r="AD79" s="849"/>
      <c r="AE79" s="849"/>
      <c r="AF79" s="849"/>
      <c r="AG79" s="849"/>
      <c r="AH79" s="849"/>
      <c r="AI79" s="849"/>
      <c r="AJ79" s="849"/>
      <c r="AK79" s="849"/>
      <c r="AL79" s="849"/>
      <c r="AM79" s="849"/>
      <c r="AN79" s="849"/>
      <c r="AO79" s="849"/>
      <c r="AP79" s="849"/>
      <c r="AQ79" s="849"/>
      <c r="AR79" s="849"/>
      <c r="AS79" s="849"/>
      <c r="AT79" s="849"/>
      <c r="AU79" s="849"/>
      <c r="AV79" s="849"/>
      <c r="AW79" s="849"/>
      <c r="AX79" s="849"/>
      <c r="AY79" s="849"/>
      <c r="AZ79" s="847"/>
      <c r="BA79" s="847"/>
      <c r="BB79" s="847"/>
      <c r="BC79" s="847"/>
      <c r="BD79" s="848"/>
      <c r="BE79" s="236"/>
      <c r="BF79" s="236"/>
      <c r="BG79" s="236"/>
      <c r="BH79" s="236"/>
      <c r="BI79" s="236"/>
      <c r="BJ79" s="224"/>
      <c r="BK79" s="224"/>
      <c r="BL79" s="224"/>
      <c r="BM79" s="224"/>
      <c r="BN79" s="224"/>
      <c r="BO79" s="236"/>
      <c r="BP79" s="236"/>
      <c r="BQ79" s="233">
        <v>73</v>
      </c>
      <c r="BR79" s="238"/>
      <c r="BS79" s="874"/>
      <c r="BT79" s="875"/>
      <c r="BU79" s="875"/>
      <c r="BV79" s="875"/>
      <c r="BW79" s="875"/>
      <c r="BX79" s="875"/>
      <c r="BY79" s="875"/>
      <c r="BZ79" s="875"/>
      <c r="CA79" s="875"/>
      <c r="CB79" s="875"/>
      <c r="CC79" s="875"/>
      <c r="CD79" s="875"/>
      <c r="CE79" s="875"/>
      <c r="CF79" s="875"/>
      <c r="CG79" s="880"/>
      <c r="CH79" s="877"/>
      <c r="CI79" s="878"/>
      <c r="CJ79" s="878"/>
      <c r="CK79" s="878"/>
      <c r="CL79" s="879"/>
      <c r="CM79" s="877"/>
      <c r="CN79" s="878"/>
      <c r="CO79" s="878"/>
      <c r="CP79" s="878"/>
      <c r="CQ79" s="879"/>
      <c r="CR79" s="877"/>
      <c r="CS79" s="878"/>
      <c r="CT79" s="878"/>
      <c r="CU79" s="878"/>
      <c r="CV79" s="879"/>
      <c r="CW79" s="877"/>
      <c r="CX79" s="878"/>
      <c r="CY79" s="878"/>
      <c r="CZ79" s="878"/>
      <c r="DA79" s="879"/>
      <c r="DB79" s="877"/>
      <c r="DC79" s="878"/>
      <c r="DD79" s="878"/>
      <c r="DE79" s="878"/>
      <c r="DF79" s="879"/>
      <c r="DG79" s="877"/>
      <c r="DH79" s="878"/>
      <c r="DI79" s="878"/>
      <c r="DJ79" s="878"/>
      <c r="DK79" s="879"/>
      <c r="DL79" s="877"/>
      <c r="DM79" s="878"/>
      <c r="DN79" s="878"/>
      <c r="DO79" s="878"/>
      <c r="DP79" s="879"/>
      <c r="DQ79" s="877"/>
      <c r="DR79" s="878"/>
      <c r="DS79" s="878"/>
      <c r="DT79" s="878"/>
      <c r="DU79" s="879"/>
      <c r="DV79" s="874"/>
      <c r="DW79" s="875"/>
      <c r="DX79" s="875"/>
      <c r="DY79" s="875"/>
      <c r="DZ79" s="876"/>
      <c r="EA79" s="224"/>
    </row>
    <row r="80" spans="1:131" ht="26.25" customHeight="1" x14ac:dyDescent="0.2">
      <c r="A80" s="233">
        <v>13</v>
      </c>
      <c r="B80" s="888"/>
      <c r="C80" s="889"/>
      <c r="D80" s="889"/>
      <c r="E80" s="889"/>
      <c r="F80" s="889"/>
      <c r="G80" s="889"/>
      <c r="H80" s="889"/>
      <c r="I80" s="889"/>
      <c r="J80" s="889"/>
      <c r="K80" s="889"/>
      <c r="L80" s="889"/>
      <c r="M80" s="889"/>
      <c r="N80" s="889"/>
      <c r="O80" s="889"/>
      <c r="P80" s="890"/>
      <c r="Q80" s="891"/>
      <c r="R80" s="849"/>
      <c r="S80" s="849"/>
      <c r="T80" s="849"/>
      <c r="U80" s="849"/>
      <c r="V80" s="849"/>
      <c r="W80" s="849"/>
      <c r="X80" s="849"/>
      <c r="Y80" s="849"/>
      <c r="Z80" s="849"/>
      <c r="AA80" s="849"/>
      <c r="AB80" s="849"/>
      <c r="AC80" s="849"/>
      <c r="AD80" s="849"/>
      <c r="AE80" s="849"/>
      <c r="AF80" s="849"/>
      <c r="AG80" s="849"/>
      <c r="AH80" s="849"/>
      <c r="AI80" s="849"/>
      <c r="AJ80" s="849"/>
      <c r="AK80" s="849"/>
      <c r="AL80" s="849"/>
      <c r="AM80" s="849"/>
      <c r="AN80" s="849"/>
      <c r="AO80" s="849"/>
      <c r="AP80" s="849"/>
      <c r="AQ80" s="849"/>
      <c r="AR80" s="849"/>
      <c r="AS80" s="849"/>
      <c r="AT80" s="849"/>
      <c r="AU80" s="849"/>
      <c r="AV80" s="849"/>
      <c r="AW80" s="849"/>
      <c r="AX80" s="849"/>
      <c r="AY80" s="849"/>
      <c r="AZ80" s="847"/>
      <c r="BA80" s="847"/>
      <c r="BB80" s="847"/>
      <c r="BC80" s="847"/>
      <c r="BD80" s="848"/>
      <c r="BE80" s="236"/>
      <c r="BF80" s="236"/>
      <c r="BG80" s="236"/>
      <c r="BH80" s="236"/>
      <c r="BI80" s="236"/>
      <c r="BJ80" s="236"/>
      <c r="BK80" s="236"/>
      <c r="BL80" s="236"/>
      <c r="BM80" s="236"/>
      <c r="BN80" s="236"/>
      <c r="BO80" s="236"/>
      <c r="BP80" s="236"/>
      <c r="BQ80" s="233">
        <v>74</v>
      </c>
      <c r="BR80" s="238"/>
      <c r="BS80" s="874"/>
      <c r="BT80" s="875"/>
      <c r="BU80" s="875"/>
      <c r="BV80" s="875"/>
      <c r="BW80" s="875"/>
      <c r="BX80" s="875"/>
      <c r="BY80" s="875"/>
      <c r="BZ80" s="875"/>
      <c r="CA80" s="875"/>
      <c r="CB80" s="875"/>
      <c r="CC80" s="875"/>
      <c r="CD80" s="875"/>
      <c r="CE80" s="875"/>
      <c r="CF80" s="875"/>
      <c r="CG80" s="880"/>
      <c r="CH80" s="877"/>
      <c r="CI80" s="878"/>
      <c r="CJ80" s="878"/>
      <c r="CK80" s="878"/>
      <c r="CL80" s="879"/>
      <c r="CM80" s="877"/>
      <c r="CN80" s="878"/>
      <c r="CO80" s="878"/>
      <c r="CP80" s="878"/>
      <c r="CQ80" s="879"/>
      <c r="CR80" s="877"/>
      <c r="CS80" s="878"/>
      <c r="CT80" s="878"/>
      <c r="CU80" s="878"/>
      <c r="CV80" s="879"/>
      <c r="CW80" s="877"/>
      <c r="CX80" s="878"/>
      <c r="CY80" s="878"/>
      <c r="CZ80" s="878"/>
      <c r="DA80" s="879"/>
      <c r="DB80" s="877"/>
      <c r="DC80" s="878"/>
      <c r="DD80" s="878"/>
      <c r="DE80" s="878"/>
      <c r="DF80" s="879"/>
      <c r="DG80" s="877"/>
      <c r="DH80" s="878"/>
      <c r="DI80" s="878"/>
      <c r="DJ80" s="878"/>
      <c r="DK80" s="879"/>
      <c r="DL80" s="877"/>
      <c r="DM80" s="878"/>
      <c r="DN80" s="878"/>
      <c r="DO80" s="878"/>
      <c r="DP80" s="879"/>
      <c r="DQ80" s="877"/>
      <c r="DR80" s="878"/>
      <c r="DS80" s="878"/>
      <c r="DT80" s="878"/>
      <c r="DU80" s="879"/>
      <c r="DV80" s="874"/>
      <c r="DW80" s="875"/>
      <c r="DX80" s="875"/>
      <c r="DY80" s="875"/>
      <c r="DZ80" s="876"/>
      <c r="EA80" s="224"/>
    </row>
    <row r="81" spans="1:131" ht="26.25" customHeight="1" x14ac:dyDescent="0.2">
      <c r="A81" s="233">
        <v>14</v>
      </c>
      <c r="B81" s="888"/>
      <c r="C81" s="889"/>
      <c r="D81" s="889"/>
      <c r="E81" s="889"/>
      <c r="F81" s="889"/>
      <c r="G81" s="889"/>
      <c r="H81" s="889"/>
      <c r="I81" s="889"/>
      <c r="J81" s="889"/>
      <c r="K81" s="889"/>
      <c r="L81" s="889"/>
      <c r="M81" s="889"/>
      <c r="N81" s="889"/>
      <c r="O81" s="889"/>
      <c r="P81" s="890"/>
      <c r="Q81" s="891"/>
      <c r="R81" s="849"/>
      <c r="S81" s="849"/>
      <c r="T81" s="849"/>
      <c r="U81" s="849"/>
      <c r="V81" s="849"/>
      <c r="W81" s="849"/>
      <c r="X81" s="849"/>
      <c r="Y81" s="849"/>
      <c r="Z81" s="849"/>
      <c r="AA81" s="849"/>
      <c r="AB81" s="849"/>
      <c r="AC81" s="849"/>
      <c r="AD81" s="849"/>
      <c r="AE81" s="849"/>
      <c r="AF81" s="849"/>
      <c r="AG81" s="849"/>
      <c r="AH81" s="849"/>
      <c r="AI81" s="849"/>
      <c r="AJ81" s="849"/>
      <c r="AK81" s="849"/>
      <c r="AL81" s="849"/>
      <c r="AM81" s="849"/>
      <c r="AN81" s="849"/>
      <c r="AO81" s="849"/>
      <c r="AP81" s="849"/>
      <c r="AQ81" s="849"/>
      <c r="AR81" s="849"/>
      <c r="AS81" s="849"/>
      <c r="AT81" s="849"/>
      <c r="AU81" s="849"/>
      <c r="AV81" s="849"/>
      <c r="AW81" s="849"/>
      <c r="AX81" s="849"/>
      <c r="AY81" s="849"/>
      <c r="AZ81" s="847"/>
      <c r="BA81" s="847"/>
      <c r="BB81" s="847"/>
      <c r="BC81" s="847"/>
      <c r="BD81" s="848"/>
      <c r="BE81" s="236"/>
      <c r="BF81" s="236"/>
      <c r="BG81" s="236"/>
      <c r="BH81" s="236"/>
      <c r="BI81" s="236"/>
      <c r="BJ81" s="236"/>
      <c r="BK81" s="236"/>
      <c r="BL81" s="236"/>
      <c r="BM81" s="236"/>
      <c r="BN81" s="236"/>
      <c r="BO81" s="236"/>
      <c r="BP81" s="236"/>
      <c r="BQ81" s="233">
        <v>75</v>
      </c>
      <c r="BR81" s="238"/>
      <c r="BS81" s="874"/>
      <c r="BT81" s="875"/>
      <c r="BU81" s="875"/>
      <c r="BV81" s="875"/>
      <c r="BW81" s="875"/>
      <c r="BX81" s="875"/>
      <c r="BY81" s="875"/>
      <c r="BZ81" s="875"/>
      <c r="CA81" s="875"/>
      <c r="CB81" s="875"/>
      <c r="CC81" s="875"/>
      <c r="CD81" s="875"/>
      <c r="CE81" s="875"/>
      <c r="CF81" s="875"/>
      <c r="CG81" s="880"/>
      <c r="CH81" s="877"/>
      <c r="CI81" s="878"/>
      <c r="CJ81" s="878"/>
      <c r="CK81" s="878"/>
      <c r="CL81" s="879"/>
      <c r="CM81" s="877"/>
      <c r="CN81" s="878"/>
      <c r="CO81" s="878"/>
      <c r="CP81" s="878"/>
      <c r="CQ81" s="879"/>
      <c r="CR81" s="877"/>
      <c r="CS81" s="878"/>
      <c r="CT81" s="878"/>
      <c r="CU81" s="878"/>
      <c r="CV81" s="879"/>
      <c r="CW81" s="877"/>
      <c r="CX81" s="878"/>
      <c r="CY81" s="878"/>
      <c r="CZ81" s="878"/>
      <c r="DA81" s="879"/>
      <c r="DB81" s="877"/>
      <c r="DC81" s="878"/>
      <c r="DD81" s="878"/>
      <c r="DE81" s="878"/>
      <c r="DF81" s="879"/>
      <c r="DG81" s="877"/>
      <c r="DH81" s="878"/>
      <c r="DI81" s="878"/>
      <c r="DJ81" s="878"/>
      <c r="DK81" s="879"/>
      <c r="DL81" s="877"/>
      <c r="DM81" s="878"/>
      <c r="DN81" s="878"/>
      <c r="DO81" s="878"/>
      <c r="DP81" s="879"/>
      <c r="DQ81" s="877"/>
      <c r="DR81" s="878"/>
      <c r="DS81" s="878"/>
      <c r="DT81" s="878"/>
      <c r="DU81" s="879"/>
      <c r="DV81" s="874"/>
      <c r="DW81" s="875"/>
      <c r="DX81" s="875"/>
      <c r="DY81" s="875"/>
      <c r="DZ81" s="876"/>
      <c r="EA81" s="224"/>
    </row>
    <row r="82" spans="1:131" ht="26.25" customHeight="1" x14ac:dyDescent="0.2">
      <c r="A82" s="233">
        <v>15</v>
      </c>
      <c r="B82" s="888"/>
      <c r="C82" s="889"/>
      <c r="D82" s="889"/>
      <c r="E82" s="889"/>
      <c r="F82" s="889"/>
      <c r="G82" s="889"/>
      <c r="H82" s="889"/>
      <c r="I82" s="889"/>
      <c r="J82" s="889"/>
      <c r="K82" s="889"/>
      <c r="L82" s="889"/>
      <c r="M82" s="889"/>
      <c r="N82" s="889"/>
      <c r="O82" s="889"/>
      <c r="P82" s="890"/>
      <c r="Q82" s="891"/>
      <c r="R82" s="849"/>
      <c r="S82" s="849"/>
      <c r="T82" s="849"/>
      <c r="U82" s="849"/>
      <c r="V82" s="849"/>
      <c r="W82" s="849"/>
      <c r="X82" s="849"/>
      <c r="Y82" s="849"/>
      <c r="Z82" s="849"/>
      <c r="AA82" s="849"/>
      <c r="AB82" s="849"/>
      <c r="AC82" s="849"/>
      <c r="AD82" s="849"/>
      <c r="AE82" s="849"/>
      <c r="AF82" s="849"/>
      <c r="AG82" s="849"/>
      <c r="AH82" s="849"/>
      <c r="AI82" s="849"/>
      <c r="AJ82" s="849"/>
      <c r="AK82" s="849"/>
      <c r="AL82" s="849"/>
      <c r="AM82" s="849"/>
      <c r="AN82" s="849"/>
      <c r="AO82" s="849"/>
      <c r="AP82" s="849"/>
      <c r="AQ82" s="849"/>
      <c r="AR82" s="849"/>
      <c r="AS82" s="849"/>
      <c r="AT82" s="849"/>
      <c r="AU82" s="849"/>
      <c r="AV82" s="849"/>
      <c r="AW82" s="849"/>
      <c r="AX82" s="849"/>
      <c r="AY82" s="849"/>
      <c r="AZ82" s="847"/>
      <c r="BA82" s="847"/>
      <c r="BB82" s="847"/>
      <c r="BC82" s="847"/>
      <c r="BD82" s="848"/>
      <c r="BE82" s="236"/>
      <c r="BF82" s="236"/>
      <c r="BG82" s="236"/>
      <c r="BH82" s="236"/>
      <c r="BI82" s="236"/>
      <c r="BJ82" s="236"/>
      <c r="BK82" s="236"/>
      <c r="BL82" s="236"/>
      <c r="BM82" s="236"/>
      <c r="BN82" s="236"/>
      <c r="BO82" s="236"/>
      <c r="BP82" s="236"/>
      <c r="BQ82" s="233">
        <v>76</v>
      </c>
      <c r="BR82" s="238"/>
      <c r="BS82" s="874"/>
      <c r="BT82" s="875"/>
      <c r="BU82" s="875"/>
      <c r="BV82" s="875"/>
      <c r="BW82" s="875"/>
      <c r="BX82" s="875"/>
      <c r="BY82" s="875"/>
      <c r="BZ82" s="875"/>
      <c r="CA82" s="875"/>
      <c r="CB82" s="875"/>
      <c r="CC82" s="875"/>
      <c r="CD82" s="875"/>
      <c r="CE82" s="875"/>
      <c r="CF82" s="875"/>
      <c r="CG82" s="880"/>
      <c r="CH82" s="877"/>
      <c r="CI82" s="878"/>
      <c r="CJ82" s="878"/>
      <c r="CK82" s="878"/>
      <c r="CL82" s="879"/>
      <c r="CM82" s="877"/>
      <c r="CN82" s="878"/>
      <c r="CO82" s="878"/>
      <c r="CP82" s="878"/>
      <c r="CQ82" s="879"/>
      <c r="CR82" s="877"/>
      <c r="CS82" s="878"/>
      <c r="CT82" s="878"/>
      <c r="CU82" s="878"/>
      <c r="CV82" s="879"/>
      <c r="CW82" s="877"/>
      <c r="CX82" s="878"/>
      <c r="CY82" s="878"/>
      <c r="CZ82" s="878"/>
      <c r="DA82" s="879"/>
      <c r="DB82" s="877"/>
      <c r="DC82" s="878"/>
      <c r="DD82" s="878"/>
      <c r="DE82" s="878"/>
      <c r="DF82" s="879"/>
      <c r="DG82" s="877"/>
      <c r="DH82" s="878"/>
      <c r="DI82" s="878"/>
      <c r="DJ82" s="878"/>
      <c r="DK82" s="879"/>
      <c r="DL82" s="877"/>
      <c r="DM82" s="878"/>
      <c r="DN82" s="878"/>
      <c r="DO82" s="878"/>
      <c r="DP82" s="879"/>
      <c r="DQ82" s="877"/>
      <c r="DR82" s="878"/>
      <c r="DS82" s="878"/>
      <c r="DT82" s="878"/>
      <c r="DU82" s="879"/>
      <c r="DV82" s="874"/>
      <c r="DW82" s="875"/>
      <c r="DX82" s="875"/>
      <c r="DY82" s="875"/>
      <c r="DZ82" s="876"/>
      <c r="EA82" s="224"/>
    </row>
    <row r="83" spans="1:131" ht="26.25" customHeight="1" x14ac:dyDescent="0.2">
      <c r="A83" s="233">
        <v>16</v>
      </c>
      <c r="B83" s="888"/>
      <c r="C83" s="889"/>
      <c r="D83" s="889"/>
      <c r="E83" s="889"/>
      <c r="F83" s="889"/>
      <c r="G83" s="889"/>
      <c r="H83" s="889"/>
      <c r="I83" s="889"/>
      <c r="J83" s="889"/>
      <c r="K83" s="889"/>
      <c r="L83" s="889"/>
      <c r="M83" s="889"/>
      <c r="N83" s="889"/>
      <c r="O83" s="889"/>
      <c r="P83" s="890"/>
      <c r="Q83" s="891"/>
      <c r="R83" s="849"/>
      <c r="S83" s="849"/>
      <c r="T83" s="849"/>
      <c r="U83" s="849"/>
      <c r="V83" s="849"/>
      <c r="W83" s="849"/>
      <c r="X83" s="849"/>
      <c r="Y83" s="849"/>
      <c r="Z83" s="849"/>
      <c r="AA83" s="849"/>
      <c r="AB83" s="849"/>
      <c r="AC83" s="849"/>
      <c r="AD83" s="849"/>
      <c r="AE83" s="849"/>
      <c r="AF83" s="849"/>
      <c r="AG83" s="849"/>
      <c r="AH83" s="849"/>
      <c r="AI83" s="849"/>
      <c r="AJ83" s="849"/>
      <c r="AK83" s="849"/>
      <c r="AL83" s="849"/>
      <c r="AM83" s="849"/>
      <c r="AN83" s="849"/>
      <c r="AO83" s="849"/>
      <c r="AP83" s="849"/>
      <c r="AQ83" s="849"/>
      <c r="AR83" s="849"/>
      <c r="AS83" s="849"/>
      <c r="AT83" s="849"/>
      <c r="AU83" s="849"/>
      <c r="AV83" s="849"/>
      <c r="AW83" s="849"/>
      <c r="AX83" s="849"/>
      <c r="AY83" s="849"/>
      <c r="AZ83" s="847"/>
      <c r="BA83" s="847"/>
      <c r="BB83" s="847"/>
      <c r="BC83" s="847"/>
      <c r="BD83" s="848"/>
      <c r="BE83" s="236"/>
      <c r="BF83" s="236"/>
      <c r="BG83" s="236"/>
      <c r="BH83" s="236"/>
      <c r="BI83" s="236"/>
      <c r="BJ83" s="236"/>
      <c r="BK83" s="236"/>
      <c r="BL83" s="236"/>
      <c r="BM83" s="236"/>
      <c r="BN83" s="236"/>
      <c r="BO83" s="236"/>
      <c r="BP83" s="236"/>
      <c r="BQ83" s="233">
        <v>77</v>
      </c>
      <c r="BR83" s="238"/>
      <c r="BS83" s="874"/>
      <c r="BT83" s="875"/>
      <c r="BU83" s="875"/>
      <c r="BV83" s="875"/>
      <c r="BW83" s="875"/>
      <c r="BX83" s="875"/>
      <c r="BY83" s="875"/>
      <c r="BZ83" s="875"/>
      <c r="CA83" s="875"/>
      <c r="CB83" s="875"/>
      <c r="CC83" s="875"/>
      <c r="CD83" s="875"/>
      <c r="CE83" s="875"/>
      <c r="CF83" s="875"/>
      <c r="CG83" s="880"/>
      <c r="CH83" s="877"/>
      <c r="CI83" s="878"/>
      <c r="CJ83" s="878"/>
      <c r="CK83" s="878"/>
      <c r="CL83" s="879"/>
      <c r="CM83" s="877"/>
      <c r="CN83" s="878"/>
      <c r="CO83" s="878"/>
      <c r="CP83" s="878"/>
      <c r="CQ83" s="879"/>
      <c r="CR83" s="877"/>
      <c r="CS83" s="878"/>
      <c r="CT83" s="878"/>
      <c r="CU83" s="878"/>
      <c r="CV83" s="879"/>
      <c r="CW83" s="877"/>
      <c r="CX83" s="878"/>
      <c r="CY83" s="878"/>
      <c r="CZ83" s="878"/>
      <c r="DA83" s="879"/>
      <c r="DB83" s="877"/>
      <c r="DC83" s="878"/>
      <c r="DD83" s="878"/>
      <c r="DE83" s="878"/>
      <c r="DF83" s="879"/>
      <c r="DG83" s="877"/>
      <c r="DH83" s="878"/>
      <c r="DI83" s="878"/>
      <c r="DJ83" s="878"/>
      <c r="DK83" s="879"/>
      <c r="DL83" s="877"/>
      <c r="DM83" s="878"/>
      <c r="DN83" s="878"/>
      <c r="DO83" s="878"/>
      <c r="DP83" s="879"/>
      <c r="DQ83" s="877"/>
      <c r="DR83" s="878"/>
      <c r="DS83" s="878"/>
      <c r="DT83" s="878"/>
      <c r="DU83" s="879"/>
      <c r="DV83" s="874"/>
      <c r="DW83" s="875"/>
      <c r="DX83" s="875"/>
      <c r="DY83" s="875"/>
      <c r="DZ83" s="876"/>
      <c r="EA83" s="224"/>
    </row>
    <row r="84" spans="1:131" ht="26.25" customHeight="1" x14ac:dyDescent="0.2">
      <c r="A84" s="233">
        <v>17</v>
      </c>
      <c r="B84" s="888"/>
      <c r="C84" s="889"/>
      <c r="D84" s="889"/>
      <c r="E84" s="889"/>
      <c r="F84" s="889"/>
      <c r="G84" s="889"/>
      <c r="H84" s="889"/>
      <c r="I84" s="889"/>
      <c r="J84" s="889"/>
      <c r="K84" s="889"/>
      <c r="L84" s="889"/>
      <c r="M84" s="889"/>
      <c r="N84" s="889"/>
      <c r="O84" s="889"/>
      <c r="P84" s="890"/>
      <c r="Q84" s="891"/>
      <c r="R84" s="849"/>
      <c r="S84" s="849"/>
      <c r="T84" s="849"/>
      <c r="U84" s="849"/>
      <c r="V84" s="849"/>
      <c r="W84" s="849"/>
      <c r="X84" s="849"/>
      <c r="Y84" s="849"/>
      <c r="Z84" s="849"/>
      <c r="AA84" s="849"/>
      <c r="AB84" s="849"/>
      <c r="AC84" s="849"/>
      <c r="AD84" s="849"/>
      <c r="AE84" s="849"/>
      <c r="AF84" s="849"/>
      <c r="AG84" s="849"/>
      <c r="AH84" s="849"/>
      <c r="AI84" s="849"/>
      <c r="AJ84" s="849"/>
      <c r="AK84" s="849"/>
      <c r="AL84" s="849"/>
      <c r="AM84" s="849"/>
      <c r="AN84" s="849"/>
      <c r="AO84" s="849"/>
      <c r="AP84" s="849"/>
      <c r="AQ84" s="849"/>
      <c r="AR84" s="849"/>
      <c r="AS84" s="849"/>
      <c r="AT84" s="849"/>
      <c r="AU84" s="849"/>
      <c r="AV84" s="849"/>
      <c r="AW84" s="849"/>
      <c r="AX84" s="849"/>
      <c r="AY84" s="849"/>
      <c r="AZ84" s="847"/>
      <c r="BA84" s="847"/>
      <c r="BB84" s="847"/>
      <c r="BC84" s="847"/>
      <c r="BD84" s="848"/>
      <c r="BE84" s="236"/>
      <c r="BF84" s="236"/>
      <c r="BG84" s="236"/>
      <c r="BH84" s="236"/>
      <c r="BI84" s="236"/>
      <c r="BJ84" s="236"/>
      <c r="BK84" s="236"/>
      <c r="BL84" s="236"/>
      <c r="BM84" s="236"/>
      <c r="BN84" s="236"/>
      <c r="BO84" s="236"/>
      <c r="BP84" s="236"/>
      <c r="BQ84" s="233">
        <v>78</v>
      </c>
      <c r="BR84" s="238"/>
      <c r="BS84" s="874"/>
      <c r="BT84" s="875"/>
      <c r="BU84" s="875"/>
      <c r="BV84" s="875"/>
      <c r="BW84" s="875"/>
      <c r="BX84" s="875"/>
      <c r="BY84" s="875"/>
      <c r="BZ84" s="875"/>
      <c r="CA84" s="875"/>
      <c r="CB84" s="875"/>
      <c r="CC84" s="875"/>
      <c r="CD84" s="875"/>
      <c r="CE84" s="875"/>
      <c r="CF84" s="875"/>
      <c r="CG84" s="880"/>
      <c r="CH84" s="877"/>
      <c r="CI84" s="878"/>
      <c r="CJ84" s="878"/>
      <c r="CK84" s="878"/>
      <c r="CL84" s="879"/>
      <c r="CM84" s="877"/>
      <c r="CN84" s="878"/>
      <c r="CO84" s="878"/>
      <c r="CP84" s="878"/>
      <c r="CQ84" s="879"/>
      <c r="CR84" s="877"/>
      <c r="CS84" s="878"/>
      <c r="CT84" s="878"/>
      <c r="CU84" s="878"/>
      <c r="CV84" s="879"/>
      <c r="CW84" s="877"/>
      <c r="CX84" s="878"/>
      <c r="CY84" s="878"/>
      <c r="CZ84" s="878"/>
      <c r="DA84" s="879"/>
      <c r="DB84" s="877"/>
      <c r="DC84" s="878"/>
      <c r="DD84" s="878"/>
      <c r="DE84" s="878"/>
      <c r="DF84" s="879"/>
      <c r="DG84" s="877"/>
      <c r="DH84" s="878"/>
      <c r="DI84" s="878"/>
      <c r="DJ84" s="878"/>
      <c r="DK84" s="879"/>
      <c r="DL84" s="877"/>
      <c r="DM84" s="878"/>
      <c r="DN84" s="878"/>
      <c r="DO84" s="878"/>
      <c r="DP84" s="879"/>
      <c r="DQ84" s="877"/>
      <c r="DR84" s="878"/>
      <c r="DS84" s="878"/>
      <c r="DT84" s="878"/>
      <c r="DU84" s="879"/>
      <c r="DV84" s="874"/>
      <c r="DW84" s="875"/>
      <c r="DX84" s="875"/>
      <c r="DY84" s="875"/>
      <c r="DZ84" s="876"/>
      <c r="EA84" s="224"/>
    </row>
    <row r="85" spans="1:131" ht="26.25" customHeight="1" x14ac:dyDescent="0.2">
      <c r="A85" s="233">
        <v>18</v>
      </c>
      <c r="B85" s="888"/>
      <c r="C85" s="889"/>
      <c r="D85" s="889"/>
      <c r="E85" s="889"/>
      <c r="F85" s="889"/>
      <c r="G85" s="889"/>
      <c r="H85" s="889"/>
      <c r="I85" s="889"/>
      <c r="J85" s="889"/>
      <c r="K85" s="889"/>
      <c r="L85" s="889"/>
      <c r="M85" s="889"/>
      <c r="N85" s="889"/>
      <c r="O85" s="889"/>
      <c r="P85" s="890"/>
      <c r="Q85" s="891"/>
      <c r="R85" s="849"/>
      <c r="S85" s="849"/>
      <c r="T85" s="849"/>
      <c r="U85" s="849"/>
      <c r="V85" s="849"/>
      <c r="W85" s="849"/>
      <c r="X85" s="849"/>
      <c r="Y85" s="849"/>
      <c r="Z85" s="849"/>
      <c r="AA85" s="849"/>
      <c r="AB85" s="849"/>
      <c r="AC85" s="849"/>
      <c r="AD85" s="849"/>
      <c r="AE85" s="849"/>
      <c r="AF85" s="849"/>
      <c r="AG85" s="849"/>
      <c r="AH85" s="849"/>
      <c r="AI85" s="849"/>
      <c r="AJ85" s="849"/>
      <c r="AK85" s="849"/>
      <c r="AL85" s="849"/>
      <c r="AM85" s="849"/>
      <c r="AN85" s="849"/>
      <c r="AO85" s="849"/>
      <c r="AP85" s="849"/>
      <c r="AQ85" s="849"/>
      <c r="AR85" s="849"/>
      <c r="AS85" s="849"/>
      <c r="AT85" s="849"/>
      <c r="AU85" s="849"/>
      <c r="AV85" s="849"/>
      <c r="AW85" s="849"/>
      <c r="AX85" s="849"/>
      <c r="AY85" s="849"/>
      <c r="AZ85" s="847"/>
      <c r="BA85" s="847"/>
      <c r="BB85" s="847"/>
      <c r="BC85" s="847"/>
      <c r="BD85" s="848"/>
      <c r="BE85" s="236"/>
      <c r="BF85" s="236"/>
      <c r="BG85" s="236"/>
      <c r="BH85" s="236"/>
      <c r="BI85" s="236"/>
      <c r="BJ85" s="236"/>
      <c r="BK85" s="236"/>
      <c r="BL85" s="236"/>
      <c r="BM85" s="236"/>
      <c r="BN85" s="236"/>
      <c r="BO85" s="236"/>
      <c r="BP85" s="236"/>
      <c r="BQ85" s="233">
        <v>79</v>
      </c>
      <c r="BR85" s="238"/>
      <c r="BS85" s="874"/>
      <c r="BT85" s="875"/>
      <c r="BU85" s="875"/>
      <c r="BV85" s="875"/>
      <c r="BW85" s="875"/>
      <c r="BX85" s="875"/>
      <c r="BY85" s="875"/>
      <c r="BZ85" s="875"/>
      <c r="CA85" s="875"/>
      <c r="CB85" s="875"/>
      <c r="CC85" s="875"/>
      <c r="CD85" s="875"/>
      <c r="CE85" s="875"/>
      <c r="CF85" s="875"/>
      <c r="CG85" s="880"/>
      <c r="CH85" s="877"/>
      <c r="CI85" s="878"/>
      <c r="CJ85" s="878"/>
      <c r="CK85" s="878"/>
      <c r="CL85" s="879"/>
      <c r="CM85" s="877"/>
      <c r="CN85" s="878"/>
      <c r="CO85" s="878"/>
      <c r="CP85" s="878"/>
      <c r="CQ85" s="879"/>
      <c r="CR85" s="877"/>
      <c r="CS85" s="878"/>
      <c r="CT85" s="878"/>
      <c r="CU85" s="878"/>
      <c r="CV85" s="879"/>
      <c r="CW85" s="877"/>
      <c r="CX85" s="878"/>
      <c r="CY85" s="878"/>
      <c r="CZ85" s="878"/>
      <c r="DA85" s="879"/>
      <c r="DB85" s="877"/>
      <c r="DC85" s="878"/>
      <c r="DD85" s="878"/>
      <c r="DE85" s="878"/>
      <c r="DF85" s="879"/>
      <c r="DG85" s="877"/>
      <c r="DH85" s="878"/>
      <c r="DI85" s="878"/>
      <c r="DJ85" s="878"/>
      <c r="DK85" s="879"/>
      <c r="DL85" s="877"/>
      <c r="DM85" s="878"/>
      <c r="DN85" s="878"/>
      <c r="DO85" s="878"/>
      <c r="DP85" s="879"/>
      <c r="DQ85" s="877"/>
      <c r="DR85" s="878"/>
      <c r="DS85" s="878"/>
      <c r="DT85" s="878"/>
      <c r="DU85" s="879"/>
      <c r="DV85" s="874"/>
      <c r="DW85" s="875"/>
      <c r="DX85" s="875"/>
      <c r="DY85" s="875"/>
      <c r="DZ85" s="876"/>
      <c r="EA85" s="224"/>
    </row>
    <row r="86" spans="1:131" ht="26.25" customHeight="1" x14ac:dyDescent="0.2">
      <c r="A86" s="233">
        <v>19</v>
      </c>
      <c r="B86" s="888"/>
      <c r="C86" s="889"/>
      <c r="D86" s="889"/>
      <c r="E86" s="889"/>
      <c r="F86" s="889"/>
      <c r="G86" s="889"/>
      <c r="H86" s="889"/>
      <c r="I86" s="889"/>
      <c r="J86" s="889"/>
      <c r="K86" s="889"/>
      <c r="L86" s="889"/>
      <c r="M86" s="889"/>
      <c r="N86" s="889"/>
      <c r="O86" s="889"/>
      <c r="P86" s="890"/>
      <c r="Q86" s="891"/>
      <c r="R86" s="849"/>
      <c r="S86" s="849"/>
      <c r="T86" s="849"/>
      <c r="U86" s="849"/>
      <c r="V86" s="849"/>
      <c r="W86" s="849"/>
      <c r="X86" s="849"/>
      <c r="Y86" s="849"/>
      <c r="Z86" s="849"/>
      <c r="AA86" s="849"/>
      <c r="AB86" s="849"/>
      <c r="AC86" s="849"/>
      <c r="AD86" s="849"/>
      <c r="AE86" s="849"/>
      <c r="AF86" s="849"/>
      <c r="AG86" s="849"/>
      <c r="AH86" s="849"/>
      <c r="AI86" s="849"/>
      <c r="AJ86" s="849"/>
      <c r="AK86" s="849"/>
      <c r="AL86" s="849"/>
      <c r="AM86" s="849"/>
      <c r="AN86" s="849"/>
      <c r="AO86" s="849"/>
      <c r="AP86" s="849"/>
      <c r="AQ86" s="849"/>
      <c r="AR86" s="849"/>
      <c r="AS86" s="849"/>
      <c r="AT86" s="849"/>
      <c r="AU86" s="849"/>
      <c r="AV86" s="849"/>
      <c r="AW86" s="849"/>
      <c r="AX86" s="849"/>
      <c r="AY86" s="849"/>
      <c r="AZ86" s="847"/>
      <c r="BA86" s="847"/>
      <c r="BB86" s="847"/>
      <c r="BC86" s="847"/>
      <c r="BD86" s="848"/>
      <c r="BE86" s="236"/>
      <c r="BF86" s="236"/>
      <c r="BG86" s="236"/>
      <c r="BH86" s="236"/>
      <c r="BI86" s="236"/>
      <c r="BJ86" s="236"/>
      <c r="BK86" s="236"/>
      <c r="BL86" s="236"/>
      <c r="BM86" s="236"/>
      <c r="BN86" s="236"/>
      <c r="BO86" s="236"/>
      <c r="BP86" s="236"/>
      <c r="BQ86" s="233">
        <v>80</v>
      </c>
      <c r="BR86" s="238"/>
      <c r="BS86" s="874"/>
      <c r="BT86" s="875"/>
      <c r="BU86" s="875"/>
      <c r="BV86" s="875"/>
      <c r="BW86" s="875"/>
      <c r="BX86" s="875"/>
      <c r="BY86" s="875"/>
      <c r="BZ86" s="875"/>
      <c r="CA86" s="875"/>
      <c r="CB86" s="875"/>
      <c r="CC86" s="875"/>
      <c r="CD86" s="875"/>
      <c r="CE86" s="875"/>
      <c r="CF86" s="875"/>
      <c r="CG86" s="880"/>
      <c r="CH86" s="877"/>
      <c r="CI86" s="878"/>
      <c r="CJ86" s="878"/>
      <c r="CK86" s="878"/>
      <c r="CL86" s="879"/>
      <c r="CM86" s="877"/>
      <c r="CN86" s="878"/>
      <c r="CO86" s="878"/>
      <c r="CP86" s="878"/>
      <c r="CQ86" s="879"/>
      <c r="CR86" s="877"/>
      <c r="CS86" s="878"/>
      <c r="CT86" s="878"/>
      <c r="CU86" s="878"/>
      <c r="CV86" s="879"/>
      <c r="CW86" s="877"/>
      <c r="CX86" s="878"/>
      <c r="CY86" s="878"/>
      <c r="CZ86" s="878"/>
      <c r="DA86" s="879"/>
      <c r="DB86" s="877"/>
      <c r="DC86" s="878"/>
      <c r="DD86" s="878"/>
      <c r="DE86" s="878"/>
      <c r="DF86" s="879"/>
      <c r="DG86" s="877"/>
      <c r="DH86" s="878"/>
      <c r="DI86" s="878"/>
      <c r="DJ86" s="878"/>
      <c r="DK86" s="879"/>
      <c r="DL86" s="877"/>
      <c r="DM86" s="878"/>
      <c r="DN86" s="878"/>
      <c r="DO86" s="878"/>
      <c r="DP86" s="879"/>
      <c r="DQ86" s="877"/>
      <c r="DR86" s="878"/>
      <c r="DS86" s="878"/>
      <c r="DT86" s="878"/>
      <c r="DU86" s="879"/>
      <c r="DV86" s="874"/>
      <c r="DW86" s="875"/>
      <c r="DX86" s="875"/>
      <c r="DY86" s="875"/>
      <c r="DZ86" s="876"/>
      <c r="EA86" s="224"/>
    </row>
    <row r="87" spans="1:131" ht="26.25" customHeight="1" x14ac:dyDescent="0.2">
      <c r="A87" s="239">
        <v>20</v>
      </c>
      <c r="B87" s="893"/>
      <c r="C87" s="894"/>
      <c r="D87" s="894"/>
      <c r="E87" s="894"/>
      <c r="F87" s="894"/>
      <c r="G87" s="894"/>
      <c r="H87" s="894"/>
      <c r="I87" s="894"/>
      <c r="J87" s="894"/>
      <c r="K87" s="894"/>
      <c r="L87" s="894"/>
      <c r="M87" s="894"/>
      <c r="N87" s="894"/>
      <c r="O87" s="894"/>
      <c r="P87" s="895"/>
      <c r="Q87" s="896"/>
      <c r="R87" s="897"/>
      <c r="S87" s="897"/>
      <c r="T87" s="897"/>
      <c r="U87" s="897"/>
      <c r="V87" s="897"/>
      <c r="W87" s="897"/>
      <c r="X87" s="897"/>
      <c r="Y87" s="897"/>
      <c r="Z87" s="897"/>
      <c r="AA87" s="897"/>
      <c r="AB87" s="897"/>
      <c r="AC87" s="897"/>
      <c r="AD87" s="897"/>
      <c r="AE87" s="897"/>
      <c r="AF87" s="897"/>
      <c r="AG87" s="897"/>
      <c r="AH87" s="897"/>
      <c r="AI87" s="897"/>
      <c r="AJ87" s="897"/>
      <c r="AK87" s="897"/>
      <c r="AL87" s="897"/>
      <c r="AM87" s="897"/>
      <c r="AN87" s="897"/>
      <c r="AO87" s="897"/>
      <c r="AP87" s="897"/>
      <c r="AQ87" s="897"/>
      <c r="AR87" s="897"/>
      <c r="AS87" s="897"/>
      <c r="AT87" s="897"/>
      <c r="AU87" s="897"/>
      <c r="AV87" s="897"/>
      <c r="AW87" s="897"/>
      <c r="AX87" s="897"/>
      <c r="AY87" s="897"/>
      <c r="AZ87" s="898"/>
      <c r="BA87" s="898"/>
      <c r="BB87" s="898"/>
      <c r="BC87" s="898"/>
      <c r="BD87" s="899"/>
      <c r="BE87" s="236"/>
      <c r="BF87" s="236"/>
      <c r="BG87" s="236"/>
      <c r="BH87" s="236"/>
      <c r="BI87" s="236"/>
      <c r="BJ87" s="236"/>
      <c r="BK87" s="236"/>
      <c r="BL87" s="236"/>
      <c r="BM87" s="236"/>
      <c r="BN87" s="236"/>
      <c r="BO87" s="236"/>
      <c r="BP87" s="236"/>
      <c r="BQ87" s="233">
        <v>81</v>
      </c>
      <c r="BR87" s="238"/>
      <c r="BS87" s="874"/>
      <c r="BT87" s="875"/>
      <c r="BU87" s="875"/>
      <c r="BV87" s="875"/>
      <c r="BW87" s="875"/>
      <c r="BX87" s="875"/>
      <c r="BY87" s="875"/>
      <c r="BZ87" s="875"/>
      <c r="CA87" s="875"/>
      <c r="CB87" s="875"/>
      <c r="CC87" s="875"/>
      <c r="CD87" s="875"/>
      <c r="CE87" s="875"/>
      <c r="CF87" s="875"/>
      <c r="CG87" s="880"/>
      <c r="CH87" s="877"/>
      <c r="CI87" s="878"/>
      <c r="CJ87" s="878"/>
      <c r="CK87" s="878"/>
      <c r="CL87" s="879"/>
      <c r="CM87" s="877"/>
      <c r="CN87" s="878"/>
      <c r="CO87" s="878"/>
      <c r="CP87" s="878"/>
      <c r="CQ87" s="879"/>
      <c r="CR87" s="877"/>
      <c r="CS87" s="878"/>
      <c r="CT87" s="878"/>
      <c r="CU87" s="878"/>
      <c r="CV87" s="879"/>
      <c r="CW87" s="877"/>
      <c r="CX87" s="878"/>
      <c r="CY87" s="878"/>
      <c r="CZ87" s="878"/>
      <c r="DA87" s="879"/>
      <c r="DB87" s="877"/>
      <c r="DC87" s="878"/>
      <c r="DD87" s="878"/>
      <c r="DE87" s="878"/>
      <c r="DF87" s="879"/>
      <c r="DG87" s="877"/>
      <c r="DH87" s="878"/>
      <c r="DI87" s="878"/>
      <c r="DJ87" s="878"/>
      <c r="DK87" s="879"/>
      <c r="DL87" s="877"/>
      <c r="DM87" s="878"/>
      <c r="DN87" s="878"/>
      <c r="DO87" s="878"/>
      <c r="DP87" s="879"/>
      <c r="DQ87" s="877"/>
      <c r="DR87" s="878"/>
      <c r="DS87" s="878"/>
      <c r="DT87" s="878"/>
      <c r="DU87" s="879"/>
      <c r="DV87" s="874"/>
      <c r="DW87" s="875"/>
      <c r="DX87" s="875"/>
      <c r="DY87" s="875"/>
      <c r="DZ87" s="876"/>
      <c r="EA87" s="224"/>
    </row>
    <row r="88" spans="1:131" ht="26.25" customHeight="1" thickBot="1" x14ac:dyDescent="0.25">
      <c r="A88" s="235" t="s">
        <v>378</v>
      </c>
      <c r="B88" s="802" t="s">
        <v>402</v>
      </c>
      <c r="C88" s="803"/>
      <c r="D88" s="803"/>
      <c r="E88" s="803"/>
      <c r="F88" s="803"/>
      <c r="G88" s="803"/>
      <c r="H88" s="803"/>
      <c r="I88" s="803"/>
      <c r="J88" s="803"/>
      <c r="K88" s="803"/>
      <c r="L88" s="803"/>
      <c r="M88" s="803"/>
      <c r="N88" s="803"/>
      <c r="O88" s="803"/>
      <c r="P88" s="804"/>
      <c r="Q88" s="855"/>
      <c r="R88" s="856"/>
      <c r="S88" s="856"/>
      <c r="T88" s="856"/>
      <c r="U88" s="856"/>
      <c r="V88" s="856"/>
      <c r="W88" s="856"/>
      <c r="X88" s="856"/>
      <c r="Y88" s="856"/>
      <c r="Z88" s="856"/>
      <c r="AA88" s="856"/>
      <c r="AB88" s="856"/>
      <c r="AC88" s="856"/>
      <c r="AD88" s="856"/>
      <c r="AE88" s="856"/>
      <c r="AF88" s="859">
        <v>9243</v>
      </c>
      <c r="AG88" s="859"/>
      <c r="AH88" s="859"/>
      <c r="AI88" s="859"/>
      <c r="AJ88" s="859"/>
      <c r="AK88" s="856"/>
      <c r="AL88" s="856"/>
      <c r="AM88" s="856"/>
      <c r="AN88" s="856"/>
      <c r="AO88" s="856"/>
      <c r="AP88" s="859">
        <v>1964</v>
      </c>
      <c r="AQ88" s="859"/>
      <c r="AR88" s="859"/>
      <c r="AS88" s="859"/>
      <c r="AT88" s="859"/>
      <c r="AU88" s="859">
        <v>378</v>
      </c>
      <c r="AV88" s="859"/>
      <c r="AW88" s="859"/>
      <c r="AX88" s="859"/>
      <c r="AY88" s="859"/>
      <c r="AZ88" s="864"/>
      <c r="BA88" s="864"/>
      <c r="BB88" s="864"/>
      <c r="BC88" s="864"/>
      <c r="BD88" s="865"/>
      <c r="BE88" s="236"/>
      <c r="BF88" s="236"/>
      <c r="BG88" s="236"/>
      <c r="BH88" s="236"/>
      <c r="BI88" s="236"/>
      <c r="BJ88" s="236"/>
      <c r="BK88" s="236"/>
      <c r="BL88" s="236"/>
      <c r="BM88" s="236"/>
      <c r="BN88" s="236"/>
      <c r="BO88" s="236"/>
      <c r="BP88" s="236"/>
      <c r="BQ88" s="233">
        <v>82</v>
      </c>
      <c r="BR88" s="238"/>
      <c r="BS88" s="874"/>
      <c r="BT88" s="875"/>
      <c r="BU88" s="875"/>
      <c r="BV88" s="875"/>
      <c r="BW88" s="875"/>
      <c r="BX88" s="875"/>
      <c r="BY88" s="875"/>
      <c r="BZ88" s="875"/>
      <c r="CA88" s="875"/>
      <c r="CB88" s="875"/>
      <c r="CC88" s="875"/>
      <c r="CD88" s="875"/>
      <c r="CE88" s="875"/>
      <c r="CF88" s="875"/>
      <c r="CG88" s="880"/>
      <c r="CH88" s="877"/>
      <c r="CI88" s="878"/>
      <c r="CJ88" s="878"/>
      <c r="CK88" s="878"/>
      <c r="CL88" s="879"/>
      <c r="CM88" s="877"/>
      <c r="CN88" s="878"/>
      <c r="CO88" s="878"/>
      <c r="CP88" s="878"/>
      <c r="CQ88" s="879"/>
      <c r="CR88" s="877"/>
      <c r="CS88" s="878"/>
      <c r="CT88" s="878"/>
      <c r="CU88" s="878"/>
      <c r="CV88" s="879"/>
      <c r="CW88" s="877"/>
      <c r="CX88" s="878"/>
      <c r="CY88" s="878"/>
      <c r="CZ88" s="878"/>
      <c r="DA88" s="879"/>
      <c r="DB88" s="877"/>
      <c r="DC88" s="878"/>
      <c r="DD88" s="878"/>
      <c r="DE88" s="878"/>
      <c r="DF88" s="879"/>
      <c r="DG88" s="877"/>
      <c r="DH88" s="878"/>
      <c r="DI88" s="878"/>
      <c r="DJ88" s="878"/>
      <c r="DK88" s="879"/>
      <c r="DL88" s="877"/>
      <c r="DM88" s="878"/>
      <c r="DN88" s="878"/>
      <c r="DO88" s="878"/>
      <c r="DP88" s="879"/>
      <c r="DQ88" s="877"/>
      <c r="DR88" s="878"/>
      <c r="DS88" s="878"/>
      <c r="DT88" s="878"/>
      <c r="DU88" s="879"/>
      <c r="DV88" s="874"/>
      <c r="DW88" s="875"/>
      <c r="DX88" s="875"/>
      <c r="DY88" s="875"/>
      <c r="DZ88" s="876"/>
      <c r="EA88" s="224"/>
    </row>
    <row r="89" spans="1:131" ht="26.25" hidden="1" customHeight="1" x14ac:dyDescent="0.2">
      <c r="A89" s="240"/>
      <c r="B89" s="241"/>
      <c r="C89" s="241"/>
      <c r="D89" s="241"/>
      <c r="E89" s="241"/>
      <c r="F89" s="241"/>
      <c r="G89" s="241"/>
      <c r="H89" s="241"/>
      <c r="I89" s="241"/>
      <c r="J89" s="241"/>
      <c r="K89" s="241"/>
      <c r="L89" s="241"/>
      <c r="M89" s="241"/>
      <c r="N89" s="241"/>
      <c r="O89" s="241"/>
      <c r="P89" s="241"/>
      <c r="Q89" s="242"/>
      <c r="R89" s="242"/>
      <c r="S89" s="242"/>
      <c r="T89" s="242"/>
      <c r="U89" s="242"/>
      <c r="V89" s="242"/>
      <c r="W89" s="242"/>
      <c r="X89" s="242"/>
      <c r="Y89" s="242"/>
      <c r="Z89" s="242"/>
      <c r="AA89" s="242"/>
      <c r="AB89" s="242"/>
      <c r="AC89" s="242"/>
      <c r="AD89" s="242"/>
      <c r="AE89" s="242"/>
      <c r="AF89" s="242"/>
      <c r="AG89" s="242"/>
      <c r="AH89" s="242"/>
      <c r="AI89" s="242"/>
      <c r="AJ89" s="242"/>
      <c r="AK89" s="242"/>
      <c r="AL89" s="242"/>
      <c r="AM89" s="242"/>
      <c r="AN89" s="242"/>
      <c r="AO89" s="242"/>
      <c r="AP89" s="242"/>
      <c r="AQ89" s="242"/>
      <c r="AR89" s="242"/>
      <c r="AS89" s="242"/>
      <c r="AT89" s="242"/>
      <c r="AU89" s="242"/>
      <c r="AV89" s="242"/>
      <c r="AW89" s="242"/>
      <c r="AX89" s="242"/>
      <c r="AY89" s="242"/>
      <c r="AZ89" s="243"/>
      <c r="BA89" s="243"/>
      <c r="BB89" s="243"/>
      <c r="BC89" s="243"/>
      <c r="BD89" s="243"/>
      <c r="BE89" s="236"/>
      <c r="BF89" s="236"/>
      <c r="BG89" s="236"/>
      <c r="BH89" s="236"/>
      <c r="BI89" s="236"/>
      <c r="BJ89" s="236"/>
      <c r="BK89" s="236"/>
      <c r="BL89" s="236"/>
      <c r="BM89" s="236"/>
      <c r="BN89" s="236"/>
      <c r="BO89" s="236"/>
      <c r="BP89" s="236"/>
      <c r="BQ89" s="233">
        <v>83</v>
      </c>
      <c r="BR89" s="238"/>
      <c r="BS89" s="874"/>
      <c r="BT89" s="875"/>
      <c r="BU89" s="875"/>
      <c r="BV89" s="875"/>
      <c r="BW89" s="875"/>
      <c r="BX89" s="875"/>
      <c r="BY89" s="875"/>
      <c r="BZ89" s="875"/>
      <c r="CA89" s="875"/>
      <c r="CB89" s="875"/>
      <c r="CC89" s="875"/>
      <c r="CD89" s="875"/>
      <c r="CE89" s="875"/>
      <c r="CF89" s="875"/>
      <c r="CG89" s="880"/>
      <c r="CH89" s="877"/>
      <c r="CI89" s="878"/>
      <c r="CJ89" s="878"/>
      <c r="CK89" s="878"/>
      <c r="CL89" s="879"/>
      <c r="CM89" s="877"/>
      <c r="CN89" s="878"/>
      <c r="CO89" s="878"/>
      <c r="CP89" s="878"/>
      <c r="CQ89" s="879"/>
      <c r="CR89" s="877"/>
      <c r="CS89" s="878"/>
      <c r="CT89" s="878"/>
      <c r="CU89" s="878"/>
      <c r="CV89" s="879"/>
      <c r="CW89" s="877"/>
      <c r="CX89" s="878"/>
      <c r="CY89" s="878"/>
      <c r="CZ89" s="878"/>
      <c r="DA89" s="879"/>
      <c r="DB89" s="877"/>
      <c r="DC89" s="878"/>
      <c r="DD89" s="878"/>
      <c r="DE89" s="878"/>
      <c r="DF89" s="879"/>
      <c r="DG89" s="877"/>
      <c r="DH89" s="878"/>
      <c r="DI89" s="878"/>
      <c r="DJ89" s="878"/>
      <c r="DK89" s="879"/>
      <c r="DL89" s="877"/>
      <c r="DM89" s="878"/>
      <c r="DN89" s="878"/>
      <c r="DO89" s="878"/>
      <c r="DP89" s="879"/>
      <c r="DQ89" s="877"/>
      <c r="DR89" s="878"/>
      <c r="DS89" s="878"/>
      <c r="DT89" s="878"/>
      <c r="DU89" s="879"/>
      <c r="DV89" s="874"/>
      <c r="DW89" s="875"/>
      <c r="DX89" s="875"/>
      <c r="DY89" s="875"/>
      <c r="DZ89" s="876"/>
      <c r="EA89" s="224"/>
    </row>
    <row r="90" spans="1:131" ht="26.25" hidden="1" customHeight="1" x14ac:dyDescent="0.2">
      <c r="A90" s="240"/>
      <c r="B90" s="241"/>
      <c r="C90" s="241"/>
      <c r="D90" s="241"/>
      <c r="E90" s="241"/>
      <c r="F90" s="241"/>
      <c r="G90" s="241"/>
      <c r="H90" s="241"/>
      <c r="I90" s="241"/>
      <c r="J90" s="241"/>
      <c r="K90" s="241"/>
      <c r="L90" s="241"/>
      <c r="M90" s="241"/>
      <c r="N90" s="241"/>
      <c r="O90" s="241"/>
      <c r="P90" s="241"/>
      <c r="Q90" s="242"/>
      <c r="R90" s="242"/>
      <c r="S90" s="242"/>
      <c r="T90" s="242"/>
      <c r="U90" s="242"/>
      <c r="V90" s="242"/>
      <c r="W90" s="242"/>
      <c r="X90" s="242"/>
      <c r="Y90" s="242"/>
      <c r="Z90" s="242"/>
      <c r="AA90" s="242"/>
      <c r="AB90" s="242"/>
      <c r="AC90" s="242"/>
      <c r="AD90" s="242"/>
      <c r="AE90" s="242"/>
      <c r="AF90" s="242"/>
      <c r="AG90" s="242"/>
      <c r="AH90" s="242"/>
      <c r="AI90" s="242"/>
      <c r="AJ90" s="242"/>
      <c r="AK90" s="242"/>
      <c r="AL90" s="242"/>
      <c r="AM90" s="242"/>
      <c r="AN90" s="242"/>
      <c r="AO90" s="242"/>
      <c r="AP90" s="242"/>
      <c r="AQ90" s="242"/>
      <c r="AR90" s="242"/>
      <c r="AS90" s="242"/>
      <c r="AT90" s="242"/>
      <c r="AU90" s="242"/>
      <c r="AV90" s="242"/>
      <c r="AW90" s="242"/>
      <c r="AX90" s="242"/>
      <c r="AY90" s="242"/>
      <c r="AZ90" s="243"/>
      <c r="BA90" s="243"/>
      <c r="BB90" s="243"/>
      <c r="BC90" s="243"/>
      <c r="BD90" s="243"/>
      <c r="BE90" s="236"/>
      <c r="BF90" s="236"/>
      <c r="BG90" s="236"/>
      <c r="BH90" s="236"/>
      <c r="BI90" s="236"/>
      <c r="BJ90" s="236"/>
      <c r="BK90" s="236"/>
      <c r="BL90" s="236"/>
      <c r="BM90" s="236"/>
      <c r="BN90" s="236"/>
      <c r="BO90" s="236"/>
      <c r="BP90" s="236"/>
      <c r="BQ90" s="233">
        <v>84</v>
      </c>
      <c r="BR90" s="238"/>
      <c r="BS90" s="874"/>
      <c r="BT90" s="875"/>
      <c r="BU90" s="875"/>
      <c r="BV90" s="875"/>
      <c r="BW90" s="875"/>
      <c r="BX90" s="875"/>
      <c r="BY90" s="875"/>
      <c r="BZ90" s="875"/>
      <c r="CA90" s="875"/>
      <c r="CB90" s="875"/>
      <c r="CC90" s="875"/>
      <c r="CD90" s="875"/>
      <c r="CE90" s="875"/>
      <c r="CF90" s="875"/>
      <c r="CG90" s="880"/>
      <c r="CH90" s="877"/>
      <c r="CI90" s="878"/>
      <c r="CJ90" s="878"/>
      <c r="CK90" s="878"/>
      <c r="CL90" s="879"/>
      <c r="CM90" s="877"/>
      <c r="CN90" s="878"/>
      <c r="CO90" s="878"/>
      <c r="CP90" s="878"/>
      <c r="CQ90" s="879"/>
      <c r="CR90" s="877"/>
      <c r="CS90" s="878"/>
      <c r="CT90" s="878"/>
      <c r="CU90" s="878"/>
      <c r="CV90" s="879"/>
      <c r="CW90" s="877"/>
      <c r="CX90" s="878"/>
      <c r="CY90" s="878"/>
      <c r="CZ90" s="878"/>
      <c r="DA90" s="879"/>
      <c r="DB90" s="877"/>
      <c r="DC90" s="878"/>
      <c r="DD90" s="878"/>
      <c r="DE90" s="878"/>
      <c r="DF90" s="879"/>
      <c r="DG90" s="877"/>
      <c r="DH90" s="878"/>
      <c r="DI90" s="878"/>
      <c r="DJ90" s="878"/>
      <c r="DK90" s="879"/>
      <c r="DL90" s="877"/>
      <c r="DM90" s="878"/>
      <c r="DN90" s="878"/>
      <c r="DO90" s="878"/>
      <c r="DP90" s="879"/>
      <c r="DQ90" s="877"/>
      <c r="DR90" s="878"/>
      <c r="DS90" s="878"/>
      <c r="DT90" s="878"/>
      <c r="DU90" s="879"/>
      <c r="DV90" s="874"/>
      <c r="DW90" s="875"/>
      <c r="DX90" s="875"/>
      <c r="DY90" s="875"/>
      <c r="DZ90" s="876"/>
      <c r="EA90" s="224"/>
    </row>
    <row r="91" spans="1:131" ht="26.25" hidden="1" customHeight="1" x14ac:dyDescent="0.2">
      <c r="A91" s="240"/>
      <c r="B91" s="241"/>
      <c r="C91" s="241"/>
      <c r="D91" s="241"/>
      <c r="E91" s="241"/>
      <c r="F91" s="241"/>
      <c r="G91" s="241"/>
      <c r="H91" s="241"/>
      <c r="I91" s="241"/>
      <c r="J91" s="241"/>
      <c r="K91" s="241"/>
      <c r="L91" s="241"/>
      <c r="M91" s="241"/>
      <c r="N91" s="241"/>
      <c r="O91" s="241"/>
      <c r="P91" s="241"/>
      <c r="Q91" s="242"/>
      <c r="R91" s="242"/>
      <c r="S91" s="242"/>
      <c r="T91" s="242"/>
      <c r="U91" s="242"/>
      <c r="V91" s="242"/>
      <c r="W91" s="242"/>
      <c r="X91" s="242"/>
      <c r="Y91" s="242"/>
      <c r="Z91" s="242"/>
      <c r="AA91" s="242"/>
      <c r="AB91" s="242"/>
      <c r="AC91" s="242"/>
      <c r="AD91" s="242"/>
      <c r="AE91" s="242"/>
      <c r="AF91" s="242"/>
      <c r="AG91" s="242"/>
      <c r="AH91" s="242"/>
      <c r="AI91" s="242"/>
      <c r="AJ91" s="242"/>
      <c r="AK91" s="242"/>
      <c r="AL91" s="242"/>
      <c r="AM91" s="242"/>
      <c r="AN91" s="242"/>
      <c r="AO91" s="242"/>
      <c r="AP91" s="242"/>
      <c r="AQ91" s="242"/>
      <c r="AR91" s="242"/>
      <c r="AS91" s="242"/>
      <c r="AT91" s="242"/>
      <c r="AU91" s="242"/>
      <c r="AV91" s="242"/>
      <c r="AW91" s="242"/>
      <c r="AX91" s="242"/>
      <c r="AY91" s="242"/>
      <c r="AZ91" s="243"/>
      <c r="BA91" s="243"/>
      <c r="BB91" s="243"/>
      <c r="BC91" s="243"/>
      <c r="BD91" s="243"/>
      <c r="BE91" s="236"/>
      <c r="BF91" s="236"/>
      <c r="BG91" s="236"/>
      <c r="BH91" s="236"/>
      <c r="BI91" s="236"/>
      <c r="BJ91" s="236"/>
      <c r="BK91" s="236"/>
      <c r="BL91" s="236"/>
      <c r="BM91" s="236"/>
      <c r="BN91" s="236"/>
      <c r="BO91" s="236"/>
      <c r="BP91" s="236"/>
      <c r="BQ91" s="233">
        <v>85</v>
      </c>
      <c r="BR91" s="238"/>
      <c r="BS91" s="874"/>
      <c r="BT91" s="875"/>
      <c r="BU91" s="875"/>
      <c r="BV91" s="875"/>
      <c r="BW91" s="875"/>
      <c r="BX91" s="875"/>
      <c r="BY91" s="875"/>
      <c r="BZ91" s="875"/>
      <c r="CA91" s="875"/>
      <c r="CB91" s="875"/>
      <c r="CC91" s="875"/>
      <c r="CD91" s="875"/>
      <c r="CE91" s="875"/>
      <c r="CF91" s="875"/>
      <c r="CG91" s="880"/>
      <c r="CH91" s="877"/>
      <c r="CI91" s="878"/>
      <c r="CJ91" s="878"/>
      <c r="CK91" s="878"/>
      <c r="CL91" s="879"/>
      <c r="CM91" s="877"/>
      <c r="CN91" s="878"/>
      <c r="CO91" s="878"/>
      <c r="CP91" s="878"/>
      <c r="CQ91" s="879"/>
      <c r="CR91" s="877"/>
      <c r="CS91" s="878"/>
      <c r="CT91" s="878"/>
      <c r="CU91" s="878"/>
      <c r="CV91" s="879"/>
      <c r="CW91" s="877"/>
      <c r="CX91" s="878"/>
      <c r="CY91" s="878"/>
      <c r="CZ91" s="878"/>
      <c r="DA91" s="879"/>
      <c r="DB91" s="877"/>
      <c r="DC91" s="878"/>
      <c r="DD91" s="878"/>
      <c r="DE91" s="878"/>
      <c r="DF91" s="879"/>
      <c r="DG91" s="877"/>
      <c r="DH91" s="878"/>
      <c r="DI91" s="878"/>
      <c r="DJ91" s="878"/>
      <c r="DK91" s="879"/>
      <c r="DL91" s="877"/>
      <c r="DM91" s="878"/>
      <c r="DN91" s="878"/>
      <c r="DO91" s="878"/>
      <c r="DP91" s="879"/>
      <c r="DQ91" s="877"/>
      <c r="DR91" s="878"/>
      <c r="DS91" s="878"/>
      <c r="DT91" s="878"/>
      <c r="DU91" s="879"/>
      <c r="DV91" s="874"/>
      <c r="DW91" s="875"/>
      <c r="DX91" s="875"/>
      <c r="DY91" s="875"/>
      <c r="DZ91" s="876"/>
      <c r="EA91" s="224"/>
    </row>
    <row r="92" spans="1:131" ht="26.25" hidden="1" customHeight="1" x14ac:dyDescent="0.2">
      <c r="A92" s="240"/>
      <c r="B92" s="241"/>
      <c r="C92" s="241"/>
      <c r="D92" s="241"/>
      <c r="E92" s="241"/>
      <c r="F92" s="241"/>
      <c r="G92" s="241"/>
      <c r="H92" s="241"/>
      <c r="I92" s="241"/>
      <c r="J92" s="241"/>
      <c r="K92" s="241"/>
      <c r="L92" s="241"/>
      <c r="M92" s="241"/>
      <c r="N92" s="241"/>
      <c r="O92" s="241"/>
      <c r="P92" s="241"/>
      <c r="Q92" s="242"/>
      <c r="R92" s="242"/>
      <c r="S92" s="242"/>
      <c r="T92" s="242"/>
      <c r="U92" s="242"/>
      <c r="V92" s="242"/>
      <c r="W92" s="242"/>
      <c r="X92" s="242"/>
      <c r="Y92" s="242"/>
      <c r="Z92" s="242"/>
      <c r="AA92" s="242"/>
      <c r="AB92" s="242"/>
      <c r="AC92" s="242"/>
      <c r="AD92" s="242"/>
      <c r="AE92" s="242"/>
      <c r="AF92" s="242"/>
      <c r="AG92" s="242"/>
      <c r="AH92" s="242"/>
      <c r="AI92" s="242"/>
      <c r="AJ92" s="242"/>
      <c r="AK92" s="242"/>
      <c r="AL92" s="242"/>
      <c r="AM92" s="242"/>
      <c r="AN92" s="242"/>
      <c r="AO92" s="242"/>
      <c r="AP92" s="242"/>
      <c r="AQ92" s="242"/>
      <c r="AR92" s="242"/>
      <c r="AS92" s="242"/>
      <c r="AT92" s="242"/>
      <c r="AU92" s="242"/>
      <c r="AV92" s="242"/>
      <c r="AW92" s="242"/>
      <c r="AX92" s="242"/>
      <c r="AY92" s="242"/>
      <c r="AZ92" s="243"/>
      <c r="BA92" s="243"/>
      <c r="BB92" s="243"/>
      <c r="BC92" s="243"/>
      <c r="BD92" s="243"/>
      <c r="BE92" s="236"/>
      <c r="BF92" s="236"/>
      <c r="BG92" s="236"/>
      <c r="BH92" s="236"/>
      <c r="BI92" s="236"/>
      <c r="BJ92" s="236"/>
      <c r="BK92" s="236"/>
      <c r="BL92" s="236"/>
      <c r="BM92" s="236"/>
      <c r="BN92" s="236"/>
      <c r="BO92" s="236"/>
      <c r="BP92" s="236"/>
      <c r="BQ92" s="233">
        <v>86</v>
      </c>
      <c r="BR92" s="238"/>
      <c r="BS92" s="874"/>
      <c r="BT92" s="875"/>
      <c r="BU92" s="875"/>
      <c r="BV92" s="875"/>
      <c r="BW92" s="875"/>
      <c r="BX92" s="875"/>
      <c r="BY92" s="875"/>
      <c r="BZ92" s="875"/>
      <c r="CA92" s="875"/>
      <c r="CB92" s="875"/>
      <c r="CC92" s="875"/>
      <c r="CD92" s="875"/>
      <c r="CE92" s="875"/>
      <c r="CF92" s="875"/>
      <c r="CG92" s="880"/>
      <c r="CH92" s="877"/>
      <c r="CI92" s="878"/>
      <c r="CJ92" s="878"/>
      <c r="CK92" s="878"/>
      <c r="CL92" s="879"/>
      <c r="CM92" s="877"/>
      <c r="CN92" s="878"/>
      <c r="CO92" s="878"/>
      <c r="CP92" s="878"/>
      <c r="CQ92" s="879"/>
      <c r="CR92" s="877"/>
      <c r="CS92" s="878"/>
      <c r="CT92" s="878"/>
      <c r="CU92" s="878"/>
      <c r="CV92" s="879"/>
      <c r="CW92" s="877"/>
      <c r="CX92" s="878"/>
      <c r="CY92" s="878"/>
      <c r="CZ92" s="878"/>
      <c r="DA92" s="879"/>
      <c r="DB92" s="877"/>
      <c r="DC92" s="878"/>
      <c r="DD92" s="878"/>
      <c r="DE92" s="878"/>
      <c r="DF92" s="879"/>
      <c r="DG92" s="877"/>
      <c r="DH92" s="878"/>
      <c r="DI92" s="878"/>
      <c r="DJ92" s="878"/>
      <c r="DK92" s="879"/>
      <c r="DL92" s="877"/>
      <c r="DM92" s="878"/>
      <c r="DN92" s="878"/>
      <c r="DO92" s="878"/>
      <c r="DP92" s="879"/>
      <c r="DQ92" s="877"/>
      <c r="DR92" s="878"/>
      <c r="DS92" s="878"/>
      <c r="DT92" s="878"/>
      <c r="DU92" s="879"/>
      <c r="DV92" s="874"/>
      <c r="DW92" s="875"/>
      <c r="DX92" s="875"/>
      <c r="DY92" s="875"/>
      <c r="DZ92" s="876"/>
      <c r="EA92" s="224"/>
    </row>
    <row r="93" spans="1:131" ht="26.25" hidden="1" customHeight="1" x14ac:dyDescent="0.2">
      <c r="A93" s="240"/>
      <c r="B93" s="241"/>
      <c r="C93" s="241"/>
      <c r="D93" s="241"/>
      <c r="E93" s="241"/>
      <c r="F93" s="241"/>
      <c r="G93" s="241"/>
      <c r="H93" s="241"/>
      <c r="I93" s="241"/>
      <c r="J93" s="241"/>
      <c r="K93" s="241"/>
      <c r="L93" s="241"/>
      <c r="M93" s="241"/>
      <c r="N93" s="241"/>
      <c r="O93" s="241"/>
      <c r="P93" s="241"/>
      <c r="Q93" s="242"/>
      <c r="R93" s="242"/>
      <c r="S93" s="242"/>
      <c r="T93" s="242"/>
      <c r="U93" s="242"/>
      <c r="V93" s="242"/>
      <c r="W93" s="242"/>
      <c r="X93" s="242"/>
      <c r="Y93" s="242"/>
      <c r="Z93" s="242"/>
      <c r="AA93" s="242"/>
      <c r="AB93" s="242"/>
      <c r="AC93" s="242"/>
      <c r="AD93" s="242"/>
      <c r="AE93" s="242"/>
      <c r="AF93" s="242"/>
      <c r="AG93" s="242"/>
      <c r="AH93" s="242"/>
      <c r="AI93" s="242"/>
      <c r="AJ93" s="242"/>
      <c r="AK93" s="242"/>
      <c r="AL93" s="242"/>
      <c r="AM93" s="242"/>
      <c r="AN93" s="242"/>
      <c r="AO93" s="242"/>
      <c r="AP93" s="242"/>
      <c r="AQ93" s="242"/>
      <c r="AR93" s="242"/>
      <c r="AS93" s="242"/>
      <c r="AT93" s="242"/>
      <c r="AU93" s="242"/>
      <c r="AV93" s="242"/>
      <c r="AW93" s="242"/>
      <c r="AX93" s="242"/>
      <c r="AY93" s="242"/>
      <c r="AZ93" s="243"/>
      <c r="BA93" s="243"/>
      <c r="BB93" s="243"/>
      <c r="BC93" s="243"/>
      <c r="BD93" s="243"/>
      <c r="BE93" s="236"/>
      <c r="BF93" s="236"/>
      <c r="BG93" s="236"/>
      <c r="BH93" s="236"/>
      <c r="BI93" s="236"/>
      <c r="BJ93" s="236"/>
      <c r="BK93" s="236"/>
      <c r="BL93" s="236"/>
      <c r="BM93" s="236"/>
      <c r="BN93" s="236"/>
      <c r="BO93" s="236"/>
      <c r="BP93" s="236"/>
      <c r="BQ93" s="233">
        <v>87</v>
      </c>
      <c r="BR93" s="238"/>
      <c r="BS93" s="874"/>
      <c r="BT93" s="875"/>
      <c r="BU93" s="875"/>
      <c r="BV93" s="875"/>
      <c r="BW93" s="875"/>
      <c r="BX93" s="875"/>
      <c r="BY93" s="875"/>
      <c r="BZ93" s="875"/>
      <c r="CA93" s="875"/>
      <c r="CB93" s="875"/>
      <c r="CC93" s="875"/>
      <c r="CD93" s="875"/>
      <c r="CE93" s="875"/>
      <c r="CF93" s="875"/>
      <c r="CG93" s="880"/>
      <c r="CH93" s="877"/>
      <c r="CI93" s="878"/>
      <c r="CJ93" s="878"/>
      <c r="CK93" s="878"/>
      <c r="CL93" s="879"/>
      <c r="CM93" s="877"/>
      <c r="CN93" s="878"/>
      <c r="CO93" s="878"/>
      <c r="CP93" s="878"/>
      <c r="CQ93" s="879"/>
      <c r="CR93" s="877"/>
      <c r="CS93" s="878"/>
      <c r="CT93" s="878"/>
      <c r="CU93" s="878"/>
      <c r="CV93" s="879"/>
      <c r="CW93" s="877"/>
      <c r="CX93" s="878"/>
      <c r="CY93" s="878"/>
      <c r="CZ93" s="878"/>
      <c r="DA93" s="879"/>
      <c r="DB93" s="877"/>
      <c r="DC93" s="878"/>
      <c r="DD93" s="878"/>
      <c r="DE93" s="878"/>
      <c r="DF93" s="879"/>
      <c r="DG93" s="877"/>
      <c r="DH93" s="878"/>
      <c r="DI93" s="878"/>
      <c r="DJ93" s="878"/>
      <c r="DK93" s="879"/>
      <c r="DL93" s="877"/>
      <c r="DM93" s="878"/>
      <c r="DN93" s="878"/>
      <c r="DO93" s="878"/>
      <c r="DP93" s="879"/>
      <c r="DQ93" s="877"/>
      <c r="DR93" s="878"/>
      <c r="DS93" s="878"/>
      <c r="DT93" s="878"/>
      <c r="DU93" s="879"/>
      <c r="DV93" s="874"/>
      <c r="DW93" s="875"/>
      <c r="DX93" s="875"/>
      <c r="DY93" s="875"/>
      <c r="DZ93" s="876"/>
      <c r="EA93" s="224"/>
    </row>
    <row r="94" spans="1:131" ht="26.25" hidden="1" customHeight="1" x14ac:dyDescent="0.2">
      <c r="A94" s="240"/>
      <c r="B94" s="241"/>
      <c r="C94" s="241"/>
      <c r="D94" s="241"/>
      <c r="E94" s="241"/>
      <c r="F94" s="241"/>
      <c r="G94" s="241"/>
      <c r="H94" s="241"/>
      <c r="I94" s="241"/>
      <c r="J94" s="241"/>
      <c r="K94" s="241"/>
      <c r="L94" s="241"/>
      <c r="M94" s="241"/>
      <c r="N94" s="241"/>
      <c r="O94" s="241"/>
      <c r="P94" s="241"/>
      <c r="Q94" s="242"/>
      <c r="R94" s="242"/>
      <c r="S94" s="242"/>
      <c r="T94" s="242"/>
      <c r="U94" s="242"/>
      <c r="V94" s="242"/>
      <c r="W94" s="242"/>
      <c r="X94" s="242"/>
      <c r="Y94" s="242"/>
      <c r="Z94" s="242"/>
      <c r="AA94" s="242"/>
      <c r="AB94" s="242"/>
      <c r="AC94" s="242"/>
      <c r="AD94" s="242"/>
      <c r="AE94" s="242"/>
      <c r="AF94" s="242"/>
      <c r="AG94" s="242"/>
      <c r="AH94" s="242"/>
      <c r="AI94" s="242"/>
      <c r="AJ94" s="242"/>
      <c r="AK94" s="242"/>
      <c r="AL94" s="242"/>
      <c r="AM94" s="242"/>
      <c r="AN94" s="242"/>
      <c r="AO94" s="242"/>
      <c r="AP94" s="242"/>
      <c r="AQ94" s="242"/>
      <c r="AR94" s="242"/>
      <c r="AS94" s="242"/>
      <c r="AT94" s="242"/>
      <c r="AU94" s="242"/>
      <c r="AV94" s="242"/>
      <c r="AW94" s="242"/>
      <c r="AX94" s="242"/>
      <c r="AY94" s="242"/>
      <c r="AZ94" s="243"/>
      <c r="BA94" s="243"/>
      <c r="BB94" s="243"/>
      <c r="BC94" s="243"/>
      <c r="BD94" s="243"/>
      <c r="BE94" s="236"/>
      <c r="BF94" s="236"/>
      <c r="BG94" s="236"/>
      <c r="BH94" s="236"/>
      <c r="BI94" s="236"/>
      <c r="BJ94" s="236"/>
      <c r="BK94" s="236"/>
      <c r="BL94" s="236"/>
      <c r="BM94" s="236"/>
      <c r="BN94" s="236"/>
      <c r="BO94" s="236"/>
      <c r="BP94" s="236"/>
      <c r="BQ94" s="233">
        <v>88</v>
      </c>
      <c r="BR94" s="238"/>
      <c r="BS94" s="874"/>
      <c r="BT94" s="875"/>
      <c r="BU94" s="875"/>
      <c r="BV94" s="875"/>
      <c r="BW94" s="875"/>
      <c r="BX94" s="875"/>
      <c r="BY94" s="875"/>
      <c r="BZ94" s="875"/>
      <c r="CA94" s="875"/>
      <c r="CB94" s="875"/>
      <c r="CC94" s="875"/>
      <c r="CD94" s="875"/>
      <c r="CE94" s="875"/>
      <c r="CF94" s="875"/>
      <c r="CG94" s="880"/>
      <c r="CH94" s="877"/>
      <c r="CI94" s="878"/>
      <c r="CJ94" s="878"/>
      <c r="CK94" s="878"/>
      <c r="CL94" s="879"/>
      <c r="CM94" s="877"/>
      <c r="CN94" s="878"/>
      <c r="CO94" s="878"/>
      <c r="CP94" s="878"/>
      <c r="CQ94" s="879"/>
      <c r="CR94" s="877"/>
      <c r="CS94" s="878"/>
      <c r="CT94" s="878"/>
      <c r="CU94" s="878"/>
      <c r="CV94" s="879"/>
      <c r="CW94" s="877"/>
      <c r="CX94" s="878"/>
      <c r="CY94" s="878"/>
      <c r="CZ94" s="878"/>
      <c r="DA94" s="879"/>
      <c r="DB94" s="877"/>
      <c r="DC94" s="878"/>
      <c r="DD94" s="878"/>
      <c r="DE94" s="878"/>
      <c r="DF94" s="879"/>
      <c r="DG94" s="877"/>
      <c r="DH94" s="878"/>
      <c r="DI94" s="878"/>
      <c r="DJ94" s="878"/>
      <c r="DK94" s="879"/>
      <c r="DL94" s="877"/>
      <c r="DM94" s="878"/>
      <c r="DN94" s="878"/>
      <c r="DO94" s="878"/>
      <c r="DP94" s="879"/>
      <c r="DQ94" s="877"/>
      <c r="DR94" s="878"/>
      <c r="DS94" s="878"/>
      <c r="DT94" s="878"/>
      <c r="DU94" s="879"/>
      <c r="DV94" s="874"/>
      <c r="DW94" s="875"/>
      <c r="DX94" s="875"/>
      <c r="DY94" s="875"/>
      <c r="DZ94" s="876"/>
      <c r="EA94" s="224"/>
    </row>
    <row r="95" spans="1:131" ht="26.25" hidden="1" customHeight="1" x14ac:dyDescent="0.2">
      <c r="A95" s="240"/>
      <c r="B95" s="241"/>
      <c r="C95" s="241"/>
      <c r="D95" s="241"/>
      <c r="E95" s="241"/>
      <c r="F95" s="241"/>
      <c r="G95" s="241"/>
      <c r="H95" s="241"/>
      <c r="I95" s="241"/>
      <c r="J95" s="241"/>
      <c r="K95" s="241"/>
      <c r="L95" s="241"/>
      <c r="M95" s="241"/>
      <c r="N95" s="241"/>
      <c r="O95" s="241"/>
      <c r="P95" s="241"/>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3"/>
      <c r="BA95" s="243"/>
      <c r="BB95" s="243"/>
      <c r="BC95" s="243"/>
      <c r="BD95" s="243"/>
      <c r="BE95" s="236"/>
      <c r="BF95" s="236"/>
      <c r="BG95" s="236"/>
      <c r="BH95" s="236"/>
      <c r="BI95" s="236"/>
      <c r="BJ95" s="236"/>
      <c r="BK95" s="236"/>
      <c r="BL95" s="236"/>
      <c r="BM95" s="236"/>
      <c r="BN95" s="236"/>
      <c r="BO95" s="236"/>
      <c r="BP95" s="236"/>
      <c r="BQ95" s="233">
        <v>89</v>
      </c>
      <c r="BR95" s="238"/>
      <c r="BS95" s="874"/>
      <c r="BT95" s="875"/>
      <c r="BU95" s="875"/>
      <c r="BV95" s="875"/>
      <c r="BW95" s="875"/>
      <c r="BX95" s="875"/>
      <c r="BY95" s="875"/>
      <c r="BZ95" s="875"/>
      <c r="CA95" s="875"/>
      <c r="CB95" s="875"/>
      <c r="CC95" s="875"/>
      <c r="CD95" s="875"/>
      <c r="CE95" s="875"/>
      <c r="CF95" s="875"/>
      <c r="CG95" s="880"/>
      <c r="CH95" s="877"/>
      <c r="CI95" s="878"/>
      <c r="CJ95" s="878"/>
      <c r="CK95" s="878"/>
      <c r="CL95" s="879"/>
      <c r="CM95" s="877"/>
      <c r="CN95" s="878"/>
      <c r="CO95" s="878"/>
      <c r="CP95" s="878"/>
      <c r="CQ95" s="879"/>
      <c r="CR95" s="877"/>
      <c r="CS95" s="878"/>
      <c r="CT95" s="878"/>
      <c r="CU95" s="878"/>
      <c r="CV95" s="879"/>
      <c r="CW95" s="877"/>
      <c r="CX95" s="878"/>
      <c r="CY95" s="878"/>
      <c r="CZ95" s="878"/>
      <c r="DA95" s="879"/>
      <c r="DB95" s="877"/>
      <c r="DC95" s="878"/>
      <c r="DD95" s="878"/>
      <c r="DE95" s="878"/>
      <c r="DF95" s="879"/>
      <c r="DG95" s="877"/>
      <c r="DH95" s="878"/>
      <c r="DI95" s="878"/>
      <c r="DJ95" s="878"/>
      <c r="DK95" s="879"/>
      <c r="DL95" s="877"/>
      <c r="DM95" s="878"/>
      <c r="DN95" s="878"/>
      <c r="DO95" s="878"/>
      <c r="DP95" s="879"/>
      <c r="DQ95" s="877"/>
      <c r="DR95" s="878"/>
      <c r="DS95" s="878"/>
      <c r="DT95" s="878"/>
      <c r="DU95" s="879"/>
      <c r="DV95" s="874"/>
      <c r="DW95" s="875"/>
      <c r="DX95" s="875"/>
      <c r="DY95" s="875"/>
      <c r="DZ95" s="876"/>
      <c r="EA95" s="224"/>
    </row>
    <row r="96" spans="1:131" ht="26.25" hidden="1" customHeight="1" x14ac:dyDescent="0.2">
      <c r="A96" s="240"/>
      <c r="B96" s="241"/>
      <c r="C96" s="241"/>
      <c r="D96" s="241"/>
      <c r="E96" s="241"/>
      <c r="F96" s="241"/>
      <c r="G96" s="241"/>
      <c r="H96" s="241"/>
      <c r="I96" s="241"/>
      <c r="J96" s="241"/>
      <c r="K96" s="241"/>
      <c r="L96" s="241"/>
      <c r="M96" s="241"/>
      <c r="N96" s="241"/>
      <c r="O96" s="241"/>
      <c r="P96" s="241"/>
      <c r="Q96" s="242"/>
      <c r="R96" s="242"/>
      <c r="S96" s="242"/>
      <c r="T96" s="242"/>
      <c r="U96" s="242"/>
      <c r="V96" s="242"/>
      <c r="W96" s="242"/>
      <c r="X96" s="242"/>
      <c r="Y96" s="242"/>
      <c r="Z96" s="242"/>
      <c r="AA96" s="242"/>
      <c r="AB96" s="242"/>
      <c r="AC96" s="242"/>
      <c r="AD96" s="242"/>
      <c r="AE96" s="242"/>
      <c r="AF96" s="242"/>
      <c r="AG96" s="242"/>
      <c r="AH96" s="242"/>
      <c r="AI96" s="242"/>
      <c r="AJ96" s="242"/>
      <c r="AK96" s="242"/>
      <c r="AL96" s="242"/>
      <c r="AM96" s="242"/>
      <c r="AN96" s="242"/>
      <c r="AO96" s="242"/>
      <c r="AP96" s="242"/>
      <c r="AQ96" s="242"/>
      <c r="AR96" s="242"/>
      <c r="AS96" s="242"/>
      <c r="AT96" s="242"/>
      <c r="AU96" s="242"/>
      <c r="AV96" s="242"/>
      <c r="AW96" s="242"/>
      <c r="AX96" s="242"/>
      <c r="AY96" s="242"/>
      <c r="AZ96" s="243"/>
      <c r="BA96" s="243"/>
      <c r="BB96" s="243"/>
      <c r="BC96" s="243"/>
      <c r="BD96" s="243"/>
      <c r="BE96" s="236"/>
      <c r="BF96" s="236"/>
      <c r="BG96" s="236"/>
      <c r="BH96" s="236"/>
      <c r="BI96" s="236"/>
      <c r="BJ96" s="236"/>
      <c r="BK96" s="236"/>
      <c r="BL96" s="236"/>
      <c r="BM96" s="236"/>
      <c r="BN96" s="236"/>
      <c r="BO96" s="236"/>
      <c r="BP96" s="236"/>
      <c r="BQ96" s="233">
        <v>90</v>
      </c>
      <c r="BR96" s="238"/>
      <c r="BS96" s="874"/>
      <c r="BT96" s="875"/>
      <c r="BU96" s="875"/>
      <c r="BV96" s="875"/>
      <c r="BW96" s="875"/>
      <c r="BX96" s="875"/>
      <c r="BY96" s="875"/>
      <c r="BZ96" s="875"/>
      <c r="CA96" s="875"/>
      <c r="CB96" s="875"/>
      <c r="CC96" s="875"/>
      <c r="CD96" s="875"/>
      <c r="CE96" s="875"/>
      <c r="CF96" s="875"/>
      <c r="CG96" s="880"/>
      <c r="CH96" s="877"/>
      <c r="CI96" s="878"/>
      <c r="CJ96" s="878"/>
      <c r="CK96" s="878"/>
      <c r="CL96" s="879"/>
      <c r="CM96" s="877"/>
      <c r="CN96" s="878"/>
      <c r="CO96" s="878"/>
      <c r="CP96" s="878"/>
      <c r="CQ96" s="879"/>
      <c r="CR96" s="877"/>
      <c r="CS96" s="878"/>
      <c r="CT96" s="878"/>
      <c r="CU96" s="878"/>
      <c r="CV96" s="879"/>
      <c r="CW96" s="877"/>
      <c r="CX96" s="878"/>
      <c r="CY96" s="878"/>
      <c r="CZ96" s="878"/>
      <c r="DA96" s="879"/>
      <c r="DB96" s="877"/>
      <c r="DC96" s="878"/>
      <c r="DD96" s="878"/>
      <c r="DE96" s="878"/>
      <c r="DF96" s="879"/>
      <c r="DG96" s="877"/>
      <c r="DH96" s="878"/>
      <c r="DI96" s="878"/>
      <c r="DJ96" s="878"/>
      <c r="DK96" s="879"/>
      <c r="DL96" s="877"/>
      <c r="DM96" s="878"/>
      <c r="DN96" s="878"/>
      <c r="DO96" s="878"/>
      <c r="DP96" s="879"/>
      <c r="DQ96" s="877"/>
      <c r="DR96" s="878"/>
      <c r="DS96" s="878"/>
      <c r="DT96" s="878"/>
      <c r="DU96" s="879"/>
      <c r="DV96" s="874"/>
      <c r="DW96" s="875"/>
      <c r="DX96" s="875"/>
      <c r="DY96" s="875"/>
      <c r="DZ96" s="876"/>
      <c r="EA96" s="224"/>
    </row>
    <row r="97" spans="1:131" ht="26.25" hidden="1" customHeight="1" x14ac:dyDescent="0.2">
      <c r="A97" s="240"/>
      <c r="B97" s="241"/>
      <c r="C97" s="241"/>
      <c r="D97" s="241"/>
      <c r="E97" s="241"/>
      <c r="F97" s="241"/>
      <c r="G97" s="241"/>
      <c r="H97" s="241"/>
      <c r="I97" s="241"/>
      <c r="J97" s="241"/>
      <c r="K97" s="241"/>
      <c r="L97" s="241"/>
      <c r="M97" s="241"/>
      <c r="N97" s="241"/>
      <c r="O97" s="241"/>
      <c r="P97" s="241"/>
      <c r="Q97" s="242"/>
      <c r="R97" s="242"/>
      <c r="S97" s="242"/>
      <c r="T97" s="242"/>
      <c r="U97" s="242"/>
      <c r="V97" s="242"/>
      <c r="W97" s="242"/>
      <c r="X97" s="242"/>
      <c r="Y97" s="242"/>
      <c r="Z97" s="242"/>
      <c r="AA97" s="242"/>
      <c r="AB97" s="242"/>
      <c r="AC97" s="242"/>
      <c r="AD97" s="242"/>
      <c r="AE97" s="242"/>
      <c r="AF97" s="242"/>
      <c r="AG97" s="242"/>
      <c r="AH97" s="242"/>
      <c r="AI97" s="242"/>
      <c r="AJ97" s="242"/>
      <c r="AK97" s="242"/>
      <c r="AL97" s="242"/>
      <c r="AM97" s="242"/>
      <c r="AN97" s="242"/>
      <c r="AO97" s="242"/>
      <c r="AP97" s="242"/>
      <c r="AQ97" s="242"/>
      <c r="AR97" s="242"/>
      <c r="AS97" s="242"/>
      <c r="AT97" s="242"/>
      <c r="AU97" s="242"/>
      <c r="AV97" s="242"/>
      <c r="AW97" s="242"/>
      <c r="AX97" s="242"/>
      <c r="AY97" s="242"/>
      <c r="AZ97" s="243"/>
      <c r="BA97" s="243"/>
      <c r="BB97" s="243"/>
      <c r="BC97" s="243"/>
      <c r="BD97" s="243"/>
      <c r="BE97" s="236"/>
      <c r="BF97" s="236"/>
      <c r="BG97" s="236"/>
      <c r="BH97" s="236"/>
      <c r="BI97" s="236"/>
      <c r="BJ97" s="236"/>
      <c r="BK97" s="236"/>
      <c r="BL97" s="236"/>
      <c r="BM97" s="236"/>
      <c r="BN97" s="236"/>
      <c r="BO97" s="236"/>
      <c r="BP97" s="236"/>
      <c r="BQ97" s="233">
        <v>91</v>
      </c>
      <c r="BR97" s="238"/>
      <c r="BS97" s="874"/>
      <c r="BT97" s="875"/>
      <c r="BU97" s="875"/>
      <c r="BV97" s="875"/>
      <c r="BW97" s="875"/>
      <c r="BX97" s="875"/>
      <c r="BY97" s="875"/>
      <c r="BZ97" s="875"/>
      <c r="CA97" s="875"/>
      <c r="CB97" s="875"/>
      <c r="CC97" s="875"/>
      <c r="CD97" s="875"/>
      <c r="CE97" s="875"/>
      <c r="CF97" s="875"/>
      <c r="CG97" s="880"/>
      <c r="CH97" s="877"/>
      <c r="CI97" s="878"/>
      <c r="CJ97" s="878"/>
      <c r="CK97" s="878"/>
      <c r="CL97" s="879"/>
      <c r="CM97" s="877"/>
      <c r="CN97" s="878"/>
      <c r="CO97" s="878"/>
      <c r="CP97" s="878"/>
      <c r="CQ97" s="879"/>
      <c r="CR97" s="877"/>
      <c r="CS97" s="878"/>
      <c r="CT97" s="878"/>
      <c r="CU97" s="878"/>
      <c r="CV97" s="879"/>
      <c r="CW97" s="877"/>
      <c r="CX97" s="878"/>
      <c r="CY97" s="878"/>
      <c r="CZ97" s="878"/>
      <c r="DA97" s="879"/>
      <c r="DB97" s="877"/>
      <c r="DC97" s="878"/>
      <c r="DD97" s="878"/>
      <c r="DE97" s="878"/>
      <c r="DF97" s="879"/>
      <c r="DG97" s="877"/>
      <c r="DH97" s="878"/>
      <c r="DI97" s="878"/>
      <c r="DJ97" s="878"/>
      <c r="DK97" s="879"/>
      <c r="DL97" s="877"/>
      <c r="DM97" s="878"/>
      <c r="DN97" s="878"/>
      <c r="DO97" s="878"/>
      <c r="DP97" s="879"/>
      <c r="DQ97" s="877"/>
      <c r="DR97" s="878"/>
      <c r="DS97" s="878"/>
      <c r="DT97" s="878"/>
      <c r="DU97" s="879"/>
      <c r="DV97" s="874"/>
      <c r="DW97" s="875"/>
      <c r="DX97" s="875"/>
      <c r="DY97" s="875"/>
      <c r="DZ97" s="876"/>
      <c r="EA97" s="224"/>
    </row>
    <row r="98" spans="1:131" ht="26.25" hidden="1" customHeight="1" x14ac:dyDescent="0.2">
      <c r="A98" s="240"/>
      <c r="B98" s="241"/>
      <c r="C98" s="241"/>
      <c r="D98" s="241"/>
      <c r="E98" s="241"/>
      <c r="F98" s="241"/>
      <c r="G98" s="241"/>
      <c r="H98" s="241"/>
      <c r="I98" s="241"/>
      <c r="J98" s="241"/>
      <c r="K98" s="241"/>
      <c r="L98" s="241"/>
      <c r="M98" s="241"/>
      <c r="N98" s="241"/>
      <c r="O98" s="241"/>
      <c r="P98" s="241"/>
      <c r="Q98" s="242"/>
      <c r="R98" s="242"/>
      <c r="S98" s="242"/>
      <c r="T98" s="242"/>
      <c r="U98" s="242"/>
      <c r="V98" s="242"/>
      <c r="W98" s="242"/>
      <c r="X98" s="242"/>
      <c r="Y98" s="242"/>
      <c r="Z98" s="242"/>
      <c r="AA98" s="242"/>
      <c r="AB98" s="242"/>
      <c r="AC98" s="242"/>
      <c r="AD98" s="242"/>
      <c r="AE98" s="242"/>
      <c r="AF98" s="242"/>
      <c r="AG98" s="242"/>
      <c r="AH98" s="242"/>
      <c r="AI98" s="242"/>
      <c r="AJ98" s="242"/>
      <c r="AK98" s="242"/>
      <c r="AL98" s="242"/>
      <c r="AM98" s="242"/>
      <c r="AN98" s="242"/>
      <c r="AO98" s="242"/>
      <c r="AP98" s="242"/>
      <c r="AQ98" s="242"/>
      <c r="AR98" s="242"/>
      <c r="AS98" s="242"/>
      <c r="AT98" s="242"/>
      <c r="AU98" s="242"/>
      <c r="AV98" s="242"/>
      <c r="AW98" s="242"/>
      <c r="AX98" s="242"/>
      <c r="AY98" s="242"/>
      <c r="AZ98" s="243"/>
      <c r="BA98" s="243"/>
      <c r="BB98" s="243"/>
      <c r="BC98" s="243"/>
      <c r="BD98" s="243"/>
      <c r="BE98" s="236"/>
      <c r="BF98" s="236"/>
      <c r="BG98" s="236"/>
      <c r="BH98" s="236"/>
      <c r="BI98" s="236"/>
      <c r="BJ98" s="236"/>
      <c r="BK98" s="236"/>
      <c r="BL98" s="236"/>
      <c r="BM98" s="236"/>
      <c r="BN98" s="236"/>
      <c r="BO98" s="236"/>
      <c r="BP98" s="236"/>
      <c r="BQ98" s="233">
        <v>92</v>
      </c>
      <c r="BR98" s="238"/>
      <c r="BS98" s="874"/>
      <c r="BT98" s="875"/>
      <c r="BU98" s="875"/>
      <c r="BV98" s="875"/>
      <c r="BW98" s="875"/>
      <c r="BX98" s="875"/>
      <c r="BY98" s="875"/>
      <c r="BZ98" s="875"/>
      <c r="CA98" s="875"/>
      <c r="CB98" s="875"/>
      <c r="CC98" s="875"/>
      <c r="CD98" s="875"/>
      <c r="CE98" s="875"/>
      <c r="CF98" s="875"/>
      <c r="CG98" s="880"/>
      <c r="CH98" s="877"/>
      <c r="CI98" s="878"/>
      <c r="CJ98" s="878"/>
      <c r="CK98" s="878"/>
      <c r="CL98" s="879"/>
      <c r="CM98" s="877"/>
      <c r="CN98" s="878"/>
      <c r="CO98" s="878"/>
      <c r="CP98" s="878"/>
      <c r="CQ98" s="879"/>
      <c r="CR98" s="877"/>
      <c r="CS98" s="878"/>
      <c r="CT98" s="878"/>
      <c r="CU98" s="878"/>
      <c r="CV98" s="879"/>
      <c r="CW98" s="877"/>
      <c r="CX98" s="878"/>
      <c r="CY98" s="878"/>
      <c r="CZ98" s="878"/>
      <c r="DA98" s="879"/>
      <c r="DB98" s="877"/>
      <c r="DC98" s="878"/>
      <c r="DD98" s="878"/>
      <c r="DE98" s="878"/>
      <c r="DF98" s="879"/>
      <c r="DG98" s="877"/>
      <c r="DH98" s="878"/>
      <c r="DI98" s="878"/>
      <c r="DJ98" s="878"/>
      <c r="DK98" s="879"/>
      <c r="DL98" s="877"/>
      <c r="DM98" s="878"/>
      <c r="DN98" s="878"/>
      <c r="DO98" s="878"/>
      <c r="DP98" s="879"/>
      <c r="DQ98" s="877"/>
      <c r="DR98" s="878"/>
      <c r="DS98" s="878"/>
      <c r="DT98" s="878"/>
      <c r="DU98" s="879"/>
      <c r="DV98" s="874"/>
      <c r="DW98" s="875"/>
      <c r="DX98" s="875"/>
      <c r="DY98" s="875"/>
      <c r="DZ98" s="876"/>
      <c r="EA98" s="224"/>
    </row>
    <row r="99" spans="1:131" ht="26.25" hidden="1" customHeight="1" x14ac:dyDescent="0.2">
      <c r="A99" s="240"/>
      <c r="B99" s="241"/>
      <c r="C99" s="241"/>
      <c r="D99" s="241"/>
      <c r="E99" s="241"/>
      <c r="F99" s="241"/>
      <c r="G99" s="241"/>
      <c r="H99" s="241"/>
      <c r="I99" s="241"/>
      <c r="J99" s="241"/>
      <c r="K99" s="241"/>
      <c r="L99" s="241"/>
      <c r="M99" s="241"/>
      <c r="N99" s="241"/>
      <c r="O99" s="241"/>
      <c r="P99" s="241"/>
      <c r="Q99" s="242"/>
      <c r="R99" s="242"/>
      <c r="S99" s="242"/>
      <c r="T99" s="242"/>
      <c r="U99" s="242"/>
      <c r="V99" s="242"/>
      <c r="W99" s="242"/>
      <c r="X99" s="242"/>
      <c r="Y99" s="242"/>
      <c r="Z99" s="242"/>
      <c r="AA99" s="242"/>
      <c r="AB99" s="242"/>
      <c r="AC99" s="242"/>
      <c r="AD99" s="242"/>
      <c r="AE99" s="242"/>
      <c r="AF99" s="242"/>
      <c r="AG99" s="242"/>
      <c r="AH99" s="242"/>
      <c r="AI99" s="242"/>
      <c r="AJ99" s="242"/>
      <c r="AK99" s="242"/>
      <c r="AL99" s="242"/>
      <c r="AM99" s="242"/>
      <c r="AN99" s="242"/>
      <c r="AO99" s="242"/>
      <c r="AP99" s="242"/>
      <c r="AQ99" s="242"/>
      <c r="AR99" s="242"/>
      <c r="AS99" s="242"/>
      <c r="AT99" s="242"/>
      <c r="AU99" s="242"/>
      <c r="AV99" s="242"/>
      <c r="AW99" s="242"/>
      <c r="AX99" s="242"/>
      <c r="AY99" s="242"/>
      <c r="AZ99" s="243"/>
      <c r="BA99" s="243"/>
      <c r="BB99" s="243"/>
      <c r="BC99" s="243"/>
      <c r="BD99" s="243"/>
      <c r="BE99" s="236"/>
      <c r="BF99" s="236"/>
      <c r="BG99" s="236"/>
      <c r="BH99" s="236"/>
      <c r="BI99" s="236"/>
      <c r="BJ99" s="236"/>
      <c r="BK99" s="236"/>
      <c r="BL99" s="236"/>
      <c r="BM99" s="236"/>
      <c r="BN99" s="236"/>
      <c r="BO99" s="236"/>
      <c r="BP99" s="236"/>
      <c r="BQ99" s="233">
        <v>93</v>
      </c>
      <c r="BR99" s="238"/>
      <c r="BS99" s="874"/>
      <c r="BT99" s="875"/>
      <c r="BU99" s="875"/>
      <c r="BV99" s="875"/>
      <c r="BW99" s="875"/>
      <c r="BX99" s="875"/>
      <c r="BY99" s="875"/>
      <c r="BZ99" s="875"/>
      <c r="CA99" s="875"/>
      <c r="CB99" s="875"/>
      <c r="CC99" s="875"/>
      <c r="CD99" s="875"/>
      <c r="CE99" s="875"/>
      <c r="CF99" s="875"/>
      <c r="CG99" s="880"/>
      <c r="CH99" s="877"/>
      <c r="CI99" s="878"/>
      <c r="CJ99" s="878"/>
      <c r="CK99" s="878"/>
      <c r="CL99" s="879"/>
      <c r="CM99" s="877"/>
      <c r="CN99" s="878"/>
      <c r="CO99" s="878"/>
      <c r="CP99" s="878"/>
      <c r="CQ99" s="879"/>
      <c r="CR99" s="877"/>
      <c r="CS99" s="878"/>
      <c r="CT99" s="878"/>
      <c r="CU99" s="878"/>
      <c r="CV99" s="879"/>
      <c r="CW99" s="877"/>
      <c r="CX99" s="878"/>
      <c r="CY99" s="878"/>
      <c r="CZ99" s="878"/>
      <c r="DA99" s="879"/>
      <c r="DB99" s="877"/>
      <c r="DC99" s="878"/>
      <c r="DD99" s="878"/>
      <c r="DE99" s="878"/>
      <c r="DF99" s="879"/>
      <c r="DG99" s="877"/>
      <c r="DH99" s="878"/>
      <c r="DI99" s="878"/>
      <c r="DJ99" s="878"/>
      <c r="DK99" s="879"/>
      <c r="DL99" s="877"/>
      <c r="DM99" s="878"/>
      <c r="DN99" s="878"/>
      <c r="DO99" s="878"/>
      <c r="DP99" s="879"/>
      <c r="DQ99" s="877"/>
      <c r="DR99" s="878"/>
      <c r="DS99" s="878"/>
      <c r="DT99" s="878"/>
      <c r="DU99" s="879"/>
      <c r="DV99" s="874"/>
      <c r="DW99" s="875"/>
      <c r="DX99" s="875"/>
      <c r="DY99" s="875"/>
      <c r="DZ99" s="876"/>
      <c r="EA99" s="224"/>
    </row>
    <row r="100" spans="1:131" ht="26.25" hidden="1" customHeight="1" x14ac:dyDescent="0.2">
      <c r="A100" s="240"/>
      <c r="B100" s="241"/>
      <c r="C100" s="241"/>
      <c r="D100" s="241"/>
      <c r="E100" s="241"/>
      <c r="F100" s="241"/>
      <c r="G100" s="241"/>
      <c r="H100" s="241"/>
      <c r="I100" s="241"/>
      <c r="J100" s="241"/>
      <c r="K100" s="241"/>
      <c r="L100" s="241"/>
      <c r="M100" s="241"/>
      <c r="N100" s="241"/>
      <c r="O100" s="241"/>
      <c r="P100" s="241"/>
      <c r="Q100" s="242"/>
      <c r="R100" s="242"/>
      <c r="S100" s="242"/>
      <c r="T100" s="242"/>
      <c r="U100" s="242"/>
      <c r="V100" s="242"/>
      <c r="W100" s="242"/>
      <c r="X100" s="242"/>
      <c r="Y100" s="242"/>
      <c r="Z100" s="242"/>
      <c r="AA100" s="242"/>
      <c r="AB100" s="242"/>
      <c r="AC100" s="242"/>
      <c r="AD100" s="242"/>
      <c r="AE100" s="242"/>
      <c r="AF100" s="242"/>
      <c r="AG100" s="242"/>
      <c r="AH100" s="242"/>
      <c r="AI100" s="242"/>
      <c r="AJ100" s="242"/>
      <c r="AK100" s="242"/>
      <c r="AL100" s="242"/>
      <c r="AM100" s="242"/>
      <c r="AN100" s="242"/>
      <c r="AO100" s="242"/>
      <c r="AP100" s="242"/>
      <c r="AQ100" s="242"/>
      <c r="AR100" s="242"/>
      <c r="AS100" s="242"/>
      <c r="AT100" s="242"/>
      <c r="AU100" s="242"/>
      <c r="AV100" s="242"/>
      <c r="AW100" s="242"/>
      <c r="AX100" s="242"/>
      <c r="AY100" s="242"/>
      <c r="AZ100" s="243"/>
      <c r="BA100" s="243"/>
      <c r="BB100" s="243"/>
      <c r="BC100" s="243"/>
      <c r="BD100" s="243"/>
      <c r="BE100" s="236"/>
      <c r="BF100" s="236"/>
      <c r="BG100" s="236"/>
      <c r="BH100" s="236"/>
      <c r="BI100" s="236"/>
      <c r="BJ100" s="236"/>
      <c r="BK100" s="236"/>
      <c r="BL100" s="236"/>
      <c r="BM100" s="236"/>
      <c r="BN100" s="236"/>
      <c r="BO100" s="236"/>
      <c r="BP100" s="236"/>
      <c r="BQ100" s="233">
        <v>94</v>
      </c>
      <c r="BR100" s="238"/>
      <c r="BS100" s="874"/>
      <c r="BT100" s="875"/>
      <c r="BU100" s="875"/>
      <c r="BV100" s="875"/>
      <c r="BW100" s="875"/>
      <c r="BX100" s="875"/>
      <c r="BY100" s="875"/>
      <c r="BZ100" s="875"/>
      <c r="CA100" s="875"/>
      <c r="CB100" s="875"/>
      <c r="CC100" s="875"/>
      <c r="CD100" s="875"/>
      <c r="CE100" s="875"/>
      <c r="CF100" s="875"/>
      <c r="CG100" s="880"/>
      <c r="CH100" s="877"/>
      <c r="CI100" s="878"/>
      <c r="CJ100" s="878"/>
      <c r="CK100" s="878"/>
      <c r="CL100" s="879"/>
      <c r="CM100" s="877"/>
      <c r="CN100" s="878"/>
      <c r="CO100" s="878"/>
      <c r="CP100" s="878"/>
      <c r="CQ100" s="879"/>
      <c r="CR100" s="877"/>
      <c r="CS100" s="878"/>
      <c r="CT100" s="878"/>
      <c r="CU100" s="878"/>
      <c r="CV100" s="879"/>
      <c r="CW100" s="877"/>
      <c r="CX100" s="878"/>
      <c r="CY100" s="878"/>
      <c r="CZ100" s="878"/>
      <c r="DA100" s="879"/>
      <c r="DB100" s="877"/>
      <c r="DC100" s="878"/>
      <c r="DD100" s="878"/>
      <c r="DE100" s="878"/>
      <c r="DF100" s="879"/>
      <c r="DG100" s="877"/>
      <c r="DH100" s="878"/>
      <c r="DI100" s="878"/>
      <c r="DJ100" s="878"/>
      <c r="DK100" s="879"/>
      <c r="DL100" s="877"/>
      <c r="DM100" s="878"/>
      <c r="DN100" s="878"/>
      <c r="DO100" s="878"/>
      <c r="DP100" s="879"/>
      <c r="DQ100" s="877"/>
      <c r="DR100" s="878"/>
      <c r="DS100" s="878"/>
      <c r="DT100" s="878"/>
      <c r="DU100" s="879"/>
      <c r="DV100" s="874"/>
      <c r="DW100" s="875"/>
      <c r="DX100" s="875"/>
      <c r="DY100" s="875"/>
      <c r="DZ100" s="876"/>
      <c r="EA100" s="224"/>
    </row>
    <row r="101" spans="1:131" ht="26.25" hidden="1" customHeight="1" x14ac:dyDescent="0.2">
      <c r="A101" s="240"/>
      <c r="B101" s="241"/>
      <c r="C101" s="241"/>
      <c r="D101" s="241"/>
      <c r="E101" s="241"/>
      <c r="F101" s="241"/>
      <c r="G101" s="241"/>
      <c r="H101" s="241"/>
      <c r="I101" s="241"/>
      <c r="J101" s="241"/>
      <c r="K101" s="241"/>
      <c r="L101" s="241"/>
      <c r="M101" s="241"/>
      <c r="N101" s="241"/>
      <c r="O101" s="241"/>
      <c r="P101" s="241"/>
      <c r="Q101" s="242"/>
      <c r="R101" s="242"/>
      <c r="S101" s="242"/>
      <c r="T101" s="242"/>
      <c r="U101" s="242"/>
      <c r="V101" s="242"/>
      <c r="W101" s="242"/>
      <c r="X101" s="242"/>
      <c r="Y101" s="242"/>
      <c r="Z101" s="242"/>
      <c r="AA101" s="242"/>
      <c r="AB101" s="242"/>
      <c r="AC101" s="242"/>
      <c r="AD101" s="242"/>
      <c r="AE101" s="242"/>
      <c r="AF101" s="242"/>
      <c r="AG101" s="242"/>
      <c r="AH101" s="242"/>
      <c r="AI101" s="242"/>
      <c r="AJ101" s="242"/>
      <c r="AK101" s="242"/>
      <c r="AL101" s="242"/>
      <c r="AM101" s="242"/>
      <c r="AN101" s="242"/>
      <c r="AO101" s="242"/>
      <c r="AP101" s="242"/>
      <c r="AQ101" s="242"/>
      <c r="AR101" s="242"/>
      <c r="AS101" s="242"/>
      <c r="AT101" s="242"/>
      <c r="AU101" s="242"/>
      <c r="AV101" s="242"/>
      <c r="AW101" s="242"/>
      <c r="AX101" s="242"/>
      <c r="AY101" s="242"/>
      <c r="AZ101" s="243"/>
      <c r="BA101" s="243"/>
      <c r="BB101" s="243"/>
      <c r="BC101" s="243"/>
      <c r="BD101" s="243"/>
      <c r="BE101" s="236"/>
      <c r="BF101" s="236"/>
      <c r="BG101" s="236"/>
      <c r="BH101" s="236"/>
      <c r="BI101" s="236"/>
      <c r="BJ101" s="236"/>
      <c r="BK101" s="236"/>
      <c r="BL101" s="236"/>
      <c r="BM101" s="236"/>
      <c r="BN101" s="236"/>
      <c r="BO101" s="236"/>
      <c r="BP101" s="236"/>
      <c r="BQ101" s="233">
        <v>95</v>
      </c>
      <c r="BR101" s="238"/>
      <c r="BS101" s="874"/>
      <c r="BT101" s="875"/>
      <c r="BU101" s="875"/>
      <c r="BV101" s="875"/>
      <c r="BW101" s="875"/>
      <c r="BX101" s="875"/>
      <c r="BY101" s="875"/>
      <c r="BZ101" s="875"/>
      <c r="CA101" s="875"/>
      <c r="CB101" s="875"/>
      <c r="CC101" s="875"/>
      <c r="CD101" s="875"/>
      <c r="CE101" s="875"/>
      <c r="CF101" s="875"/>
      <c r="CG101" s="880"/>
      <c r="CH101" s="877"/>
      <c r="CI101" s="878"/>
      <c r="CJ101" s="878"/>
      <c r="CK101" s="878"/>
      <c r="CL101" s="879"/>
      <c r="CM101" s="877"/>
      <c r="CN101" s="878"/>
      <c r="CO101" s="878"/>
      <c r="CP101" s="878"/>
      <c r="CQ101" s="879"/>
      <c r="CR101" s="877"/>
      <c r="CS101" s="878"/>
      <c r="CT101" s="878"/>
      <c r="CU101" s="878"/>
      <c r="CV101" s="879"/>
      <c r="CW101" s="877"/>
      <c r="CX101" s="878"/>
      <c r="CY101" s="878"/>
      <c r="CZ101" s="878"/>
      <c r="DA101" s="879"/>
      <c r="DB101" s="877"/>
      <c r="DC101" s="878"/>
      <c r="DD101" s="878"/>
      <c r="DE101" s="878"/>
      <c r="DF101" s="879"/>
      <c r="DG101" s="877"/>
      <c r="DH101" s="878"/>
      <c r="DI101" s="878"/>
      <c r="DJ101" s="878"/>
      <c r="DK101" s="879"/>
      <c r="DL101" s="877"/>
      <c r="DM101" s="878"/>
      <c r="DN101" s="878"/>
      <c r="DO101" s="878"/>
      <c r="DP101" s="879"/>
      <c r="DQ101" s="877"/>
      <c r="DR101" s="878"/>
      <c r="DS101" s="878"/>
      <c r="DT101" s="878"/>
      <c r="DU101" s="879"/>
      <c r="DV101" s="874"/>
      <c r="DW101" s="875"/>
      <c r="DX101" s="875"/>
      <c r="DY101" s="875"/>
      <c r="DZ101" s="876"/>
      <c r="EA101" s="224"/>
    </row>
    <row r="102" spans="1:131" ht="26.25" customHeight="1" thickBot="1" x14ac:dyDescent="0.25">
      <c r="A102" s="240"/>
      <c r="B102" s="241"/>
      <c r="C102" s="241"/>
      <c r="D102" s="241"/>
      <c r="E102" s="241"/>
      <c r="F102" s="241"/>
      <c r="G102" s="241"/>
      <c r="H102" s="241"/>
      <c r="I102" s="241"/>
      <c r="J102" s="241"/>
      <c r="K102" s="241"/>
      <c r="L102" s="241"/>
      <c r="M102" s="241"/>
      <c r="N102" s="241"/>
      <c r="O102" s="241"/>
      <c r="P102" s="241"/>
      <c r="Q102" s="242"/>
      <c r="R102" s="242"/>
      <c r="S102" s="242"/>
      <c r="T102" s="242"/>
      <c r="U102" s="242"/>
      <c r="V102" s="242"/>
      <c r="W102" s="242"/>
      <c r="X102" s="242"/>
      <c r="Y102" s="242"/>
      <c r="Z102" s="242"/>
      <c r="AA102" s="242"/>
      <c r="AB102" s="242"/>
      <c r="AC102" s="242"/>
      <c r="AD102" s="242"/>
      <c r="AE102" s="242"/>
      <c r="AF102" s="242"/>
      <c r="AG102" s="242"/>
      <c r="AH102" s="242"/>
      <c r="AI102" s="242"/>
      <c r="AJ102" s="242"/>
      <c r="AK102" s="242"/>
      <c r="AL102" s="242"/>
      <c r="AM102" s="242"/>
      <c r="AN102" s="242"/>
      <c r="AO102" s="242"/>
      <c r="AP102" s="242"/>
      <c r="AQ102" s="242"/>
      <c r="AR102" s="242"/>
      <c r="AS102" s="242"/>
      <c r="AT102" s="242"/>
      <c r="AU102" s="242"/>
      <c r="AV102" s="242"/>
      <c r="AW102" s="242"/>
      <c r="AX102" s="242"/>
      <c r="AY102" s="242"/>
      <c r="AZ102" s="243"/>
      <c r="BA102" s="243"/>
      <c r="BB102" s="243"/>
      <c r="BC102" s="243"/>
      <c r="BD102" s="243"/>
      <c r="BE102" s="236"/>
      <c r="BF102" s="236"/>
      <c r="BG102" s="236"/>
      <c r="BH102" s="236"/>
      <c r="BI102" s="236"/>
      <c r="BJ102" s="236"/>
      <c r="BK102" s="236"/>
      <c r="BL102" s="236"/>
      <c r="BM102" s="236"/>
      <c r="BN102" s="236"/>
      <c r="BO102" s="236"/>
      <c r="BP102" s="236"/>
      <c r="BQ102" s="235" t="s">
        <v>378</v>
      </c>
      <c r="BR102" s="802" t="s">
        <v>403</v>
      </c>
      <c r="BS102" s="803"/>
      <c r="BT102" s="803"/>
      <c r="BU102" s="803"/>
      <c r="BV102" s="803"/>
      <c r="BW102" s="803"/>
      <c r="BX102" s="803"/>
      <c r="BY102" s="803"/>
      <c r="BZ102" s="803"/>
      <c r="CA102" s="803"/>
      <c r="CB102" s="803"/>
      <c r="CC102" s="803"/>
      <c r="CD102" s="803"/>
      <c r="CE102" s="803"/>
      <c r="CF102" s="803"/>
      <c r="CG102" s="804"/>
      <c r="CH102" s="900"/>
      <c r="CI102" s="901"/>
      <c r="CJ102" s="901"/>
      <c r="CK102" s="901"/>
      <c r="CL102" s="902"/>
      <c r="CM102" s="900"/>
      <c r="CN102" s="901"/>
      <c r="CO102" s="901"/>
      <c r="CP102" s="901"/>
      <c r="CQ102" s="902"/>
      <c r="CR102" s="903">
        <v>871</v>
      </c>
      <c r="CS102" s="867"/>
      <c r="CT102" s="867"/>
      <c r="CU102" s="867"/>
      <c r="CV102" s="904"/>
      <c r="CW102" s="903">
        <v>4</v>
      </c>
      <c r="CX102" s="867"/>
      <c r="CY102" s="867"/>
      <c r="CZ102" s="867"/>
      <c r="DA102" s="904"/>
      <c r="DB102" s="903" t="s">
        <v>549</v>
      </c>
      <c r="DC102" s="867"/>
      <c r="DD102" s="867"/>
      <c r="DE102" s="867"/>
      <c r="DF102" s="904"/>
      <c r="DG102" s="903" t="s">
        <v>549</v>
      </c>
      <c r="DH102" s="867"/>
      <c r="DI102" s="867"/>
      <c r="DJ102" s="867"/>
      <c r="DK102" s="904"/>
      <c r="DL102" s="903" t="s">
        <v>549</v>
      </c>
      <c r="DM102" s="867"/>
      <c r="DN102" s="867"/>
      <c r="DO102" s="867"/>
      <c r="DP102" s="904"/>
      <c r="DQ102" s="903" t="s">
        <v>549</v>
      </c>
      <c r="DR102" s="867"/>
      <c r="DS102" s="867"/>
      <c r="DT102" s="867"/>
      <c r="DU102" s="904"/>
      <c r="DV102" s="802"/>
      <c r="DW102" s="803"/>
      <c r="DX102" s="803"/>
      <c r="DY102" s="803"/>
      <c r="DZ102" s="927"/>
      <c r="EA102" s="224"/>
    </row>
    <row r="103" spans="1:131" ht="26.25" customHeight="1" x14ac:dyDescent="0.2">
      <c r="A103" s="240"/>
      <c r="B103" s="241"/>
      <c r="C103" s="241"/>
      <c r="D103" s="241"/>
      <c r="E103" s="241"/>
      <c r="F103" s="241"/>
      <c r="G103" s="241"/>
      <c r="H103" s="241"/>
      <c r="I103" s="241"/>
      <c r="J103" s="241"/>
      <c r="K103" s="241"/>
      <c r="L103" s="241"/>
      <c r="M103" s="241"/>
      <c r="N103" s="241"/>
      <c r="O103" s="241"/>
      <c r="P103" s="241"/>
      <c r="Q103" s="242"/>
      <c r="R103" s="242"/>
      <c r="S103" s="242"/>
      <c r="T103" s="242"/>
      <c r="U103" s="242"/>
      <c r="V103" s="242"/>
      <c r="W103" s="242"/>
      <c r="X103" s="242"/>
      <c r="Y103" s="242"/>
      <c r="Z103" s="242"/>
      <c r="AA103" s="242"/>
      <c r="AB103" s="242"/>
      <c r="AC103" s="242"/>
      <c r="AD103" s="242"/>
      <c r="AE103" s="242"/>
      <c r="AF103" s="242"/>
      <c r="AG103" s="242"/>
      <c r="AH103" s="242"/>
      <c r="AI103" s="242"/>
      <c r="AJ103" s="242"/>
      <c r="AK103" s="242"/>
      <c r="AL103" s="242"/>
      <c r="AM103" s="242"/>
      <c r="AN103" s="242"/>
      <c r="AO103" s="242"/>
      <c r="AP103" s="242"/>
      <c r="AQ103" s="242"/>
      <c r="AR103" s="242"/>
      <c r="AS103" s="242"/>
      <c r="AT103" s="242"/>
      <c r="AU103" s="242"/>
      <c r="AV103" s="242"/>
      <c r="AW103" s="242"/>
      <c r="AX103" s="242"/>
      <c r="AY103" s="242"/>
      <c r="AZ103" s="243"/>
      <c r="BA103" s="243"/>
      <c r="BB103" s="243"/>
      <c r="BC103" s="243"/>
      <c r="BD103" s="243"/>
      <c r="BE103" s="236"/>
      <c r="BF103" s="236"/>
      <c r="BG103" s="236"/>
      <c r="BH103" s="236"/>
      <c r="BI103" s="236"/>
      <c r="BJ103" s="236"/>
      <c r="BK103" s="236"/>
      <c r="BL103" s="236"/>
      <c r="BM103" s="236"/>
      <c r="BN103" s="236"/>
      <c r="BO103" s="236"/>
      <c r="BP103" s="236"/>
      <c r="BQ103" s="928" t="s">
        <v>404</v>
      </c>
      <c r="BR103" s="928"/>
      <c r="BS103" s="928"/>
      <c r="BT103" s="928"/>
      <c r="BU103" s="928"/>
      <c r="BV103" s="928"/>
      <c r="BW103" s="928"/>
      <c r="BX103" s="928"/>
      <c r="BY103" s="928"/>
      <c r="BZ103" s="928"/>
      <c r="CA103" s="928"/>
      <c r="CB103" s="928"/>
      <c r="CC103" s="928"/>
      <c r="CD103" s="928"/>
      <c r="CE103" s="928"/>
      <c r="CF103" s="928"/>
      <c r="CG103" s="928"/>
      <c r="CH103" s="928"/>
      <c r="CI103" s="928"/>
      <c r="CJ103" s="928"/>
      <c r="CK103" s="928"/>
      <c r="CL103" s="928"/>
      <c r="CM103" s="928"/>
      <c r="CN103" s="928"/>
      <c r="CO103" s="928"/>
      <c r="CP103" s="928"/>
      <c r="CQ103" s="928"/>
      <c r="CR103" s="928"/>
      <c r="CS103" s="928"/>
      <c r="CT103" s="928"/>
      <c r="CU103" s="928"/>
      <c r="CV103" s="928"/>
      <c r="CW103" s="928"/>
      <c r="CX103" s="928"/>
      <c r="CY103" s="928"/>
      <c r="CZ103" s="928"/>
      <c r="DA103" s="928"/>
      <c r="DB103" s="928"/>
      <c r="DC103" s="928"/>
      <c r="DD103" s="928"/>
      <c r="DE103" s="928"/>
      <c r="DF103" s="928"/>
      <c r="DG103" s="928"/>
      <c r="DH103" s="928"/>
      <c r="DI103" s="928"/>
      <c r="DJ103" s="928"/>
      <c r="DK103" s="928"/>
      <c r="DL103" s="928"/>
      <c r="DM103" s="928"/>
      <c r="DN103" s="928"/>
      <c r="DO103" s="928"/>
      <c r="DP103" s="928"/>
      <c r="DQ103" s="928"/>
      <c r="DR103" s="928"/>
      <c r="DS103" s="928"/>
      <c r="DT103" s="928"/>
      <c r="DU103" s="928"/>
      <c r="DV103" s="928"/>
      <c r="DW103" s="928"/>
      <c r="DX103" s="928"/>
      <c r="DY103" s="928"/>
      <c r="DZ103" s="928"/>
      <c r="EA103" s="224"/>
    </row>
    <row r="104" spans="1:131" ht="26.25" customHeight="1" x14ac:dyDescent="0.2">
      <c r="A104" s="240"/>
      <c r="B104" s="241"/>
      <c r="C104" s="241"/>
      <c r="D104" s="241"/>
      <c r="E104" s="241"/>
      <c r="F104" s="241"/>
      <c r="G104" s="241"/>
      <c r="H104" s="241"/>
      <c r="I104" s="241"/>
      <c r="J104" s="241"/>
      <c r="K104" s="241"/>
      <c r="L104" s="241"/>
      <c r="M104" s="241"/>
      <c r="N104" s="241"/>
      <c r="O104" s="241"/>
      <c r="P104" s="241"/>
      <c r="Q104" s="242"/>
      <c r="R104" s="242"/>
      <c r="S104" s="242"/>
      <c r="T104" s="242"/>
      <c r="U104" s="242"/>
      <c r="V104" s="242"/>
      <c r="W104" s="242"/>
      <c r="X104" s="242"/>
      <c r="Y104" s="242"/>
      <c r="Z104" s="242"/>
      <c r="AA104" s="242"/>
      <c r="AB104" s="242"/>
      <c r="AC104" s="242"/>
      <c r="AD104" s="242"/>
      <c r="AE104" s="242"/>
      <c r="AF104" s="242"/>
      <c r="AG104" s="242"/>
      <c r="AH104" s="242"/>
      <c r="AI104" s="242"/>
      <c r="AJ104" s="242"/>
      <c r="AK104" s="242"/>
      <c r="AL104" s="242"/>
      <c r="AM104" s="242"/>
      <c r="AN104" s="242"/>
      <c r="AO104" s="242"/>
      <c r="AP104" s="242"/>
      <c r="AQ104" s="242"/>
      <c r="AR104" s="242"/>
      <c r="AS104" s="242"/>
      <c r="AT104" s="242"/>
      <c r="AU104" s="242"/>
      <c r="AV104" s="242"/>
      <c r="AW104" s="242"/>
      <c r="AX104" s="242"/>
      <c r="AY104" s="242"/>
      <c r="AZ104" s="243"/>
      <c r="BA104" s="243"/>
      <c r="BB104" s="243"/>
      <c r="BC104" s="243"/>
      <c r="BD104" s="243"/>
      <c r="BE104" s="236"/>
      <c r="BF104" s="236"/>
      <c r="BG104" s="236"/>
      <c r="BH104" s="236"/>
      <c r="BI104" s="236"/>
      <c r="BJ104" s="236"/>
      <c r="BK104" s="236"/>
      <c r="BL104" s="236"/>
      <c r="BM104" s="236"/>
      <c r="BN104" s="236"/>
      <c r="BO104" s="236"/>
      <c r="BP104" s="236"/>
      <c r="BQ104" s="929" t="s">
        <v>405</v>
      </c>
      <c r="BR104" s="929"/>
      <c r="BS104" s="929"/>
      <c r="BT104" s="929"/>
      <c r="BU104" s="929"/>
      <c r="BV104" s="929"/>
      <c r="BW104" s="929"/>
      <c r="BX104" s="929"/>
      <c r="BY104" s="929"/>
      <c r="BZ104" s="929"/>
      <c r="CA104" s="929"/>
      <c r="CB104" s="929"/>
      <c r="CC104" s="929"/>
      <c r="CD104" s="929"/>
      <c r="CE104" s="929"/>
      <c r="CF104" s="929"/>
      <c r="CG104" s="929"/>
      <c r="CH104" s="929"/>
      <c r="CI104" s="929"/>
      <c r="CJ104" s="929"/>
      <c r="CK104" s="929"/>
      <c r="CL104" s="929"/>
      <c r="CM104" s="929"/>
      <c r="CN104" s="929"/>
      <c r="CO104" s="929"/>
      <c r="CP104" s="929"/>
      <c r="CQ104" s="929"/>
      <c r="CR104" s="929"/>
      <c r="CS104" s="929"/>
      <c r="CT104" s="929"/>
      <c r="CU104" s="929"/>
      <c r="CV104" s="929"/>
      <c r="CW104" s="929"/>
      <c r="CX104" s="929"/>
      <c r="CY104" s="929"/>
      <c r="CZ104" s="929"/>
      <c r="DA104" s="929"/>
      <c r="DB104" s="929"/>
      <c r="DC104" s="929"/>
      <c r="DD104" s="929"/>
      <c r="DE104" s="929"/>
      <c r="DF104" s="929"/>
      <c r="DG104" s="929"/>
      <c r="DH104" s="929"/>
      <c r="DI104" s="929"/>
      <c r="DJ104" s="929"/>
      <c r="DK104" s="929"/>
      <c r="DL104" s="929"/>
      <c r="DM104" s="929"/>
      <c r="DN104" s="929"/>
      <c r="DO104" s="929"/>
      <c r="DP104" s="929"/>
      <c r="DQ104" s="929"/>
      <c r="DR104" s="929"/>
      <c r="DS104" s="929"/>
      <c r="DT104" s="929"/>
      <c r="DU104" s="929"/>
      <c r="DV104" s="929"/>
      <c r="DW104" s="929"/>
      <c r="DX104" s="929"/>
      <c r="DY104" s="929"/>
      <c r="DZ104" s="929"/>
      <c r="EA104" s="224"/>
    </row>
    <row r="105" spans="1:131" ht="11.25" customHeight="1" x14ac:dyDescent="0.2">
      <c r="A105" s="236"/>
      <c r="B105" s="236"/>
      <c r="C105" s="236"/>
      <c r="D105" s="236"/>
      <c r="E105" s="236"/>
      <c r="F105" s="236"/>
      <c r="G105" s="236"/>
      <c r="H105" s="236"/>
      <c r="I105" s="236"/>
      <c r="J105" s="236"/>
      <c r="K105" s="236"/>
      <c r="L105" s="236"/>
      <c r="M105" s="236"/>
      <c r="N105" s="236"/>
      <c r="O105" s="236"/>
      <c r="P105" s="236"/>
      <c r="Q105" s="236"/>
      <c r="R105" s="236"/>
      <c r="S105" s="236"/>
      <c r="T105" s="236"/>
      <c r="U105" s="236"/>
      <c r="V105" s="236"/>
      <c r="W105" s="236"/>
      <c r="X105" s="236"/>
      <c r="Y105" s="236"/>
      <c r="Z105" s="236"/>
      <c r="AA105" s="236"/>
      <c r="AB105" s="236"/>
      <c r="AC105" s="236"/>
      <c r="AD105" s="236"/>
      <c r="AE105" s="236"/>
      <c r="AF105" s="236"/>
      <c r="AG105" s="236"/>
      <c r="AH105" s="236"/>
      <c r="AI105" s="236"/>
      <c r="AJ105" s="236"/>
      <c r="AK105" s="236"/>
      <c r="AL105" s="236"/>
      <c r="AM105" s="236"/>
      <c r="AN105" s="236"/>
      <c r="AO105" s="236"/>
      <c r="AP105" s="236"/>
      <c r="AQ105" s="236"/>
      <c r="AR105" s="236"/>
      <c r="AS105" s="236"/>
      <c r="AT105" s="236"/>
      <c r="AU105" s="236"/>
      <c r="AV105" s="236"/>
      <c r="AW105" s="236"/>
      <c r="AX105" s="236"/>
      <c r="AY105" s="236"/>
      <c r="AZ105" s="236"/>
      <c r="BA105" s="236"/>
      <c r="BB105" s="236"/>
      <c r="BC105" s="236"/>
      <c r="BD105" s="236"/>
      <c r="BE105" s="236"/>
      <c r="BF105" s="236"/>
      <c r="BG105" s="236"/>
      <c r="BH105" s="236"/>
      <c r="BI105" s="236"/>
      <c r="BJ105" s="236"/>
      <c r="BK105" s="236"/>
      <c r="BL105" s="236"/>
      <c r="BM105" s="236"/>
      <c r="BN105" s="236"/>
      <c r="BO105" s="236"/>
      <c r="BP105" s="236"/>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2">
      <c r="A106" s="236"/>
      <c r="B106" s="236"/>
      <c r="C106" s="236"/>
      <c r="D106" s="236"/>
      <c r="E106" s="236"/>
      <c r="F106" s="236"/>
      <c r="G106" s="236"/>
      <c r="H106" s="236"/>
      <c r="I106" s="236"/>
      <c r="J106" s="236"/>
      <c r="K106" s="236"/>
      <c r="L106" s="236"/>
      <c r="M106" s="236"/>
      <c r="N106" s="236"/>
      <c r="O106" s="236"/>
      <c r="P106" s="236"/>
      <c r="Q106" s="236"/>
      <c r="R106" s="236"/>
      <c r="S106" s="236"/>
      <c r="T106" s="236"/>
      <c r="U106" s="236"/>
      <c r="V106" s="236"/>
      <c r="W106" s="236"/>
      <c r="X106" s="236"/>
      <c r="Y106" s="236"/>
      <c r="Z106" s="236"/>
      <c r="AA106" s="236"/>
      <c r="AB106" s="236"/>
      <c r="AC106" s="236"/>
      <c r="AD106" s="236"/>
      <c r="AE106" s="236"/>
      <c r="AF106" s="236"/>
      <c r="AG106" s="236"/>
      <c r="AH106" s="236"/>
      <c r="AI106" s="236"/>
      <c r="AJ106" s="236"/>
      <c r="AK106" s="236"/>
      <c r="AL106" s="236"/>
      <c r="AM106" s="236"/>
      <c r="AN106" s="236"/>
      <c r="AO106" s="236"/>
      <c r="AP106" s="236"/>
      <c r="AQ106" s="236"/>
      <c r="AR106" s="236"/>
      <c r="AS106" s="236"/>
      <c r="AT106" s="236"/>
      <c r="AU106" s="236"/>
      <c r="AV106" s="236"/>
      <c r="AW106" s="236"/>
      <c r="AX106" s="236"/>
      <c r="AY106" s="236"/>
      <c r="AZ106" s="236"/>
      <c r="BA106" s="236"/>
      <c r="BB106" s="236"/>
      <c r="BC106" s="236"/>
      <c r="BD106" s="236"/>
      <c r="BE106" s="236"/>
      <c r="BF106" s="236"/>
      <c r="BG106" s="236"/>
      <c r="BH106" s="236"/>
      <c r="BI106" s="236"/>
      <c r="BJ106" s="236"/>
      <c r="BK106" s="236"/>
      <c r="BL106" s="236"/>
      <c r="BM106" s="236"/>
      <c r="BN106" s="236"/>
      <c r="BO106" s="236"/>
      <c r="BP106" s="236"/>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5">
      <c r="A107" s="228" t="s">
        <v>406</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28" t="s">
        <v>407</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2">
      <c r="A108" s="930" t="s">
        <v>408</v>
      </c>
      <c r="B108" s="931"/>
      <c r="C108" s="931"/>
      <c r="D108" s="931"/>
      <c r="E108" s="931"/>
      <c r="F108" s="931"/>
      <c r="G108" s="931"/>
      <c r="H108" s="931"/>
      <c r="I108" s="931"/>
      <c r="J108" s="931"/>
      <c r="K108" s="931"/>
      <c r="L108" s="931"/>
      <c r="M108" s="931"/>
      <c r="N108" s="931"/>
      <c r="O108" s="931"/>
      <c r="P108" s="931"/>
      <c r="Q108" s="931"/>
      <c r="R108" s="931"/>
      <c r="S108" s="931"/>
      <c r="T108" s="931"/>
      <c r="U108" s="931"/>
      <c r="V108" s="931"/>
      <c r="W108" s="931"/>
      <c r="X108" s="931"/>
      <c r="Y108" s="931"/>
      <c r="Z108" s="931"/>
      <c r="AA108" s="931"/>
      <c r="AB108" s="931"/>
      <c r="AC108" s="931"/>
      <c r="AD108" s="931"/>
      <c r="AE108" s="931"/>
      <c r="AF108" s="931"/>
      <c r="AG108" s="931"/>
      <c r="AH108" s="931"/>
      <c r="AI108" s="931"/>
      <c r="AJ108" s="931"/>
      <c r="AK108" s="931"/>
      <c r="AL108" s="931"/>
      <c r="AM108" s="931"/>
      <c r="AN108" s="931"/>
      <c r="AO108" s="931"/>
      <c r="AP108" s="931"/>
      <c r="AQ108" s="931"/>
      <c r="AR108" s="931"/>
      <c r="AS108" s="931"/>
      <c r="AT108" s="932"/>
      <c r="AU108" s="930" t="s">
        <v>409</v>
      </c>
      <c r="AV108" s="931"/>
      <c r="AW108" s="931"/>
      <c r="AX108" s="931"/>
      <c r="AY108" s="931"/>
      <c r="AZ108" s="931"/>
      <c r="BA108" s="931"/>
      <c r="BB108" s="931"/>
      <c r="BC108" s="931"/>
      <c r="BD108" s="931"/>
      <c r="BE108" s="931"/>
      <c r="BF108" s="931"/>
      <c r="BG108" s="931"/>
      <c r="BH108" s="931"/>
      <c r="BI108" s="931"/>
      <c r="BJ108" s="931"/>
      <c r="BK108" s="931"/>
      <c r="BL108" s="931"/>
      <c r="BM108" s="931"/>
      <c r="BN108" s="931"/>
      <c r="BO108" s="931"/>
      <c r="BP108" s="931"/>
      <c r="BQ108" s="931"/>
      <c r="BR108" s="931"/>
      <c r="BS108" s="931"/>
      <c r="BT108" s="931"/>
      <c r="BU108" s="931"/>
      <c r="BV108" s="931"/>
      <c r="BW108" s="931"/>
      <c r="BX108" s="931"/>
      <c r="BY108" s="931"/>
      <c r="BZ108" s="931"/>
      <c r="CA108" s="931"/>
      <c r="CB108" s="931"/>
      <c r="CC108" s="931"/>
      <c r="CD108" s="931"/>
      <c r="CE108" s="931"/>
      <c r="CF108" s="931"/>
      <c r="CG108" s="931"/>
      <c r="CH108" s="931"/>
      <c r="CI108" s="931"/>
      <c r="CJ108" s="931"/>
      <c r="CK108" s="931"/>
      <c r="CL108" s="931"/>
      <c r="CM108" s="931"/>
      <c r="CN108" s="931"/>
      <c r="CO108" s="931"/>
      <c r="CP108" s="931"/>
      <c r="CQ108" s="931"/>
      <c r="CR108" s="931"/>
      <c r="CS108" s="931"/>
      <c r="CT108" s="931"/>
      <c r="CU108" s="931"/>
      <c r="CV108" s="931"/>
      <c r="CW108" s="931"/>
      <c r="CX108" s="931"/>
      <c r="CY108" s="931"/>
      <c r="CZ108" s="931"/>
      <c r="DA108" s="931"/>
      <c r="DB108" s="931"/>
      <c r="DC108" s="931"/>
      <c r="DD108" s="931"/>
      <c r="DE108" s="931"/>
      <c r="DF108" s="931"/>
      <c r="DG108" s="931"/>
      <c r="DH108" s="931"/>
      <c r="DI108" s="931"/>
      <c r="DJ108" s="931"/>
      <c r="DK108" s="931"/>
      <c r="DL108" s="931"/>
      <c r="DM108" s="931"/>
      <c r="DN108" s="931"/>
      <c r="DO108" s="931"/>
      <c r="DP108" s="931"/>
      <c r="DQ108" s="931"/>
      <c r="DR108" s="931"/>
      <c r="DS108" s="931"/>
      <c r="DT108" s="931"/>
      <c r="DU108" s="931"/>
      <c r="DV108" s="931"/>
      <c r="DW108" s="931"/>
      <c r="DX108" s="931"/>
      <c r="DY108" s="931"/>
      <c r="DZ108" s="932"/>
    </row>
    <row r="109" spans="1:131" s="224" customFormat="1" ht="26.25" customHeight="1" x14ac:dyDescent="0.2">
      <c r="A109" s="925" t="s">
        <v>410</v>
      </c>
      <c r="B109" s="906"/>
      <c r="C109" s="906"/>
      <c r="D109" s="906"/>
      <c r="E109" s="906"/>
      <c r="F109" s="906"/>
      <c r="G109" s="906"/>
      <c r="H109" s="906"/>
      <c r="I109" s="906"/>
      <c r="J109" s="906"/>
      <c r="K109" s="906"/>
      <c r="L109" s="906"/>
      <c r="M109" s="906"/>
      <c r="N109" s="906"/>
      <c r="O109" s="906"/>
      <c r="P109" s="906"/>
      <c r="Q109" s="906"/>
      <c r="R109" s="906"/>
      <c r="S109" s="906"/>
      <c r="T109" s="906"/>
      <c r="U109" s="906"/>
      <c r="V109" s="906"/>
      <c r="W109" s="906"/>
      <c r="X109" s="906"/>
      <c r="Y109" s="906"/>
      <c r="Z109" s="907"/>
      <c r="AA109" s="905" t="s">
        <v>411</v>
      </c>
      <c r="AB109" s="906"/>
      <c r="AC109" s="906"/>
      <c r="AD109" s="906"/>
      <c r="AE109" s="907"/>
      <c r="AF109" s="905" t="s">
        <v>412</v>
      </c>
      <c r="AG109" s="906"/>
      <c r="AH109" s="906"/>
      <c r="AI109" s="906"/>
      <c r="AJ109" s="907"/>
      <c r="AK109" s="905" t="s">
        <v>295</v>
      </c>
      <c r="AL109" s="906"/>
      <c r="AM109" s="906"/>
      <c r="AN109" s="906"/>
      <c r="AO109" s="907"/>
      <c r="AP109" s="905" t="s">
        <v>413</v>
      </c>
      <c r="AQ109" s="906"/>
      <c r="AR109" s="906"/>
      <c r="AS109" s="906"/>
      <c r="AT109" s="908"/>
      <c r="AU109" s="925" t="s">
        <v>410</v>
      </c>
      <c r="AV109" s="906"/>
      <c r="AW109" s="906"/>
      <c r="AX109" s="906"/>
      <c r="AY109" s="906"/>
      <c r="AZ109" s="906"/>
      <c r="BA109" s="906"/>
      <c r="BB109" s="906"/>
      <c r="BC109" s="906"/>
      <c r="BD109" s="906"/>
      <c r="BE109" s="906"/>
      <c r="BF109" s="906"/>
      <c r="BG109" s="906"/>
      <c r="BH109" s="906"/>
      <c r="BI109" s="906"/>
      <c r="BJ109" s="906"/>
      <c r="BK109" s="906"/>
      <c r="BL109" s="906"/>
      <c r="BM109" s="906"/>
      <c r="BN109" s="906"/>
      <c r="BO109" s="906"/>
      <c r="BP109" s="907"/>
      <c r="BQ109" s="905" t="s">
        <v>411</v>
      </c>
      <c r="BR109" s="906"/>
      <c r="BS109" s="906"/>
      <c r="BT109" s="906"/>
      <c r="BU109" s="907"/>
      <c r="BV109" s="905" t="s">
        <v>412</v>
      </c>
      <c r="BW109" s="906"/>
      <c r="BX109" s="906"/>
      <c r="BY109" s="906"/>
      <c r="BZ109" s="907"/>
      <c r="CA109" s="905" t="s">
        <v>295</v>
      </c>
      <c r="CB109" s="906"/>
      <c r="CC109" s="906"/>
      <c r="CD109" s="906"/>
      <c r="CE109" s="907"/>
      <c r="CF109" s="926" t="s">
        <v>413</v>
      </c>
      <c r="CG109" s="926"/>
      <c r="CH109" s="926"/>
      <c r="CI109" s="926"/>
      <c r="CJ109" s="926"/>
      <c r="CK109" s="905" t="s">
        <v>414</v>
      </c>
      <c r="CL109" s="906"/>
      <c r="CM109" s="906"/>
      <c r="CN109" s="906"/>
      <c r="CO109" s="906"/>
      <c r="CP109" s="906"/>
      <c r="CQ109" s="906"/>
      <c r="CR109" s="906"/>
      <c r="CS109" s="906"/>
      <c r="CT109" s="906"/>
      <c r="CU109" s="906"/>
      <c r="CV109" s="906"/>
      <c r="CW109" s="906"/>
      <c r="CX109" s="906"/>
      <c r="CY109" s="906"/>
      <c r="CZ109" s="906"/>
      <c r="DA109" s="906"/>
      <c r="DB109" s="906"/>
      <c r="DC109" s="906"/>
      <c r="DD109" s="906"/>
      <c r="DE109" s="906"/>
      <c r="DF109" s="907"/>
      <c r="DG109" s="905" t="s">
        <v>411</v>
      </c>
      <c r="DH109" s="906"/>
      <c r="DI109" s="906"/>
      <c r="DJ109" s="906"/>
      <c r="DK109" s="907"/>
      <c r="DL109" s="905" t="s">
        <v>412</v>
      </c>
      <c r="DM109" s="906"/>
      <c r="DN109" s="906"/>
      <c r="DO109" s="906"/>
      <c r="DP109" s="907"/>
      <c r="DQ109" s="905" t="s">
        <v>295</v>
      </c>
      <c r="DR109" s="906"/>
      <c r="DS109" s="906"/>
      <c r="DT109" s="906"/>
      <c r="DU109" s="907"/>
      <c r="DV109" s="905" t="s">
        <v>413</v>
      </c>
      <c r="DW109" s="906"/>
      <c r="DX109" s="906"/>
      <c r="DY109" s="906"/>
      <c r="DZ109" s="908"/>
    </row>
    <row r="110" spans="1:131" s="224" customFormat="1" ht="26.25" customHeight="1" x14ac:dyDescent="0.2">
      <c r="A110" s="909" t="s">
        <v>415</v>
      </c>
      <c r="B110" s="910"/>
      <c r="C110" s="910"/>
      <c r="D110" s="910"/>
      <c r="E110" s="910"/>
      <c r="F110" s="910"/>
      <c r="G110" s="910"/>
      <c r="H110" s="910"/>
      <c r="I110" s="910"/>
      <c r="J110" s="910"/>
      <c r="K110" s="910"/>
      <c r="L110" s="910"/>
      <c r="M110" s="910"/>
      <c r="N110" s="910"/>
      <c r="O110" s="910"/>
      <c r="P110" s="910"/>
      <c r="Q110" s="910"/>
      <c r="R110" s="910"/>
      <c r="S110" s="910"/>
      <c r="T110" s="910"/>
      <c r="U110" s="910"/>
      <c r="V110" s="910"/>
      <c r="W110" s="910"/>
      <c r="X110" s="910"/>
      <c r="Y110" s="910"/>
      <c r="Z110" s="911"/>
      <c r="AA110" s="912">
        <v>2004041</v>
      </c>
      <c r="AB110" s="913"/>
      <c r="AC110" s="913"/>
      <c r="AD110" s="913"/>
      <c r="AE110" s="914"/>
      <c r="AF110" s="915">
        <v>2131110</v>
      </c>
      <c r="AG110" s="913"/>
      <c r="AH110" s="913"/>
      <c r="AI110" s="913"/>
      <c r="AJ110" s="914"/>
      <c r="AK110" s="915">
        <v>2248428</v>
      </c>
      <c r="AL110" s="913"/>
      <c r="AM110" s="913"/>
      <c r="AN110" s="913"/>
      <c r="AO110" s="914"/>
      <c r="AP110" s="916">
        <v>20.399999999999999</v>
      </c>
      <c r="AQ110" s="917"/>
      <c r="AR110" s="917"/>
      <c r="AS110" s="917"/>
      <c r="AT110" s="918"/>
      <c r="AU110" s="919" t="s">
        <v>69</v>
      </c>
      <c r="AV110" s="920"/>
      <c r="AW110" s="920"/>
      <c r="AX110" s="920"/>
      <c r="AY110" s="920"/>
      <c r="AZ110" s="942" t="s">
        <v>416</v>
      </c>
      <c r="BA110" s="910"/>
      <c r="BB110" s="910"/>
      <c r="BC110" s="910"/>
      <c r="BD110" s="910"/>
      <c r="BE110" s="910"/>
      <c r="BF110" s="910"/>
      <c r="BG110" s="910"/>
      <c r="BH110" s="910"/>
      <c r="BI110" s="910"/>
      <c r="BJ110" s="910"/>
      <c r="BK110" s="910"/>
      <c r="BL110" s="910"/>
      <c r="BM110" s="910"/>
      <c r="BN110" s="910"/>
      <c r="BO110" s="910"/>
      <c r="BP110" s="911"/>
      <c r="BQ110" s="943">
        <v>26874110</v>
      </c>
      <c r="BR110" s="944"/>
      <c r="BS110" s="944"/>
      <c r="BT110" s="944"/>
      <c r="BU110" s="944"/>
      <c r="BV110" s="944">
        <v>27306522</v>
      </c>
      <c r="BW110" s="944"/>
      <c r="BX110" s="944"/>
      <c r="BY110" s="944"/>
      <c r="BZ110" s="944"/>
      <c r="CA110" s="944">
        <v>26723530</v>
      </c>
      <c r="CB110" s="944"/>
      <c r="CC110" s="944"/>
      <c r="CD110" s="944"/>
      <c r="CE110" s="944"/>
      <c r="CF110" s="957">
        <v>242.3</v>
      </c>
      <c r="CG110" s="958"/>
      <c r="CH110" s="958"/>
      <c r="CI110" s="958"/>
      <c r="CJ110" s="958"/>
      <c r="CK110" s="959" t="s">
        <v>417</v>
      </c>
      <c r="CL110" s="960"/>
      <c r="CM110" s="942" t="s">
        <v>418</v>
      </c>
      <c r="CN110" s="910"/>
      <c r="CO110" s="910"/>
      <c r="CP110" s="910"/>
      <c r="CQ110" s="910"/>
      <c r="CR110" s="910"/>
      <c r="CS110" s="910"/>
      <c r="CT110" s="910"/>
      <c r="CU110" s="910"/>
      <c r="CV110" s="910"/>
      <c r="CW110" s="910"/>
      <c r="CX110" s="910"/>
      <c r="CY110" s="910"/>
      <c r="CZ110" s="910"/>
      <c r="DA110" s="910"/>
      <c r="DB110" s="910"/>
      <c r="DC110" s="910"/>
      <c r="DD110" s="910"/>
      <c r="DE110" s="910"/>
      <c r="DF110" s="911"/>
      <c r="DG110" s="943" t="s">
        <v>122</v>
      </c>
      <c r="DH110" s="944"/>
      <c r="DI110" s="944"/>
      <c r="DJ110" s="944"/>
      <c r="DK110" s="944"/>
      <c r="DL110" s="944">
        <v>65000</v>
      </c>
      <c r="DM110" s="944"/>
      <c r="DN110" s="944"/>
      <c r="DO110" s="944"/>
      <c r="DP110" s="944"/>
      <c r="DQ110" s="944" t="s">
        <v>122</v>
      </c>
      <c r="DR110" s="944"/>
      <c r="DS110" s="944"/>
      <c r="DT110" s="944"/>
      <c r="DU110" s="944"/>
      <c r="DV110" s="945" t="s">
        <v>122</v>
      </c>
      <c r="DW110" s="945"/>
      <c r="DX110" s="945"/>
      <c r="DY110" s="945"/>
      <c r="DZ110" s="946"/>
    </row>
    <row r="111" spans="1:131" s="224" customFormat="1" ht="26.25" customHeight="1" x14ac:dyDescent="0.2">
      <c r="A111" s="947" t="s">
        <v>419</v>
      </c>
      <c r="B111" s="948"/>
      <c r="C111" s="948"/>
      <c r="D111" s="948"/>
      <c r="E111" s="948"/>
      <c r="F111" s="948"/>
      <c r="G111" s="948"/>
      <c r="H111" s="948"/>
      <c r="I111" s="948"/>
      <c r="J111" s="948"/>
      <c r="K111" s="948"/>
      <c r="L111" s="948"/>
      <c r="M111" s="948"/>
      <c r="N111" s="948"/>
      <c r="O111" s="948"/>
      <c r="P111" s="948"/>
      <c r="Q111" s="948"/>
      <c r="R111" s="948"/>
      <c r="S111" s="948"/>
      <c r="T111" s="948"/>
      <c r="U111" s="948"/>
      <c r="V111" s="948"/>
      <c r="W111" s="948"/>
      <c r="X111" s="948"/>
      <c r="Y111" s="948"/>
      <c r="Z111" s="949"/>
      <c r="AA111" s="950" t="s">
        <v>122</v>
      </c>
      <c r="AB111" s="951"/>
      <c r="AC111" s="951"/>
      <c r="AD111" s="951"/>
      <c r="AE111" s="952"/>
      <c r="AF111" s="953" t="s">
        <v>122</v>
      </c>
      <c r="AG111" s="951"/>
      <c r="AH111" s="951"/>
      <c r="AI111" s="951"/>
      <c r="AJ111" s="952"/>
      <c r="AK111" s="953" t="s">
        <v>122</v>
      </c>
      <c r="AL111" s="951"/>
      <c r="AM111" s="951"/>
      <c r="AN111" s="951"/>
      <c r="AO111" s="952"/>
      <c r="AP111" s="954" t="s">
        <v>122</v>
      </c>
      <c r="AQ111" s="955"/>
      <c r="AR111" s="955"/>
      <c r="AS111" s="955"/>
      <c r="AT111" s="956"/>
      <c r="AU111" s="921"/>
      <c r="AV111" s="922"/>
      <c r="AW111" s="922"/>
      <c r="AX111" s="922"/>
      <c r="AY111" s="922"/>
      <c r="AZ111" s="935" t="s">
        <v>420</v>
      </c>
      <c r="BA111" s="936"/>
      <c r="BB111" s="936"/>
      <c r="BC111" s="936"/>
      <c r="BD111" s="936"/>
      <c r="BE111" s="936"/>
      <c r="BF111" s="936"/>
      <c r="BG111" s="936"/>
      <c r="BH111" s="936"/>
      <c r="BI111" s="936"/>
      <c r="BJ111" s="936"/>
      <c r="BK111" s="936"/>
      <c r="BL111" s="936"/>
      <c r="BM111" s="936"/>
      <c r="BN111" s="936"/>
      <c r="BO111" s="936"/>
      <c r="BP111" s="937"/>
      <c r="BQ111" s="938" t="s">
        <v>122</v>
      </c>
      <c r="BR111" s="939"/>
      <c r="BS111" s="939"/>
      <c r="BT111" s="939"/>
      <c r="BU111" s="939"/>
      <c r="BV111" s="939">
        <v>65000</v>
      </c>
      <c r="BW111" s="939"/>
      <c r="BX111" s="939"/>
      <c r="BY111" s="939"/>
      <c r="BZ111" s="939"/>
      <c r="CA111" s="939" t="s">
        <v>122</v>
      </c>
      <c r="CB111" s="939"/>
      <c r="CC111" s="939"/>
      <c r="CD111" s="939"/>
      <c r="CE111" s="939"/>
      <c r="CF111" s="933" t="s">
        <v>122</v>
      </c>
      <c r="CG111" s="934"/>
      <c r="CH111" s="934"/>
      <c r="CI111" s="934"/>
      <c r="CJ111" s="934"/>
      <c r="CK111" s="961"/>
      <c r="CL111" s="962"/>
      <c r="CM111" s="935" t="s">
        <v>421</v>
      </c>
      <c r="CN111" s="936"/>
      <c r="CO111" s="936"/>
      <c r="CP111" s="936"/>
      <c r="CQ111" s="936"/>
      <c r="CR111" s="936"/>
      <c r="CS111" s="936"/>
      <c r="CT111" s="936"/>
      <c r="CU111" s="936"/>
      <c r="CV111" s="936"/>
      <c r="CW111" s="936"/>
      <c r="CX111" s="936"/>
      <c r="CY111" s="936"/>
      <c r="CZ111" s="936"/>
      <c r="DA111" s="936"/>
      <c r="DB111" s="936"/>
      <c r="DC111" s="936"/>
      <c r="DD111" s="936"/>
      <c r="DE111" s="936"/>
      <c r="DF111" s="937"/>
      <c r="DG111" s="938" t="s">
        <v>122</v>
      </c>
      <c r="DH111" s="939"/>
      <c r="DI111" s="939"/>
      <c r="DJ111" s="939"/>
      <c r="DK111" s="939"/>
      <c r="DL111" s="939" t="s">
        <v>122</v>
      </c>
      <c r="DM111" s="939"/>
      <c r="DN111" s="939"/>
      <c r="DO111" s="939"/>
      <c r="DP111" s="939"/>
      <c r="DQ111" s="939" t="s">
        <v>122</v>
      </c>
      <c r="DR111" s="939"/>
      <c r="DS111" s="939"/>
      <c r="DT111" s="939"/>
      <c r="DU111" s="939"/>
      <c r="DV111" s="940" t="s">
        <v>122</v>
      </c>
      <c r="DW111" s="940"/>
      <c r="DX111" s="940"/>
      <c r="DY111" s="940"/>
      <c r="DZ111" s="941"/>
    </row>
    <row r="112" spans="1:131" s="224" customFormat="1" ht="26.25" customHeight="1" x14ac:dyDescent="0.2">
      <c r="A112" s="965" t="s">
        <v>422</v>
      </c>
      <c r="B112" s="966"/>
      <c r="C112" s="936" t="s">
        <v>423</v>
      </c>
      <c r="D112" s="936"/>
      <c r="E112" s="936"/>
      <c r="F112" s="936"/>
      <c r="G112" s="936"/>
      <c r="H112" s="936"/>
      <c r="I112" s="936"/>
      <c r="J112" s="936"/>
      <c r="K112" s="936"/>
      <c r="L112" s="936"/>
      <c r="M112" s="936"/>
      <c r="N112" s="936"/>
      <c r="O112" s="936"/>
      <c r="P112" s="936"/>
      <c r="Q112" s="936"/>
      <c r="R112" s="936"/>
      <c r="S112" s="936"/>
      <c r="T112" s="936"/>
      <c r="U112" s="936"/>
      <c r="V112" s="936"/>
      <c r="W112" s="936"/>
      <c r="X112" s="936"/>
      <c r="Y112" s="936"/>
      <c r="Z112" s="937"/>
      <c r="AA112" s="971" t="s">
        <v>122</v>
      </c>
      <c r="AB112" s="972"/>
      <c r="AC112" s="972"/>
      <c r="AD112" s="972"/>
      <c r="AE112" s="973"/>
      <c r="AF112" s="974" t="s">
        <v>122</v>
      </c>
      <c r="AG112" s="972"/>
      <c r="AH112" s="972"/>
      <c r="AI112" s="972"/>
      <c r="AJ112" s="973"/>
      <c r="AK112" s="974" t="s">
        <v>122</v>
      </c>
      <c r="AL112" s="972"/>
      <c r="AM112" s="972"/>
      <c r="AN112" s="972"/>
      <c r="AO112" s="973"/>
      <c r="AP112" s="975" t="s">
        <v>122</v>
      </c>
      <c r="AQ112" s="976"/>
      <c r="AR112" s="976"/>
      <c r="AS112" s="976"/>
      <c r="AT112" s="977"/>
      <c r="AU112" s="921"/>
      <c r="AV112" s="922"/>
      <c r="AW112" s="922"/>
      <c r="AX112" s="922"/>
      <c r="AY112" s="922"/>
      <c r="AZ112" s="935" t="s">
        <v>424</v>
      </c>
      <c r="BA112" s="936"/>
      <c r="BB112" s="936"/>
      <c r="BC112" s="936"/>
      <c r="BD112" s="936"/>
      <c r="BE112" s="936"/>
      <c r="BF112" s="936"/>
      <c r="BG112" s="936"/>
      <c r="BH112" s="936"/>
      <c r="BI112" s="936"/>
      <c r="BJ112" s="936"/>
      <c r="BK112" s="936"/>
      <c r="BL112" s="936"/>
      <c r="BM112" s="936"/>
      <c r="BN112" s="936"/>
      <c r="BO112" s="936"/>
      <c r="BP112" s="937"/>
      <c r="BQ112" s="938">
        <v>2090996</v>
      </c>
      <c r="BR112" s="939"/>
      <c r="BS112" s="939"/>
      <c r="BT112" s="939"/>
      <c r="BU112" s="939"/>
      <c r="BV112" s="939">
        <v>1958391</v>
      </c>
      <c r="BW112" s="939"/>
      <c r="BX112" s="939"/>
      <c r="BY112" s="939"/>
      <c r="BZ112" s="939"/>
      <c r="CA112" s="939">
        <v>1992962</v>
      </c>
      <c r="CB112" s="939"/>
      <c r="CC112" s="939"/>
      <c r="CD112" s="939"/>
      <c r="CE112" s="939"/>
      <c r="CF112" s="933">
        <v>18.100000000000001</v>
      </c>
      <c r="CG112" s="934"/>
      <c r="CH112" s="934"/>
      <c r="CI112" s="934"/>
      <c r="CJ112" s="934"/>
      <c r="CK112" s="961"/>
      <c r="CL112" s="962"/>
      <c r="CM112" s="935" t="s">
        <v>425</v>
      </c>
      <c r="CN112" s="936"/>
      <c r="CO112" s="936"/>
      <c r="CP112" s="936"/>
      <c r="CQ112" s="936"/>
      <c r="CR112" s="936"/>
      <c r="CS112" s="936"/>
      <c r="CT112" s="936"/>
      <c r="CU112" s="936"/>
      <c r="CV112" s="936"/>
      <c r="CW112" s="936"/>
      <c r="CX112" s="936"/>
      <c r="CY112" s="936"/>
      <c r="CZ112" s="936"/>
      <c r="DA112" s="936"/>
      <c r="DB112" s="936"/>
      <c r="DC112" s="936"/>
      <c r="DD112" s="936"/>
      <c r="DE112" s="936"/>
      <c r="DF112" s="937"/>
      <c r="DG112" s="938" t="s">
        <v>122</v>
      </c>
      <c r="DH112" s="939"/>
      <c r="DI112" s="939"/>
      <c r="DJ112" s="939"/>
      <c r="DK112" s="939"/>
      <c r="DL112" s="939" t="s">
        <v>122</v>
      </c>
      <c r="DM112" s="939"/>
      <c r="DN112" s="939"/>
      <c r="DO112" s="939"/>
      <c r="DP112" s="939"/>
      <c r="DQ112" s="939" t="s">
        <v>122</v>
      </c>
      <c r="DR112" s="939"/>
      <c r="DS112" s="939"/>
      <c r="DT112" s="939"/>
      <c r="DU112" s="939"/>
      <c r="DV112" s="940" t="s">
        <v>122</v>
      </c>
      <c r="DW112" s="940"/>
      <c r="DX112" s="940"/>
      <c r="DY112" s="940"/>
      <c r="DZ112" s="941"/>
    </row>
    <row r="113" spans="1:130" s="224" customFormat="1" ht="26.25" customHeight="1" x14ac:dyDescent="0.2">
      <c r="A113" s="967"/>
      <c r="B113" s="968"/>
      <c r="C113" s="936" t="s">
        <v>426</v>
      </c>
      <c r="D113" s="936"/>
      <c r="E113" s="936"/>
      <c r="F113" s="936"/>
      <c r="G113" s="936"/>
      <c r="H113" s="936"/>
      <c r="I113" s="936"/>
      <c r="J113" s="936"/>
      <c r="K113" s="936"/>
      <c r="L113" s="936"/>
      <c r="M113" s="936"/>
      <c r="N113" s="936"/>
      <c r="O113" s="936"/>
      <c r="P113" s="936"/>
      <c r="Q113" s="936"/>
      <c r="R113" s="936"/>
      <c r="S113" s="936"/>
      <c r="T113" s="936"/>
      <c r="U113" s="936"/>
      <c r="V113" s="936"/>
      <c r="W113" s="936"/>
      <c r="X113" s="936"/>
      <c r="Y113" s="936"/>
      <c r="Z113" s="937"/>
      <c r="AA113" s="950">
        <v>223761</v>
      </c>
      <c r="AB113" s="951"/>
      <c r="AC113" s="951"/>
      <c r="AD113" s="951"/>
      <c r="AE113" s="952"/>
      <c r="AF113" s="953">
        <v>191790</v>
      </c>
      <c r="AG113" s="951"/>
      <c r="AH113" s="951"/>
      <c r="AI113" s="951"/>
      <c r="AJ113" s="952"/>
      <c r="AK113" s="953">
        <v>143021</v>
      </c>
      <c r="AL113" s="951"/>
      <c r="AM113" s="951"/>
      <c r="AN113" s="951"/>
      <c r="AO113" s="952"/>
      <c r="AP113" s="954">
        <v>1.3</v>
      </c>
      <c r="AQ113" s="955"/>
      <c r="AR113" s="955"/>
      <c r="AS113" s="955"/>
      <c r="AT113" s="956"/>
      <c r="AU113" s="921"/>
      <c r="AV113" s="922"/>
      <c r="AW113" s="922"/>
      <c r="AX113" s="922"/>
      <c r="AY113" s="922"/>
      <c r="AZ113" s="935" t="s">
        <v>427</v>
      </c>
      <c r="BA113" s="936"/>
      <c r="BB113" s="936"/>
      <c r="BC113" s="936"/>
      <c r="BD113" s="936"/>
      <c r="BE113" s="936"/>
      <c r="BF113" s="936"/>
      <c r="BG113" s="936"/>
      <c r="BH113" s="936"/>
      <c r="BI113" s="936"/>
      <c r="BJ113" s="936"/>
      <c r="BK113" s="936"/>
      <c r="BL113" s="936"/>
      <c r="BM113" s="936"/>
      <c r="BN113" s="936"/>
      <c r="BO113" s="936"/>
      <c r="BP113" s="937"/>
      <c r="BQ113" s="938">
        <v>407091</v>
      </c>
      <c r="BR113" s="939"/>
      <c r="BS113" s="939"/>
      <c r="BT113" s="939"/>
      <c r="BU113" s="939"/>
      <c r="BV113" s="939">
        <v>404067</v>
      </c>
      <c r="BW113" s="939"/>
      <c r="BX113" s="939"/>
      <c r="BY113" s="939"/>
      <c r="BZ113" s="939"/>
      <c r="CA113" s="939">
        <v>378172</v>
      </c>
      <c r="CB113" s="939"/>
      <c r="CC113" s="939"/>
      <c r="CD113" s="939"/>
      <c r="CE113" s="939"/>
      <c r="CF113" s="933">
        <v>3.4</v>
      </c>
      <c r="CG113" s="934"/>
      <c r="CH113" s="934"/>
      <c r="CI113" s="934"/>
      <c r="CJ113" s="934"/>
      <c r="CK113" s="961"/>
      <c r="CL113" s="962"/>
      <c r="CM113" s="935" t="s">
        <v>428</v>
      </c>
      <c r="CN113" s="936"/>
      <c r="CO113" s="936"/>
      <c r="CP113" s="936"/>
      <c r="CQ113" s="936"/>
      <c r="CR113" s="936"/>
      <c r="CS113" s="936"/>
      <c r="CT113" s="936"/>
      <c r="CU113" s="936"/>
      <c r="CV113" s="936"/>
      <c r="CW113" s="936"/>
      <c r="CX113" s="936"/>
      <c r="CY113" s="936"/>
      <c r="CZ113" s="936"/>
      <c r="DA113" s="936"/>
      <c r="DB113" s="936"/>
      <c r="DC113" s="936"/>
      <c r="DD113" s="936"/>
      <c r="DE113" s="936"/>
      <c r="DF113" s="937"/>
      <c r="DG113" s="971" t="s">
        <v>122</v>
      </c>
      <c r="DH113" s="972"/>
      <c r="DI113" s="972"/>
      <c r="DJ113" s="972"/>
      <c r="DK113" s="973"/>
      <c r="DL113" s="974" t="s">
        <v>122</v>
      </c>
      <c r="DM113" s="972"/>
      <c r="DN113" s="972"/>
      <c r="DO113" s="972"/>
      <c r="DP113" s="973"/>
      <c r="DQ113" s="974" t="s">
        <v>122</v>
      </c>
      <c r="DR113" s="972"/>
      <c r="DS113" s="972"/>
      <c r="DT113" s="972"/>
      <c r="DU113" s="973"/>
      <c r="DV113" s="975" t="s">
        <v>122</v>
      </c>
      <c r="DW113" s="976"/>
      <c r="DX113" s="976"/>
      <c r="DY113" s="976"/>
      <c r="DZ113" s="977"/>
    </row>
    <row r="114" spans="1:130" s="224" customFormat="1" ht="26.25" customHeight="1" x14ac:dyDescent="0.2">
      <c r="A114" s="967"/>
      <c r="B114" s="968"/>
      <c r="C114" s="936" t="s">
        <v>429</v>
      </c>
      <c r="D114" s="936"/>
      <c r="E114" s="936"/>
      <c r="F114" s="936"/>
      <c r="G114" s="936"/>
      <c r="H114" s="936"/>
      <c r="I114" s="936"/>
      <c r="J114" s="936"/>
      <c r="K114" s="936"/>
      <c r="L114" s="936"/>
      <c r="M114" s="936"/>
      <c r="N114" s="936"/>
      <c r="O114" s="936"/>
      <c r="P114" s="936"/>
      <c r="Q114" s="936"/>
      <c r="R114" s="936"/>
      <c r="S114" s="936"/>
      <c r="T114" s="936"/>
      <c r="U114" s="936"/>
      <c r="V114" s="936"/>
      <c r="W114" s="936"/>
      <c r="X114" s="936"/>
      <c r="Y114" s="936"/>
      <c r="Z114" s="937"/>
      <c r="AA114" s="971">
        <v>26317</v>
      </c>
      <c r="AB114" s="972"/>
      <c r="AC114" s="972"/>
      <c r="AD114" s="972"/>
      <c r="AE114" s="973"/>
      <c r="AF114" s="974">
        <v>26360</v>
      </c>
      <c r="AG114" s="972"/>
      <c r="AH114" s="972"/>
      <c r="AI114" s="972"/>
      <c r="AJ114" s="973"/>
      <c r="AK114" s="974">
        <v>25995</v>
      </c>
      <c r="AL114" s="972"/>
      <c r="AM114" s="972"/>
      <c r="AN114" s="972"/>
      <c r="AO114" s="973"/>
      <c r="AP114" s="975">
        <v>0.2</v>
      </c>
      <c r="AQ114" s="976"/>
      <c r="AR114" s="976"/>
      <c r="AS114" s="976"/>
      <c r="AT114" s="977"/>
      <c r="AU114" s="921"/>
      <c r="AV114" s="922"/>
      <c r="AW114" s="922"/>
      <c r="AX114" s="922"/>
      <c r="AY114" s="922"/>
      <c r="AZ114" s="935" t="s">
        <v>430</v>
      </c>
      <c r="BA114" s="936"/>
      <c r="BB114" s="936"/>
      <c r="BC114" s="936"/>
      <c r="BD114" s="936"/>
      <c r="BE114" s="936"/>
      <c r="BF114" s="936"/>
      <c r="BG114" s="936"/>
      <c r="BH114" s="936"/>
      <c r="BI114" s="936"/>
      <c r="BJ114" s="936"/>
      <c r="BK114" s="936"/>
      <c r="BL114" s="936"/>
      <c r="BM114" s="936"/>
      <c r="BN114" s="936"/>
      <c r="BO114" s="936"/>
      <c r="BP114" s="937"/>
      <c r="BQ114" s="938">
        <v>2789124</v>
      </c>
      <c r="BR114" s="939"/>
      <c r="BS114" s="939"/>
      <c r="BT114" s="939"/>
      <c r="BU114" s="939"/>
      <c r="BV114" s="939">
        <v>2735671</v>
      </c>
      <c r="BW114" s="939"/>
      <c r="BX114" s="939"/>
      <c r="BY114" s="939"/>
      <c r="BZ114" s="939"/>
      <c r="CA114" s="939">
        <v>2620871</v>
      </c>
      <c r="CB114" s="939"/>
      <c r="CC114" s="939"/>
      <c r="CD114" s="939"/>
      <c r="CE114" s="939"/>
      <c r="CF114" s="933">
        <v>23.8</v>
      </c>
      <c r="CG114" s="934"/>
      <c r="CH114" s="934"/>
      <c r="CI114" s="934"/>
      <c r="CJ114" s="934"/>
      <c r="CK114" s="961"/>
      <c r="CL114" s="962"/>
      <c r="CM114" s="935" t="s">
        <v>431</v>
      </c>
      <c r="CN114" s="936"/>
      <c r="CO114" s="936"/>
      <c r="CP114" s="936"/>
      <c r="CQ114" s="936"/>
      <c r="CR114" s="936"/>
      <c r="CS114" s="936"/>
      <c r="CT114" s="936"/>
      <c r="CU114" s="936"/>
      <c r="CV114" s="936"/>
      <c r="CW114" s="936"/>
      <c r="CX114" s="936"/>
      <c r="CY114" s="936"/>
      <c r="CZ114" s="936"/>
      <c r="DA114" s="936"/>
      <c r="DB114" s="936"/>
      <c r="DC114" s="936"/>
      <c r="DD114" s="936"/>
      <c r="DE114" s="936"/>
      <c r="DF114" s="937"/>
      <c r="DG114" s="971" t="s">
        <v>122</v>
      </c>
      <c r="DH114" s="972"/>
      <c r="DI114" s="972"/>
      <c r="DJ114" s="972"/>
      <c r="DK114" s="973"/>
      <c r="DL114" s="974" t="s">
        <v>122</v>
      </c>
      <c r="DM114" s="972"/>
      <c r="DN114" s="972"/>
      <c r="DO114" s="972"/>
      <c r="DP114" s="973"/>
      <c r="DQ114" s="974" t="s">
        <v>122</v>
      </c>
      <c r="DR114" s="972"/>
      <c r="DS114" s="972"/>
      <c r="DT114" s="972"/>
      <c r="DU114" s="973"/>
      <c r="DV114" s="975" t="s">
        <v>122</v>
      </c>
      <c r="DW114" s="976"/>
      <c r="DX114" s="976"/>
      <c r="DY114" s="976"/>
      <c r="DZ114" s="977"/>
    </row>
    <row r="115" spans="1:130" s="224" customFormat="1" ht="26.25" customHeight="1" x14ac:dyDescent="0.2">
      <c r="A115" s="967"/>
      <c r="B115" s="968"/>
      <c r="C115" s="936" t="s">
        <v>432</v>
      </c>
      <c r="D115" s="936"/>
      <c r="E115" s="936"/>
      <c r="F115" s="936"/>
      <c r="G115" s="936"/>
      <c r="H115" s="936"/>
      <c r="I115" s="936"/>
      <c r="J115" s="936"/>
      <c r="K115" s="936"/>
      <c r="L115" s="936"/>
      <c r="M115" s="936"/>
      <c r="N115" s="936"/>
      <c r="O115" s="936"/>
      <c r="P115" s="936"/>
      <c r="Q115" s="936"/>
      <c r="R115" s="936"/>
      <c r="S115" s="936"/>
      <c r="T115" s="936"/>
      <c r="U115" s="936"/>
      <c r="V115" s="936"/>
      <c r="W115" s="936"/>
      <c r="X115" s="936"/>
      <c r="Y115" s="936"/>
      <c r="Z115" s="937"/>
      <c r="AA115" s="950">
        <v>21526</v>
      </c>
      <c r="AB115" s="951"/>
      <c r="AC115" s="951"/>
      <c r="AD115" s="951"/>
      <c r="AE115" s="952"/>
      <c r="AF115" s="953">
        <v>84379</v>
      </c>
      <c r="AG115" s="951"/>
      <c r="AH115" s="951"/>
      <c r="AI115" s="951"/>
      <c r="AJ115" s="952"/>
      <c r="AK115" s="953">
        <v>6089</v>
      </c>
      <c r="AL115" s="951"/>
      <c r="AM115" s="951"/>
      <c r="AN115" s="951"/>
      <c r="AO115" s="952"/>
      <c r="AP115" s="954">
        <v>0.1</v>
      </c>
      <c r="AQ115" s="955"/>
      <c r="AR115" s="955"/>
      <c r="AS115" s="955"/>
      <c r="AT115" s="956"/>
      <c r="AU115" s="921"/>
      <c r="AV115" s="922"/>
      <c r="AW115" s="922"/>
      <c r="AX115" s="922"/>
      <c r="AY115" s="922"/>
      <c r="AZ115" s="935" t="s">
        <v>433</v>
      </c>
      <c r="BA115" s="936"/>
      <c r="BB115" s="936"/>
      <c r="BC115" s="936"/>
      <c r="BD115" s="936"/>
      <c r="BE115" s="936"/>
      <c r="BF115" s="936"/>
      <c r="BG115" s="936"/>
      <c r="BH115" s="936"/>
      <c r="BI115" s="936"/>
      <c r="BJ115" s="936"/>
      <c r="BK115" s="936"/>
      <c r="BL115" s="936"/>
      <c r="BM115" s="936"/>
      <c r="BN115" s="936"/>
      <c r="BO115" s="936"/>
      <c r="BP115" s="937"/>
      <c r="BQ115" s="938" t="s">
        <v>122</v>
      </c>
      <c r="BR115" s="939"/>
      <c r="BS115" s="939"/>
      <c r="BT115" s="939"/>
      <c r="BU115" s="939"/>
      <c r="BV115" s="939" t="s">
        <v>122</v>
      </c>
      <c r="BW115" s="939"/>
      <c r="BX115" s="939"/>
      <c r="BY115" s="939"/>
      <c r="BZ115" s="939"/>
      <c r="CA115" s="939" t="s">
        <v>122</v>
      </c>
      <c r="CB115" s="939"/>
      <c r="CC115" s="939"/>
      <c r="CD115" s="939"/>
      <c r="CE115" s="939"/>
      <c r="CF115" s="933" t="s">
        <v>122</v>
      </c>
      <c r="CG115" s="934"/>
      <c r="CH115" s="934"/>
      <c r="CI115" s="934"/>
      <c r="CJ115" s="934"/>
      <c r="CK115" s="961"/>
      <c r="CL115" s="962"/>
      <c r="CM115" s="935" t="s">
        <v>434</v>
      </c>
      <c r="CN115" s="936"/>
      <c r="CO115" s="936"/>
      <c r="CP115" s="936"/>
      <c r="CQ115" s="936"/>
      <c r="CR115" s="936"/>
      <c r="CS115" s="936"/>
      <c r="CT115" s="936"/>
      <c r="CU115" s="936"/>
      <c r="CV115" s="936"/>
      <c r="CW115" s="936"/>
      <c r="CX115" s="936"/>
      <c r="CY115" s="936"/>
      <c r="CZ115" s="936"/>
      <c r="DA115" s="936"/>
      <c r="DB115" s="936"/>
      <c r="DC115" s="936"/>
      <c r="DD115" s="936"/>
      <c r="DE115" s="936"/>
      <c r="DF115" s="937"/>
      <c r="DG115" s="971" t="s">
        <v>122</v>
      </c>
      <c r="DH115" s="972"/>
      <c r="DI115" s="972"/>
      <c r="DJ115" s="972"/>
      <c r="DK115" s="973"/>
      <c r="DL115" s="974" t="s">
        <v>122</v>
      </c>
      <c r="DM115" s="972"/>
      <c r="DN115" s="972"/>
      <c r="DO115" s="972"/>
      <c r="DP115" s="973"/>
      <c r="DQ115" s="974" t="s">
        <v>122</v>
      </c>
      <c r="DR115" s="972"/>
      <c r="DS115" s="972"/>
      <c r="DT115" s="972"/>
      <c r="DU115" s="973"/>
      <c r="DV115" s="975" t="s">
        <v>122</v>
      </c>
      <c r="DW115" s="976"/>
      <c r="DX115" s="976"/>
      <c r="DY115" s="976"/>
      <c r="DZ115" s="977"/>
    </row>
    <row r="116" spans="1:130" s="224" customFormat="1" ht="26.25" customHeight="1" x14ac:dyDescent="0.2">
      <c r="A116" s="969"/>
      <c r="B116" s="970"/>
      <c r="C116" s="978" t="s">
        <v>435</v>
      </c>
      <c r="D116" s="978"/>
      <c r="E116" s="978"/>
      <c r="F116" s="978"/>
      <c r="G116" s="978"/>
      <c r="H116" s="978"/>
      <c r="I116" s="978"/>
      <c r="J116" s="978"/>
      <c r="K116" s="978"/>
      <c r="L116" s="978"/>
      <c r="M116" s="978"/>
      <c r="N116" s="978"/>
      <c r="O116" s="978"/>
      <c r="P116" s="978"/>
      <c r="Q116" s="978"/>
      <c r="R116" s="978"/>
      <c r="S116" s="978"/>
      <c r="T116" s="978"/>
      <c r="U116" s="978"/>
      <c r="V116" s="978"/>
      <c r="W116" s="978"/>
      <c r="X116" s="978"/>
      <c r="Y116" s="978"/>
      <c r="Z116" s="979"/>
      <c r="AA116" s="971" t="s">
        <v>122</v>
      </c>
      <c r="AB116" s="972"/>
      <c r="AC116" s="972"/>
      <c r="AD116" s="972"/>
      <c r="AE116" s="973"/>
      <c r="AF116" s="974" t="s">
        <v>122</v>
      </c>
      <c r="AG116" s="972"/>
      <c r="AH116" s="972"/>
      <c r="AI116" s="972"/>
      <c r="AJ116" s="973"/>
      <c r="AK116" s="974" t="s">
        <v>122</v>
      </c>
      <c r="AL116" s="972"/>
      <c r="AM116" s="972"/>
      <c r="AN116" s="972"/>
      <c r="AO116" s="973"/>
      <c r="AP116" s="975" t="s">
        <v>122</v>
      </c>
      <c r="AQ116" s="976"/>
      <c r="AR116" s="976"/>
      <c r="AS116" s="976"/>
      <c r="AT116" s="977"/>
      <c r="AU116" s="921"/>
      <c r="AV116" s="922"/>
      <c r="AW116" s="922"/>
      <c r="AX116" s="922"/>
      <c r="AY116" s="922"/>
      <c r="AZ116" s="980" t="s">
        <v>436</v>
      </c>
      <c r="BA116" s="981"/>
      <c r="BB116" s="981"/>
      <c r="BC116" s="981"/>
      <c r="BD116" s="981"/>
      <c r="BE116" s="981"/>
      <c r="BF116" s="981"/>
      <c r="BG116" s="981"/>
      <c r="BH116" s="981"/>
      <c r="BI116" s="981"/>
      <c r="BJ116" s="981"/>
      <c r="BK116" s="981"/>
      <c r="BL116" s="981"/>
      <c r="BM116" s="981"/>
      <c r="BN116" s="981"/>
      <c r="BO116" s="981"/>
      <c r="BP116" s="982"/>
      <c r="BQ116" s="938" t="s">
        <v>122</v>
      </c>
      <c r="BR116" s="939"/>
      <c r="BS116" s="939"/>
      <c r="BT116" s="939"/>
      <c r="BU116" s="939"/>
      <c r="BV116" s="939" t="s">
        <v>122</v>
      </c>
      <c r="BW116" s="939"/>
      <c r="BX116" s="939"/>
      <c r="BY116" s="939"/>
      <c r="BZ116" s="939"/>
      <c r="CA116" s="939" t="s">
        <v>122</v>
      </c>
      <c r="CB116" s="939"/>
      <c r="CC116" s="939"/>
      <c r="CD116" s="939"/>
      <c r="CE116" s="939"/>
      <c r="CF116" s="933" t="s">
        <v>122</v>
      </c>
      <c r="CG116" s="934"/>
      <c r="CH116" s="934"/>
      <c r="CI116" s="934"/>
      <c r="CJ116" s="934"/>
      <c r="CK116" s="961"/>
      <c r="CL116" s="962"/>
      <c r="CM116" s="935" t="s">
        <v>437</v>
      </c>
      <c r="CN116" s="936"/>
      <c r="CO116" s="936"/>
      <c r="CP116" s="936"/>
      <c r="CQ116" s="936"/>
      <c r="CR116" s="936"/>
      <c r="CS116" s="936"/>
      <c r="CT116" s="936"/>
      <c r="CU116" s="936"/>
      <c r="CV116" s="936"/>
      <c r="CW116" s="936"/>
      <c r="CX116" s="936"/>
      <c r="CY116" s="936"/>
      <c r="CZ116" s="936"/>
      <c r="DA116" s="936"/>
      <c r="DB116" s="936"/>
      <c r="DC116" s="936"/>
      <c r="DD116" s="936"/>
      <c r="DE116" s="936"/>
      <c r="DF116" s="937"/>
      <c r="DG116" s="971" t="s">
        <v>122</v>
      </c>
      <c r="DH116" s="972"/>
      <c r="DI116" s="972"/>
      <c r="DJ116" s="972"/>
      <c r="DK116" s="973"/>
      <c r="DL116" s="974" t="s">
        <v>122</v>
      </c>
      <c r="DM116" s="972"/>
      <c r="DN116" s="972"/>
      <c r="DO116" s="972"/>
      <c r="DP116" s="973"/>
      <c r="DQ116" s="974" t="s">
        <v>122</v>
      </c>
      <c r="DR116" s="972"/>
      <c r="DS116" s="972"/>
      <c r="DT116" s="972"/>
      <c r="DU116" s="973"/>
      <c r="DV116" s="975" t="s">
        <v>122</v>
      </c>
      <c r="DW116" s="976"/>
      <c r="DX116" s="976"/>
      <c r="DY116" s="976"/>
      <c r="DZ116" s="977"/>
    </row>
    <row r="117" spans="1:130" s="224" customFormat="1" ht="26.25" customHeight="1" x14ac:dyDescent="0.2">
      <c r="A117" s="925" t="s">
        <v>178</v>
      </c>
      <c r="B117" s="906"/>
      <c r="C117" s="906"/>
      <c r="D117" s="906"/>
      <c r="E117" s="906"/>
      <c r="F117" s="906"/>
      <c r="G117" s="906"/>
      <c r="H117" s="906"/>
      <c r="I117" s="906"/>
      <c r="J117" s="906"/>
      <c r="K117" s="906"/>
      <c r="L117" s="906"/>
      <c r="M117" s="906"/>
      <c r="N117" s="906"/>
      <c r="O117" s="906"/>
      <c r="P117" s="906"/>
      <c r="Q117" s="906"/>
      <c r="R117" s="906"/>
      <c r="S117" s="906"/>
      <c r="T117" s="906"/>
      <c r="U117" s="906"/>
      <c r="V117" s="906"/>
      <c r="W117" s="906"/>
      <c r="X117" s="906"/>
      <c r="Y117" s="990" t="s">
        <v>438</v>
      </c>
      <c r="Z117" s="907"/>
      <c r="AA117" s="991">
        <v>2275645</v>
      </c>
      <c r="AB117" s="992"/>
      <c r="AC117" s="992"/>
      <c r="AD117" s="992"/>
      <c r="AE117" s="993"/>
      <c r="AF117" s="994">
        <v>2433639</v>
      </c>
      <c r="AG117" s="992"/>
      <c r="AH117" s="992"/>
      <c r="AI117" s="992"/>
      <c r="AJ117" s="993"/>
      <c r="AK117" s="994">
        <v>2423533</v>
      </c>
      <c r="AL117" s="992"/>
      <c r="AM117" s="992"/>
      <c r="AN117" s="992"/>
      <c r="AO117" s="993"/>
      <c r="AP117" s="995"/>
      <c r="AQ117" s="996"/>
      <c r="AR117" s="996"/>
      <c r="AS117" s="996"/>
      <c r="AT117" s="997"/>
      <c r="AU117" s="921"/>
      <c r="AV117" s="922"/>
      <c r="AW117" s="922"/>
      <c r="AX117" s="922"/>
      <c r="AY117" s="922"/>
      <c r="AZ117" s="987" t="s">
        <v>439</v>
      </c>
      <c r="BA117" s="988"/>
      <c r="BB117" s="988"/>
      <c r="BC117" s="988"/>
      <c r="BD117" s="988"/>
      <c r="BE117" s="988"/>
      <c r="BF117" s="988"/>
      <c r="BG117" s="988"/>
      <c r="BH117" s="988"/>
      <c r="BI117" s="988"/>
      <c r="BJ117" s="988"/>
      <c r="BK117" s="988"/>
      <c r="BL117" s="988"/>
      <c r="BM117" s="988"/>
      <c r="BN117" s="988"/>
      <c r="BO117" s="988"/>
      <c r="BP117" s="989"/>
      <c r="BQ117" s="938" t="s">
        <v>122</v>
      </c>
      <c r="BR117" s="939"/>
      <c r="BS117" s="939"/>
      <c r="BT117" s="939"/>
      <c r="BU117" s="939"/>
      <c r="BV117" s="939" t="s">
        <v>122</v>
      </c>
      <c r="BW117" s="939"/>
      <c r="BX117" s="939"/>
      <c r="BY117" s="939"/>
      <c r="BZ117" s="939"/>
      <c r="CA117" s="939" t="s">
        <v>122</v>
      </c>
      <c r="CB117" s="939"/>
      <c r="CC117" s="939"/>
      <c r="CD117" s="939"/>
      <c r="CE117" s="939"/>
      <c r="CF117" s="933" t="s">
        <v>122</v>
      </c>
      <c r="CG117" s="934"/>
      <c r="CH117" s="934"/>
      <c r="CI117" s="934"/>
      <c r="CJ117" s="934"/>
      <c r="CK117" s="961"/>
      <c r="CL117" s="962"/>
      <c r="CM117" s="935" t="s">
        <v>440</v>
      </c>
      <c r="CN117" s="936"/>
      <c r="CO117" s="936"/>
      <c r="CP117" s="936"/>
      <c r="CQ117" s="936"/>
      <c r="CR117" s="936"/>
      <c r="CS117" s="936"/>
      <c r="CT117" s="936"/>
      <c r="CU117" s="936"/>
      <c r="CV117" s="936"/>
      <c r="CW117" s="936"/>
      <c r="CX117" s="936"/>
      <c r="CY117" s="936"/>
      <c r="CZ117" s="936"/>
      <c r="DA117" s="936"/>
      <c r="DB117" s="936"/>
      <c r="DC117" s="936"/>
      <c r="DD117" s="936"/>
      <c r="DE117" s="936"/>
      <c r="DF117" s="937"/>
      <c r="DG117" s="971" t="s">
        <v>122</v>
      </c>
      <c r="DH117" s="972"/>
      <c r="DI117" s="972"/>
      <c r="DJ117" s="972"/>
      <c r="DK117" s="973"/>
      <c r="DL117" s="974" t="s">
        <v>122</v>
      </c>
      <c r="DM117" s="972"/>
      <c r="DN117" s="972"/>
      <c r="DO117" s="972"/>
      <c r="DP117" s="973"/>
      <c r="DQ117" s="974" t="s">
        <v>122</v>
      </c>
      <c r="DR117" s="972"/>
      <c r="DS117" s="972"/>
      <c r="DT117" s="972"/>
      <c r="DU117" s="973"/>
      <c r="DV117" s="975" t="s">
        <v>122</v>
      </c>
      <c r="DW117" s="976"/>
      <c r="DX117" s="976"/>
      <c r="DY117" s="976"/>
      <c r="DZ117" s="977"/>
    </row>
    <row r="118" spans="1:130" s="224" customFormat="1" ht="26.25" customHeight="1" x14ac:dyDescent="0.2">
      <c r="A118" s="925" t="s">
        <v>414</v>
      </c>
      <c r="B118" s="906"/>
      <c r="C118" s="906"/>
      <c r="D118" s="906"/>
      <c r="E118" s="906"/>
      <c r="F118" s="906"/>
      <c r="G118" s="906"/>
      <c r="H118" s="906"/>
      <c r="I118" s="906"/>
      <c r="J118" s="906"/>
      <c r="K118" s="906"/>
      <c r="L118" s="906"/>
      <c r="M118" s="906"/>
      <c r="N118" s="906"/>
      <c r="O118" s="906"/>
      <c r="P118" s="906"/>
      <c r="Q118" s="906"/>
      <c r="R118" s="906"/>
      <c r="S118" s="906"/>
      <c r="T118" s="906"/>
      <c r="U118" s="906"/>
      <c r="V118" s="906"/>
      <c r="W118" s="906"/>
      <c r="X118" s="906"/>
      <c r="Y118" s="906"/>
      <c r="Z118" s="907"/>
      <c r="AA118" s="905" t="s">
        <v>411</v>
      </c>
      <c r="AB118" s="906"/>
      <c r="AC118" s="906"/>
      <c r="AD118" s="906"/>
      <c r="AE118" s="907"/>
      <c r="AF118" s="905" t="s">
        <v>412</v>
      </c>
      <c r="AG118" s="906"/>
      <c r="AH118" s="906"/>
      <c r="AI118" s="906"/>
      <c r="AJ118" s="907"/>
      <c r="AK118" s="905" t="s">
        <v>295</v>
      </c>
      <c r="AL118" s="906"/>
      <c r="AM118" s="906"/>
      <c r="AN118" s="906"/>
      <c r="AO118" s="907"/>
      <c r="AP118" s="983" t="s">
        <v>413</v>
      </c>
      <c r="AQ118" s="984"/>
      <c r="AR118" s="984"/>
      <c r="AS118" s="984"/>
      <c r="AT118" s="985"/>
      <c r="AU118" s="921"/>
      <c r="AV118" s="922"/>
      <c r="AW118" s="922"/>
      <c r="AX118" s="922"/>
      <c r="AY118" s="922"/>
      <c r="AZ118" s="986" t="s">
        <v>441</v>
      </c>
      <c r="BA118" s="978"/>
      <c r="BB118" s="978"/>
      <c r="BC118" s="978"/>
      <c r="BD118" s="978"/>
      <c r="BE118" s="978"/>
      <c r="BF118" s="978"/>
      <c r="BG118" s="978"/>
      <c r="BH118" s="978"/>
      <c r="BI118" s="978"/>
      <c r="BJ118" s="978"/>
      <c r="BK118" s="978"/>
      <c r="BL118" s="978"/>
      <c r="BM118" s="978"/>
      <c r="BN118" s="978"/>
      <c r="BO118" s="978"/>
      <c r="BP118" s="979"/>
      <c r="BQ118" s="1012" t="s">
        <v>122</v>
      </c>
      <c r="BR118" s="1013"/>
      <c r="BS118" s="1013"/>
      <c r="BT118" s="1013"/>
      <c r="BU118" s="1013"/>
      <c r="BV118" s="1013" t="s">
        <v>122</v>
      </c>
      <c r="BW118" s="1013"/>
      <c r="BX118" s="1013"/>
      <c r="BY118" s="1013"/>
      <c r="BZ118" s="1013"/>
      <c r="CA118" s="1013" t="s">
        <v>122</v>
      </c>
      <c r="CB118" s="1013"/>
      <c r="CC118" s="1013"/>
      <c r="CD118" s="1013"/>
      <c r="CE118" s="1013"/>
      <c r="CF118" s="933" t="s">
        <v>122</v>
      </c>
      <c r="CG118" s="934"/>
      <c r="CH118" s="934"/>
      <c r="CI118" s="934"/>
      <c r="CJ118" s="934"/>
      <c r="CK118" s="961"/>
      <c r="CL118" s="962"/>
      <c r="CM118" s="935" t="s">
        <v>442</v>
      </c>
      <c r="CN118" s="936"/>
      <c r="CO118" s="936"/>
      <c r="CP118" s="936"/>
      <c r="CQ118" s="936"/>
      <c r="CR118" s="936"/>
      <c r="CS118" s="936"/>
      <c r="CT118" s="936"/>
      <c r="CU118" s="936"/>
      <c r="CV118" s="936"/>
      <c r="CW118" s="936"/>
      <c r="CX118" s="936"/>
      <c r="CY118" s="936"/>
      <c r="CZ118" s="936"/>
      <c r="DA118" s="936"/>
      <c r="DB118" s="936"/>
      <c r="DC118" s="936"/>
      <c r="DD118" s="936"/>
      <c r="DE118" s="936"/>
      <c r="DF118" s="937"/>
      <c r="DG118" s="971" t="s">
        <v>122</v>
      </c>
      <c r="DH118" s="972"/>
      <c r="DI118" s="972"/>
      <c r="DJ118" s="972"/>
      <c r="DK118" s="973"/>
      <c r="DL118" s="974" t="s">
        <v>122</v>
      </c>
      <c r="DM118" s="972"/>
      <c r="DN118" s="972"/>
      <c r="DO118" s="972"/>
      <c r="DP118" s="973"/>
      <c r="DQ118" s="974" t="s">
        <v>122</v>
      </c>
      <c r="DR118" s="972"/>
      <c r="DS118" s="972"/>
      <c r="DT118" s="972"/>
      <c r="DU118" s="973"/>
      <c r="DV118" s="975" t="s">
        <v>122</v>
      </c>
      <c r="DW118" s="976"/>
      <c r="DX118" s="976"/>
      <c r="DY118" s="976"/>
      <c r="DZ118" s="977"/>
    </row>
    <row r="119" spans="1:130" s="224" customFormat="1" ht="26.25" customHeight="1" x14ac:dyDescent="0.2">
      <c r="A119" s="1069" t="s">
        <v>417</v>
      </c>
      <c r="B119" s="960"/>
      <c r="C119" s="942" t="s">
        <v>418</v>
      </c>
      <c r="D119" s="910"/>
      <c r="E119" s="910"/>
      <c r="F119" s="910"/>
      <c r="G119" s="910"/>
      <c r="H119" s="910"/>
      <c r="I119" s="910"/>
      <c r="J119" s="910"/>
      <c r="K119" s="910"/>
      <c r="L119" s="910"/>
      <c r="M119" s="910"/>
      <c r="N119" s="910"/>
      <c r="O119" s="910"/>
      <c r="P119" s="910"/>
      <c r="Q119" s="910"/>
      <c r="R119" s="910"/>
      <c r="S119" s="910"/>
      <c r="T119" s="910"/>
      <c r="U119" s="910"/>
      <c r="V119" s="910"/>
      <c r="W119" s="910"/>
      <c r="X119" s="910"/>
      <c r="Y119" s="910"/>
      <c r="Z119" s="911"/>
      <c r="AA119" s="912" t="s">
        <v>122</v>
      </c>
      <c r="AB119" s="913"/>
      <c r="AC119" s="913"/>
      <c r="AD119" s="913"/>
      <c r="AE119" s="914"/>
      <c r="AF119" s="915">
        <v>65000</v>
      </c>
      <c r="AG119" s="913"/>
      <c r="AH119" s="913"/>
      <c r="AI119" s="913"/>
      <c r="AJ119" s="914"/>
      <c r="AK119" s="915" t="s">
        <v>122</v>
      </c>
      <c r="AL119" s="913"/>
      <c r="AM119" s="913"/>
      <c r="AN119" s="913"/>
      <c r="AO119" s="914"/>
      <c r="AP119" s="916" t="s">
        <v>122</v>
      </c>
      <c r="AQ119" s="917"/>
      <c r="AR119" s="917"/>
      <c r="AS119" s="917"/>
      <c r="AT119" s="918"/>
      <c r="AU119" s="923"/>
      <c r="AV119" s="924"/>
      <c r="AW119" s="924"/>
      <c r="AX119" s="924"/>
      <c r="AY119" s="924"/>
      <c r="AZ119" s="247" t="s">
        <v>178</v>
      </c>
      <c r="BA119" s="247"/>
      <c r="BB119" s="247"/>
      <c r="BC119" s="247"/>
      <c r="BD119" s="247"/>
      <c r="BE119" s="247"/>
      <c r="BF119" s="247"/>
      <c r="BG119" s="247"/>
      <c r="BH119" s="247"/>
      <c r="BI119" s="247"/>
      <c r="BJ119" s="247"/>
      <c r="BK119" s="247"/>
      <c r="BL119" s="247"/>
      <c r="BM119" s="247"/>
      <c r="BN119" s="247"/>
      <c r="BO119" s="990" t="s">
        <v>443</v>
      </c>
      <c r="BP119" s="1018"/>
      <c r="BQ119" s="1012">
        <v>32161321</v>
      </c>
      <c r="BR119" s="1013"/>
      <c r="BS119" s="1013"/>
      <c r="BT119" s="1013"/>
      <c r="BU119" s="1013"/>
      <c r="BV119" s="1013">
        <v>32469651</v>
      </c>
      <c r="BW119" s="1013"/>
      <c r="BX119" s="1013"/>
      <c r="BY119" s="1013"/>
      <c r="BZ119" s="1013"/>
      <c r="CA119" s="1013">
        <v>31715535</v>
      </c>
      <c r="CB119" s="1013"/>
      <c r="CC119" s="1013"/>
      <c r="CD119" s="1013"/>
      <c r="CE119" s="1013"/>
      <c r="CF119" s="1014"/>
      <c r="CG119" s="1015"/>
      <c r="CH119" s="1015"/>
      <c r="CI119" s="1015"/>
      <c r="CJ119" s="1016"/>
      <c r="CK119" s="963"/>
      <c r="CL119" s="964"/>
      <c r="CM119" s="986" t="s">
        <v>444</v>
      </c>
      <c r="CN119" s="978"/>
      <c r="CO119" s="978"/>
      <c r="CP119" s="978"/>
      <c r="CQ119" s="978"/>
      <c r="CR119" s="978"/>
      <c r="CS119" s="978"/>
      <c r="CT119" s="978"/>
      <c r="CU119" s="978"/>
      <c r="CV119" s="978"/>
      <c r="CW119" s="978"/>
      <c r="CX119" s="978"/>
      <c r="CY119" s="978"/>
      <c r="CZ119" s="978"/>
      <c r="DA119" s="978"/>
      <c r="DB119" s="978"/>
      <c r="DC119" s="978"/>
      <c r="DD119" s="978"/>
      <c r="DE119" s="978"/>
      <c r="DF119" s="979"/>
      <c r="DG119" s="1017" t="s">
        <v>122</v>
      </c>
      <c r="DH119" s="999"/>
      <c r="DI119" s="999"/>
      <c r="DJ119" s="999"/>
      <c r="DK119" s="1000"/>
      <c r="DL119" s="998" t="s">
        <v>122</v>
      </c>
      <c r="DM119" s="999"/>
      <c r="DN119" s="999"/>
      <c r="DO119" s="999"/>
      <c r="DP119" s="1000"/>
      <c r="DQ119" s="998" t="s">
        <v>122</v>
      </c>
      <c r="DR119" s="999"/>
      <c r="DS119" s="999"/>
      <c r="DT119" s="999"/>
      <c r="DU119" s="1000"/>
      <c r="DV119" s="1001" t="s">
        <v>122</v>
      </c>
      <c r="DW119" s="1002"/>
      <c r="DX119" s="1002"/>
      <c r="DY119" s="1002"/>
      <c r="DZ119" s="1003"/>
    </row>
    <row r="120" spans="1:130" s="224" customFormat="1" ht="26.25" customHeight="1" x14ac:dyDescent="0.2">
      <c r="A120" s="1070"/>
      <c r="B120" s="962"/>
      <c r="C120" s="935" t="s">
        <v>421</v>
      </c>
      <c r="D120" s="936"/>
      <c r="E120" s="936"/>
      <c r="F120" s="936"/>
      <c r="G120" s="936"/>
      <c r="H120" s="936"/>
      <c r="I120" s="936"/>
      <c r="J120" s="936"/>
      <c r="K120" s="936"/>
      <c r="L120" s="936"/>
      <c r="M120" s="936"/>
      <c r="N120" s="936"/>
      <c r="O120" s="936"/>
      <c r="P120" s="936"/>
      <c r="Q120" s="936"/>
      <c r="R120" s="936"/>
      <c r="S120" s="936"/>
      <c r="T120" s="936"/>
      <c r="U120" s="936"/>
      <c r="V120" s="936"/>
      <c r="W120" s="936"/>
      <c r="X120" s="936"/>
      <c r="Y120" s="936"/>
      <c r="Z120" s="937"/>
      <c r="AA120" s="971" t="s">
        <v>122</v>
      </c>
      <c r="AB120" s="972"/>
      <c r="AC120" s="972"/>
      <c r="AD120" s="972"/>
      <c r="AE120" s="973"/>
      <c r="AF120" s="974" t="s">
        <v>122</v>
      </c>
      <c r="AG120" s="972"/>
      <c r="AH120" s="972"/>
      <c r="AI120" s="972"/>
      <c r="AJ120" s="973"/>
      <c r="AK120" s="974" t="s">
        <v>122</v>
      </c>
      <c r="AL120" s="972"/>
      <c r="AM120" s="972"/>
      <c r="AN120" s="972"/>
      <c r="AO120" s="973"/>
      <c r="AP120" s="975" t="s">
        <v>122</v>
      </c>
      <c r="AQ120" s="976"/>
      <c r="AR120" s="976"/>
      <c r="AS120" s="976"/>
      <c r="AT120" s="977"/>
      <c r="AU120" s="1004" t="s">
        <v>445</v>
      </c>
      <c r="AV120" s="1005"/>
      <c r="AW120" s="1005"/>
      <c r="AX120" s="1005"/>
      <c r="AY120" s="1006"/>
      <c r="AZ120" s="942" t="s">
        <v>446</v>
      </c>
      <c r="BA120" s="910"/>
      <c r="BB120" s="910"/>
      <c r="BC120" s="910"/>
      <c r="BD120" s="910"/>
      <c r="BE120" s="910"/>
      <c r="BF120" s="910"/>
      <c r="BG120" s="910"/>
      <c r="BH120" s="910"/>
      <c r="BI120" s="910"/>
      <c r="BJ120" s="910"/>
      <c r="BK120" s="910"/>
      <c r="BL120" s="910"/>
      <c r="BM120" s="910"/>
      <c r="BN120" s="910"/>
      <c r="BO120" s="910"/>
      <c r="BP120" s="911"/>
      <c r="BQ120" s="943">
        <v>5956204</v>
      </c>
      <c r="BR120" s="944"/>
      <c r="BS120" s="944"/>
      <c r="BT120" s="944"/>
      <c r="BU120" s="944"/>
      <c r="BV120" s="944">
        <v>6888753</v>
      </c>
      <c r="BW120" s="944"/>
      <c r="BX120" s="944"/>
      <c r="BY120" s="944"/>
      <c r="BZ120" s="944"/>
      <c r="CA120" s="944">
        <v>7093550</v>
      </c>
      <c r="CB120" s="944"/>
      <c r="CC120" s="944"/>
      <c r="CD120" s="944"/>
      <c r="CE120" s="944"/>
      <c r="CF120" s="957">
        <v>64.3</v>
      </c>
      <c r="CG120" s="958"/>
      <c r="CH120" s="958"/>
      <c r="CI120" s="958"/>
      <c r="CJ120" s="958"/>
      <c r="CK120" s="1019" t="s">
        <v>447</v>
      </c>
      <c r="CL120" s="1020"/>
      <c r="CM120" s="1020"/>
      <c r="CN120" s="1020"/>
      <c r="CO120" s="1021"/>
      <c r="CP120" s="1027" t="s">
        <v>396</v>
      </c>
      <c r="CQ120" s="1028"/>
      <c r="CR120" s="1028"/>
      <c r="CS120" s="1028"/>
      <c r="CT120" s="1028"/>
      <c r="CU120" s="1028"/>
      <c r="CV120" s="1028"/>
      <c r="CW120" s="1028"/>
      <c r="CX120" s="1028"/>
      <c r="CY120" s="1028"/>
      <c r="CZ120" s="1028"/>
      <c r="DA120" s="1028"/>
      <c r="DB120" s="1028"/>
      <c r="DC120" s="1028"/>
      <c r="DD120" s="1028"/>
      <c r="DE120" s="1028"/>
      <c r="DF120" s="1029"/>
      <c r="DG120" s="943">
        <v>1999512</v>
      </c>
      <c r="DH120" s="944"/>
      <c r="DI120" s="944"/>
      <c r="DJ120" s="944"/>
      <c r="DK120" s="944"/>
      <c r="DL120" s="944">
        <v>1886677</v>
      </c>
      <c r="DM120" s="944"/>
      <c r="DN120" s="944"/>
      <c r="DO120" s="944"/>
      <c r="DP120" s="944"/>
      <c r="DQ120" s="944">
        <v>1872810</v>
      </c>
      <c r="DR120" s="944"/>
      <c r="DS120" s="944"/>
      <c r="DT120" s="944"/>
      <c r="DU120" s="944"/>
      <c r="DV120" s="945">
        <v>17</v>
      </c>
      <c r="DW120" s="945"/>
      <c r="DX120" s="945"/>
      <c r="DY120" s="945"/>
      <c r="DZ120" s="946"/>
    </row>
    <row r="121" spans="1:130" s="224" customFormat="1" ht="26.25" customHeight="1" x14ac:dyDescent="0.2">
      <c r="A121" s="1070"/>
      <c r="B121" s="962"/>
      <c r="C121" s="987" t="s">
        <v>448</v>
      </c>
      <c r="D121" s="988"/>
      <c r="E121" s="988"/>
      <c r="F121" s="988"/>
      <c r="G121" s="988"/>
      <c r="H121" s="988"/>
      <c r="I121" s="988"/>
      <c r="J121" s="988"/>
      <c r="K121" s="988"/>
      <c r="L121" s="988"/>
      <c r="M121" s="988"/>
      <c r="N121" s="988"/>
      <c r="O121" s="988"/>
      <c r="P121" s="988"/>
      <c r="Q121" s="988"/>
      <c r="R121" s="988"/>
      <c r="S121" s="988"/>
      <c r="T121" s="988"/>
      <c r="U121" s="988"/>
      <c r="V121" s="988"/>
      <c r="W121" s="988"/>
      <c r="X121" s="988"/>
      <c r="Y121" s="988"/>
      <c r="Z121" s="989"/>
      <c r="AA121" s="971" t="s">
        <v>122</v>
      </c>
      <c r="AB121" s="972"/>
      <c r="AC121" s="972"/>
      <c r="AD121" s="972"/>
      <c r="AE121" s="973"/>
      <c r="AF121" s="974" t="s">
        <v>122</v>
      </c>
      <c r="AG121" s="972"/>
      <c r="AH121" s="972"/>
      <c r="AI121" s="972"/>
      <c r="AJ121" s="973"/>
      <c r="AK121" s="974" t="s">
        <v>122</v>
      </c>
      <c r="AL121" s="972"/>
      <c r="AM121" s="972"/>
      <c r="AN121" s="972"/>
      <c r="AO121" s="973"/>
      <c r="AP121" s="975" t="s">
        <v>122</v>
      </c>
      <c r="AQ121" s="976"/>
      <c r="AR121" s="976"/>
      <c r="AS121" s="976"/>
      <c r="AT121" s="977"/>
      <c r="AU121" s="1007"/>
      <c r="AV121" s="1008"/>
      <c r="AW121" s="1008"/>
      <c r="AX121" s="1008"/>
      <c r="AY121" s="1009"/>
      <c r="AZ121" s="935" t="s">
        <v>449</v>
      </c>
      <c r="BA121" s="936"/>
      <c r="BB121" s="936"/>
      <c r="BC121" s="936"/>
      <c r="BD121" s="936"/>
      <c r="BE121" s="936"/>
      <c r="BF121" s="936"/>
      <c r="BG121" s="936"/>
      <c r="BH121" s="936"/>
      <c r="BI121" s="936"/>
      <c r="BJ121" s="936"/>
      <c r="BK121" s="936"/>
      <c r="BL121" s="936"/>
      <c r="BM121" s="936"/>
      <c r="BN121" s="936"/>
      <c r="BO121" s="936"/>
      <c r="BP121" s="937"/>
      <c r="BQ121" s="938">
        <v>106772</v>
      </c>
      <c r="BR121" s="939"/>
      <c r="BS121" s="939"/>
      <c r="BT121" s="939"/>
      <c r="BU121" s="939"/>
      <c r="BV121" s="939">
        <v>93219</v>
      </c>
      <c r="BW121" s="939"/>
      <c r="BX121" s="939"/>
      <c r="BY121" s="939"/>
      <c r="BZ121" s="939"/>
      <c r="CA121" s="939">
        <v>73728</v>
      </c>
      <c r="CB121" s="939"/>
      <c r="CC121" s="939"/>
      <c r="CD121" s="939"/>
      <c r="CE121" s="939"/>
      <c r="CF121" s="933">
        <v>0.7</v>
      </c>
      <c r="CG121" s="934"/>
      <c r="CH121" s="934"/>
      <c r="CI121" s="934"/>
      <c r="CJ121" s="934"/>
      <c r="CK121" s="1022"/>
      <c r="CL121" s="1023"/>
      <c r="CM121" s="1023"/>
      <c r="CN121" s="1023"/>
      <c r="CO121" s="1024"/>
      <c r="CP121" s="1032" t="s">
        <v>393</v>
      </c>
      <c r="CQ121" s="1033"/>
      <c r="CR121" s="1033"/>
      <c r="CS121" s="1033"/>
      <c r="CT121" s="1033"/>
      <c r="CU121" s="1033"/>
      <c r="CV121" s="1033"/>
      <c r="CW121" s="1033"/>
      <c r="CX121" s="1033"/>
      <c r="CY121" s="1033"/>
      <c r="CZ121" s="1033"/>
      <c r="DA121" s="1033"/>
      <c r="DB121" s="1033"/>
      <c r="DC121" s="1033"/>
      <c r="DD121" s="1033"/>
      <c r="DE121" s="1033"/>
      <c r="DF121" s="1034"/>
      <c r="DG121" s="938">
        <v>91484</v>
      </c>
      <c r="DH121" s="939"/>
      <c r="DI121" s="939"/>
      <c r="DJ121" s="939"/>
      <c r="DK121" s="939"/>
      <c r="DL121" s="939">
        <v>71714</v>
      </c>
      <c r="DM121" s="939"/>
      <c r="DN121" s="939"/>
      <c r="DO121" s="939"/>
      <c r="DP121" s="939"/>
      <c r="DQ121" s="939">
        <v>120152</v>
      </c>
      <c r="DR121" s="939"/>
      <c r="DS121" s="939"/>
      <c r="DT121" s="939"/>
      <c r="DU121" s="939"/>
      <c r="DV121" s="940">
        <v>1.1000000000000001</v>
      </c>
      <c r="DW121" s="940"/>
      <c r="DX121" s="940"/>
      <c r="DY121" s="940"/>
      <c r="DZ121" s="941"/>
    </row>
    <row r="122" spans="1:130" s="224" customFormat="1" ht="26.25" customHeight="1" x14ac:dyDescent="0.2">
      <c r="A122" s="1070"/>
      <c r="B122" s="962"/>
      <c r="C122" s="935" t="s">
        <v>431</v>
      </c>
      <c r="D122" s="936"/>
      <c r="E122" s="936"/>
      <c r="F122" s="936"/>
      <c r="G122" s="936"/>
      <c r="H122" s="936"/>
      <c r="I122" s="936"/>
      <c r="J122" s="936"/>
      <c r="K122" s="936"/>
      <c r="L122" s="936"/>
      <c r="M122" s="936"/>
      <c r="N122" s="936"/>
      <c r="O122" s="936"/>
      <c r="P122" s="936"/>
      <c r="Q122" s="936"/>
      <c r="R122" s="936"/>
      <c r="S122" s="936"/>
      <c r="T122" s="936"/>
      <c r="U122" s="936"/>
      <c r="V122" s="936"/>
      <c r="W122" s="936"/>
      <c r="X122" s="936"/>
      <c r="Y122" s="936"/>
      <c r="Z122" s="937"/>
      <c r="AA122" s="971" t="s">
        <v>122</v>
      </c>
      <c r="AB122" s="972"/>
      <c r="AC122" s="972"/>
      <c r="AD122" s="972"/>
      <c r="AE122" s="973"/>
      <c r="AF122" s="974" t="s">
        <v>122</v>
      </c>
      <c r="AG122" s="972"/>
      <c r="AH122" s="972"/>
      <c r="AI122" s="972"/>
      <c r="AJ122" s="973"/>
      <c r="AK122" s="974" t="s">
        <v>122</v>
      </c>
      <c r="AL122" s="972"/>
      <c r="AM122" s="972"/>
      <c r="AN122" s="972"/>
      <c r="AO122" s="973"/>
      <c r="AP122" s="975" t="s">
        <v>122</v>
      </c>
      <c r="AQ122" s="976"/>
      <c r="AR122" s="976"/>
      <c r="AS122" s="976"/>
      <c r="AT122" s="977"/>
      <c r="AU122" s="1007"/>
      <c r="AV122" s="1008"/>
      <c r="AW122" s="1008"/>
      <c r="AX122" s="1008"/>
      <c r="AY122" s="1009"/>
      <c r="AZ122" s="986" t="s">
        <v>450</v>
      </c>
      <c r="BA122" s="978"/>
      <c r="BB122" s="978"/>
      <c r="BC122" s="978"/>
      <c r="BD122" s="978"/>
      <c r="BE122" s="978"/>
      <c r="BF122" s="978"/>
      <c r="BG122" s="978"/>
      <c r="BH122" s="978"/>
      <c r="BI122" s="978"/>
      <c r="BJ122" s="978"/>
      <c r="BK122" s="978"/>
      <c r="BL122" s="978"/>
      <c r="BM122" s="978"/>
      <c r="BN122" s="978"/>
      <c r="BO122" s="978"/>
      <c r="BP122" s="979"/>
      <c r="BQ122" s="1012">
        <v>21609633</v>
      </c>
      <c r="BR122" s="1013"/>
      <c r="BS122" s="1013"/>
      <c r="BT122" s="1013"/>
      <c r="BU122" s="1013"/>
      <c r="BV122" s="1013">
        <v>21514991</v>
      </c>
      <c r="BW122" s="1013"/>
      <c r="BX122" s="1013"/>
      <c r="BY122" s="1013"/>
      <c r="BZ122" s="1013"/>
      <c r="CA122" s="1013">
        <v>21509859</v>
      </c>
      <c r="CB122" s="1013"/>
      <c r="CC122" s="1013"/>
      <c r="CD122" s="1013"/>
      <c r="CE122" s="1013"/>
      <c r="CF122" s="1030">
        <v>195</v>
      </c>
      <c r="CG122" s="1031"/>
      <c r="CH122" s="1031"/>
      <c r="CI122" s="1031"/>
      <c r="CJ122" s="1031"/>
      <c r="CK122" s="1022"/>
      <c r="CL122" s="1023"/>
      <c r="CM122" s="1023"/>
      <c r="CN122" s="1023"/>
      <c r="CO122" s="1024"/>
      <c r="CP122" s="1032" t="s">
        <v>391</v>
      </c>
      <c r="CQ122" s="1033"/>
      <c r="CR122" s="1033"/>
      <c r="CS122" s="1033"/>
      <c r="CT122" s="1033"/>
      <c r="CU122" s="1033"/>
      <c r="CV122" s="1033"/>
      <c r="CW122" s="1033"/>
      <c r="CX122" s="1033"/>
      <c r="CY122" s="1033"/>
      <c r="CZ122" s="1033"/>
      <c r="DA122" s="1033"/>
      <c r="DB122" s="1033"/>
      <c r="DC122" s="1033"/>
      <c r="DD122" s="1033"/>
      <c r="DE122" s="1033"/>
      <c r="DF122" s="1034"/>
      <c r="DG122" s="938" t="s">
        <v>122</v>
      </c>
      <c r="DH122" s="939"/>
      <c r="DI122" s="939"/>
      <c r="DJ122" s="939"/>
      <c r="DK122" s="939"/>
      <c r="DL122" s="939" t="s">
        <v>122</v>
      </c>
      <c r="DM122" s="939"/>
      <c r="DN122" s="939"/>
      <c r="DO122" s="939"/>
      <c r="DP122" s="939"/>
      <c r="DQ122" s="939" t="s">
        <v>122</v>
      </c>
      <c r="DR122" s="939"/>
      <c r="DS122" s="939"/>
      <c r="DT122" s="939"/>
      <c r="DU122" s="939"/>
      <c r="DV122" s="940" t="s">
        <v>122</v>
      </c>
      <c r="DW122" s="940"/>
      <c r="DX122" s="940"/>
      <c r="DY122" s="940"/>
      <c r="DZ122" s="941"/>
    </row>
    <row r="123" spans="1:130" s="224" customFormat="1" ht="26.25" customHeight="1" x14ac:dyDescent="0.2">
      <c r="A123" s="1070"/>
      <c r="B123" s="962"/>
      <c r="C123" s="935" t="s">
        <v>437</v>
      </c>
      <c r="D123" s="936"/>
      <c r="E123" s="936"/>
      <c r="F123" s="936"/>
      <c r="G123" s="936"/>
      <c r="H123" s="936"/>
      <c r="I123" s="936"/>
      <c r="J123" s="936"/>
      <c r="K123" s="936"/>
      <c r="L123" s="936"/>
      <c r="M123" s="936"/>
      <c r="N123" s="936"/>
      <c r="O123" s="936"/>
      <c r="P123" s="936"/>
      <c r="Q123" s="936"/>
      <c r="R123" s="936"/>
      <c r="S123" s="936"/>
      <c r="T123" s="936"/>
      <c r="U123" s="936"/>
      <c r="V123" s="936"/>
      <c r="W123" s="936"/>
      <c r="X123" s="936"/>
      <c r="Y123" s="936"/>
      <c r="Z123" s="937"/>
      <c r="AA123" s="971" t="s">
        <v>122</v>
      </c>
      <c r="AB123" s="972"/>
      <c r="AC123" s="972"/>
      <c r="AD123" s="972"/>
      <c r="AE123" s="973"/>
      <c r="AF123" s="974" t="s">
        <v>122</v>
      </c>
      <c r="AG123" s="972"/>
      <c r="AH123" s="972"/>
      <c r="AI123" s="972"/>
      <c r="AJ123" s="973"/>
      <c r="AK123" s="974" t="s">
        <v>122</v>
      </c>
      <c r="AL123" s="972"/>
      <c r="AM123" s="972"/>
      <c r="AN123" s="972"/>
      <c r="AO123" s="973"/>
      <c r="AP123" s="975" t="s">
        <v>122</v>
      </c>
      <c r="AQ123" s="976"/>
      <c r="AR123" s="976"/>
      <c r="AS123" s="976"/>
      <c r="AT123" s="977"/>
      <c r="AU123" s="1010"/>
      <c r="AV123" s="1011"/>
      <c r="AW123" s="1011"/>
      <c r="AX123" s="1011"/>
      <c r="AY123" s="1011"/>
      <c r="AZ123" s="247" t="s">
        <v>178</v>
      </c>
      <c r="BA123" s="247"/>
      <c r="BB123" s="247"/>
      <c r="BC123" s="247"/>
      <c r="BD123" s="247"/>
      <c r="BE123" s="247"/>
      <c r="BF123" s="247"/>
      <c r="BG123" s="247"/>
      <c r="BH123" s="247"/>
      <c r="BI123" s="247"/>
      <c r="BJ123" s="247"/>
      <c r="BK123" s="247"/>
      <c r="BL123" s="247"/>
      <c r="BM123" s="247"/>
      <c r="BN123" s="247"/>
      <c r="BO123" s="990" t="s">
        <v>451</v>
      </c>
      <c r="BP123" s="1018"/>
      <c r="BQ123" s="1076">
        <v>27672609</v>
      </c>
      <c r="BR123" s="1077"/>
      <c r="BS123" s="1077"/>
      <c r="BT123" s="1077"/>
      <c r="BU123" s="1077"/>
      <c r="BV123" s="1077">
        <v>28496963</v>
      </c>
      <c r="BW123" s="1077"/>
      <c r="BX123" s="1077"/>
      <c r="BY123" s="1077"/>
      <c r="BZ123" s="1077"/>
      <c r="CA123" s="1077">
        <v>28677137</v>
      </c>
      <c r="CB123" s="1077"/>
      <c r="CC123" s="1077"/>
      <c r="CD123" s="1077"/>
      <c r="CE123" s="1077"/>
      <c r="CF123" s="1014"/>
      <c r="CG123" s="1015"/>
      <c r="CH123" s="1015"/>
      <c r="CI123" s="1015"/>
      <c r="CJ123" s="1016"/>
      <c r="CK123" s="1022"/>
      <c r="CL123" s="1023"/>
      <c r="CM123" s="1023"/>
      <c r="CN123" s="1023"/>
      <c r="CO123" s="1024"/>
      <c r="CP123" s="1032" t="s">
        <v>395</v>
      </c>
      <c r="CQ123" s="1033"/>
      <c r="CR123" s="1033"/>
      <c r="CS123" s="1033"/>
      <c r="CT123" s="1033"/>
      <c r="CU123" s="1033"/>
      <c r="CV123" s="1033"/>
      <c r="CW123" s="1033"/>
      <c r="CX123" s="1033"/>
      <c r="CY123" s="1033"/>
      <c r="CZ123" s="1033"/>
      <c r="DA123" s="1033"/>
      <c r="DB123" s="1033"/>
      <c r="DC123" s="1033"/>
      <c r="DD123" s="1033"/>
      <c r="DE123" s="1033"/>
      <c r="DF123" s="1034"/>
      <c r="DG123" s="971" t="s">
        <v>122</v>
      </c>
      <c r="DH123" s="972"/>
      <c r="DI123" s="972"/>
      <c r="DJ123" s="972"/>
      <c r="DK123" s="973"/>
      <c r="DL123" s="974" t="s">
        <v>122</v>
      </c>
      <c r="DM123" s="972"/>
      <c r="DN123" s="972"/>
      <c r="DO123" s="972"/>
      <c r="DP123" s="973"/>
      <c r="DQ123" s="974" t="s">
        <v>122</v>
      </c>
      <c r="DR123" s="972"/>
      <c r="DS123" s="972"/>
      <c r="DT123" s="972"/>
      <c r="DU123" s="973"/>
      <c r="DV123" s="975" t="s">
        <v>122</v>
      </c>
      <c r="DW123" s="976"/>
      <c r="DX123" s="976"/>
      <c r="DY123" s="976"/>
      <c r="DZ123" s="977"/>
    </row>
    <row r="124" spans="1:130" s="224" customFormat="1" ht="26.25" customHeight="1" thickBot="1" x14ac:dyDescent="0.25">
      <c r="A124" s="1070"/>
      <c r="B124" s="962"/>
      <c r="C124" s="935" t="s">
        <v>440</v>
      </c>
      <c r="D124" s="936"/>
      <c r="E124" s="936"/>
      <c r="F124" s="936"/>
      <c r="G124" s="936"/>
      <c r="H124" s="936"/>
      <c r="I124" s="936"/>
      <c r="J124" s="936"/>
      <c r="K124" s="936"/>
      <c r="L124" s="936"/>
      <c r="M124" s="936"/>
      <c r="N124" s="936"/>
      <c r="O124" s="936"/>
      <c r="P124" s="936"/>
      <c r="Q124" s="936"/>
      <c r="R124" s="936"/>
      <c r="S124" s="936"/>
      <c r="T124" s="936"/>
      <c r="U124" s="936"/>
      <c r="V124" s="936"/>
      <c r="W124" s="936"/>
      <c r="X124" s="936"/>
      <c r="Y124" s="936"/>
      <c r="Z124" s="937"/>
      <c r="AA124" s="971" t="s">
        <v>122</v>
      </c>
      <c r="AB124" s="972"/>
      <c r="AC124" s="972"/>
      <c r="AD124" s="972"/>
      <c r="AE124" s="973"/>
      <c r="AF124" s="974" t="s">
        <v>122</v>
      </c>
      <c r="AG124" s="972"/>
      <c r="AH124" s="972"/>
      <c r="AI124" s="972"/>
      <c r="AJ124" s="973"/>
      <c r="AK124" s="974" t="s">
        <v>122</v>
      </c>
      <c r="AL124" s="972"/>
      <c r="AM124" s="972"/>
      <c r="AN124" s="972"/>
      <c r="AO124" s="973"/>
      <c r="AP124" s="975" t="s">
        <v>122</v>
      </c>
      <c r="AQ124" s="976"/>
      <c r="AR124" s="976"/>
      <c r="AS124" s="976"/>
      <c r="AT124" s="977"/>
      <c r="AU124" s="1072" t="s">
        <v>452</v>
      </c>
      <c r="AV124" s="1073"/>
      <c r="AW124" s="1073"/>
      <c r="AX124" s="1073"/>
      <c r="AY124" s="1073"/>
      <c r="AZ124" s="1073"/>
      <c r="BA124" s="1073"/>
      <c r="BB124" s="1073"/>
      <c r="BC124" s="1073"/>
      <c r="BD124" s="1073"/>
      <c r="BE124" s="1073"/>
      <c r="BF124" s="1073"/>
      <c r="BG124" s="1073"/>
      <c r="BH124" s="1073"/>
      <c r="BI124" s="1073"/>
      <c r="BJ124" s="1073"/>
      <c r="BK124" s="1073"/>
      <c r="BL124" s="1073"/>
      <c r="BM124" s="1073"/>
      <c r="BN124" s="1073"/>
      <c r="BO124" s="1073"/>
      <c r="BP124" s="1074"/>
      <c r="BQ124" s="1075">
        <v>40.299999999999997</v>
      </c>
      <c r="BR124" s="1040"/>
      <c r="BS124" s="1040"/>
      <c r="BT124" s="1040"/>
      <c r="BU124" s="1040"/>
      <c r="BV124" s="1040">
        <v>36.700000000000003</v>
      </c>
      <c r="BW124" s="1040"/>
      <c r="BX124" s="1040"/>
      <c r="BY124" s="1040"/>
      <c r="BZ124" s="1040"/>
      <c r="CA124" s="1040">
        <v>27.5</v>
      </c>
      <c r="CB124" s="1040"/>
      <c r="CC124" s="1040"/>
      <c r="CD124" s="1040"/>
      <c r="CE124" s="1040"/>
      <c r="CF124" s="1041"/>
      <c r="CG124" s="1042"/>
      <c r="CH124" s="1042"/>
      <c r="CI124" s="1042"/>
      <c r="CJ124" s="1043"/>
      <c r="CK124" s="1025"/>
      <c r="CL124" s="1025"/>
      <c r="CM124" s="1025"/>
      <c r="CN124" s="1025"/>
      <c r="CO124" s="1026"/>
      <c r="CP124" s="1032" t="s">
        <v>453</v>
      </c>
      <c r="CQ124" s="1033"/>
      <c r="CR124" s="1033"/>
      <c r="CS124" s="1033"/>
      <c r="CT124" s="1033"/>
      <c r="CU124" s="1033"/>
      <c r="CV124" s="1033"/>
      <c r="CW124" s="1033"/>
      <c r="CX124" s="1033"/>
      <c r="CY124" s="1033"/>
      <c r="CZ124" s="1033"/>
      <c r="DA124" s="1033"/>
      <c r="DB124" s="1033"/>
      <c r="DC124" s="1033"/>
      <c r="DD124" s="1033"/>
      <c r="DE124" s="1033"/>
      <c r="DF124" s="1034"/>
      <c r="DG124" s="1017" t="s">
        <v>122</v>
      </c>
      <c r="DH124" s="999"/>
      <c r="DI124" s="999"/>
      <c r="DJ124" s="999"/>
      <c r="DK124" s="1000"/>
      <c r="DL124" s="998" t="s">
        <v>122</v>
      </c>
      <c r="DM124" s="999"/>
      <c r="DN124" s="999"/>
      <c r="DO124" s="999"/>
      <c r="DP124" s="1000"/>
      <c r="DQ124" s="998" t="s">
        <v>122</v>
      </c>
      <c r="DR124" s="999"/>
      <c r="DS124" s="999"/>
      <c r="DT124" s="999"/>
      <c r="DU124" s="1000"/>
      <c r="DV124" s="1001" t="s">
        <v>122</v>
      </c>
      <c r="DW124" s="1002"/>
      <c r="DX124" s="1002"/>
      <c r="DY124" s="1002"/>
      <c r="DZ124" s="1003"/>
    </row>
    <row r="125" spans="1:130" s="224" customFormat="1" ht="26.25" customHeight="1" x14ac:dyDescent="0.2">
      <c r="A125" s="1070"/>
      <c r="B125" s="962"/>
      <c r="C125" s="935" t="s">
        <v>442</v>
      </c>
      <c r="D125" s="936"/>
      <c r="E125" s="936"/>
      <c r="F125" s="936"/>
      <c r="G125" s="936"/>
      <c r="H125" s="936"/>
      <c r="I125" s="936"/>
      <c r="J125" s="936"/>
      <c r="K125" s="936"/>
      <c r="L125" s="936"/>
      <c r="M125" s="936"/>
      <c r="N125" s="936"/>
      <c r="O125" s="936"/>
      <c r="P125" s="936"/>
      <c r="Q125" s="936"/>
      <c r="R125" s="936"/>
      <c r="S125" s="936"/>
      <c r="T125" s="936"/>
      <c r="U125" s="936"/>
      <c r="V125" s="936"/>
      <c r="W125" s="936"/>
      <c r="X125" s="936"/>
      <c r="Y125" s="936"/>
      <c r="Z125" s="937"/>
      <c r="AA125" s="971" t="s">
        <v>122</v>
      </c>
      <c r="AB125" s="972"/>
      <c r="AC125" s="972"/>
      <c r="AD125" s="972"/>
      <c r="AE125" s="973"/>
      <c r="AF125" s="974" t="s">
        <v>122</v>
      </c>
      <c r="AG125" s="972"/>
      <c r="AH125" s="972"/>
      <c r="AI125" s="972"/>
      <c r="AJ125" s="973"/>
      <c r="AK125" s="974" t="s">
        <v>122</v>
      </c>
      <c r="AL125" s="972"/>
      <c r="AM125" s="972"/>
      <c r="AN125" s="972"/>
      <c r="AO125" s="973"/>
      <c r="AP125" s="975" t="s">
        <v>122</v>
      </c>
      <c r="AQ125" s="976"/>
      <c r="AR125" s="976"/>
      <c r="AS125" s="976"/>
      <c r="AT125" s="977"/>
      <c r="AU125" s="245"/>
      <c r="AV125" s="246"/>
      <c r="AW125" s="246"/>
      <c r="AX125" s="246"/>
      <c r="AY125" s="246"/>
      <c r="AZ125" s="246"/>
      <c r="BA125" s="246"/>
      <c r="BB125" s="246"/>
      <c r="BC125" s="246"/>
      <c r="BD125" s="246"/>
      <c r="BE125" s="246"/>
      <c r="BF125" s="246"/>
      <c r="BG125" s="246"/>
      <c r="BH125" s="246"/>
      <c r="BI125" s="246"/>
      <c r="BJ125" s="246"/>
      <c r="BK125" s="246"/>
      <c r="BL125" s="246"/>
      <c r="BM125" s="246"/>
      <c r="BN125" s="246"/>
      <c r="BO125" s="246"/>
      <c r="BP125" s="246"/>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1035" t="s">
        <v>454</v>
      </c>
      <c r="CL125" s="1020"/>
      <c r="CM125" s="1020"/>
      <c r="CN125" s="1020"/>
      <c r="CO125" s="1021"/>
      <c r="CP125" s="942" t="s">
        <v>455</v>
      </c>
      <c r="CQ125" s="910"/>
      <c r="CR125" s="910"/>
      <c r="CS125" s="910"/>
      <c r="CT125" s="910"/>
      <c r="CU125" s="910"/>
      <c r="CV125" s="910"/>
      <c r="CW125" s="910"/>
      <c r="CX125" s="910"/>
      <c r="CY125" s="910"/>
      <c r="CZ125" s="910"/>
      <c r="DA125" s="910"/>
      <c r="DB125" s="910"/>
      <c r="DC125" s="910"/>
      <c r="DD125" s="910"/>
      <c r="DE125" s="910"/>
      <c r="DF125" s="911"/>
      <c r="DG125" s="943" t="s">
        <v>122</v>
      </c>
      <c r="DH125" s="944"/>
      <c r="DI125" s="944"/>
      <c r="DJ125" s="944"/>
      <c r="DK125" s="944"/>
      <c r="DL125" s="944" t="s">
        <v>122</v>
      </c>
      <c r="DM125" s="944"/>
      <c r="DN125" s="944"/>
      <c r="DO125" s="944"/>
      <c r="DP125" s="944"/>
      <c r="DQ125" s="944" t="s">
        <v>122</v>
      </c>
      <c r="DR125" s="944"/>
      <c r="DS125" s="944"/>
      <c r="DT125" s="944"/>
      <c r="DU125" s="944"/>
      <c r="DV125" s="945" t="s">
        <v>122</v>
      </c>
      <c r="DW125" s="945"/>
      <c r="DX125" s="945"/>
      <c r="DY125" s="945"/>
      <c r="DZ125" s="946"/>
    </row>
    <row r="126" spans="1:130" s="224" customFormat="1" ht="26.25" customHeight="1" thickBot="1" x14ac:dyDescent="0.25">
      <c r="A126" s="1070"/>
      <c r="B126" s="962"/>
      <c r="C126" s="935" t="s">
        <v>444</v>
      </c>
      <c r="D126" s="936"/>
      <c r="E126" s="936"/>
      <c r="F126" s="936"/>
      <c r="G126" s="936"/>
      <c r="H126" s="936"/>
      <c r="I126" s="936"/>
      <c r="J126" s="936"/>
      <c r="K126" s="936"/>
      <c r="L126" s="936"/>
      <c r="M126" s="936"/>
      <c r="N126" s="936"/>
      <c r="O126" s="936"/>
      <c r="P126" s="936"/>
      <c r="Q126" s="936"/>
      <c r="R126" s="936"/>
      <c r="S126" s="936"/>
      <c r="T126" s="936"/>
      <c r="U126" s="936"/>
      <c r="V126" s="936"/>
      <c r="W126" s="936"/>
      <c r="X126" s="936"/>
      <c r="Y126" s="936"/>
      <c r="Z126" s="937"/>
      <c r="AA126" s="971" t="s">
        <v>122</v>
      </c>
      <c r="AB126" s="972"/>
      <c r="AC126" s="972"/>
      <c r="AD126" s="972"/>
      <c r="AE126" s="973"/>
      <c r="AF126" s="974" t="s">
        <v>122</v>
      </c>
      <c r="AG126" s="972"/>
      <c r="AH126" s="972"/>
      <c r="AI126" s="972"/>
      <c r="AJ126" s="973"/>
      <c r="AK126" s="974" t="s">
        <v>122</v>
      </c>
      <c r="AL126" s="972"/>
      <c r="AM126" s="972"/>
      <c r="AN126" s="972"/>
      <c r="AO126" s="973"/>
      <c r="AP126" s="975" t="s">
        <v>122</v>
      </c>
      <c r="AQ126" s="976"/>
      <c r="AR126" s="976"/>
      <c r="AS126" s="976"/>
      <c r="AT126" s="977"/>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1036"/>
      <c r="CL126" s="1023"/>
      <c r="CM126" s="1023"/>
      <c r="CN126" s="1023"/>
      <c r="CO126" s="1024"/>
      <c r="CP126" s="935" t="s">
        <v>456</v>
      </c>
      <c r="CQ126" s="936"/>
      <c r="CR126" s="936"/>
      <c r="CS126" s="936"/>
      <c r="CT126" s="936"/>
      <c r="CU126" s="936"/>
      <c r="CV126" s="936"/>
      <c r="CW126" s="936"/>
      <c r="CX126" s="936"/>
      <c r="CY126" s="936"/>
      <c r="CZ126" s="936"/>
      <c r="DA126" s="936"/>
      <c r="DB126" s="936"/>
      <c r="DC126" s="936"/>
      <c r="DD126" s="936"/>
      <c r="DE126" s="936"/>
      <c r="DF126" s="937"/>
      <c r="DG126" s="938" t="s">
        <v>122</v>
      </c>
      <c r="DH126" s="939"/>
      <c r="DI126" s="939"/>
      <c r="DJ126" s="939"/>
      <c r="DK126" s="939"/>
      <c r="DL126" s="939" t="s">
        <v>122</v>
      </c>
      <c r="DM126" s="939"/>
      <c r="DN126" s="939"/>
      <c r="DO126" s="939"/>
      <c r="DP126" s="939"/>
      <c r="DQ126" s="939" t="s">
        <v>122</v>
      </c>
      <c r="DR126" s="939"/>
      <c r="DS126" s="939"/>
      <c r="DT126" s="939"/>
      <c r="DU126" s="939"/>
      <c r="DV126" s="940" t="s">
        <v>122</v>
      </c>
      <c r="DW126" s="940"/>
      <c r="DX126" s="940"/>
      <c r="DY126" s="940"/>
      <c r="DZ126" s="941"/>
    </row>
    <row r="127" spans="1:130" s="224" customFormat="1" ht="26.25" customHeight="1" x14ac:dyDescent="0.2">
      <c r="A127" s="1071"/>
      <c r="B127" s="964"/>
      <c r="C127" s="986" t="s">
        <v>457</v>
      </c>
      <c r="D127" s="978"/>
      <c r="E127" s="978"/>
      <c r="F127" s="978"/>
      <c r="G127" s="978"/>
      <c r="H127" s="978"/>
      <c r="I127" s="978"/>
      <c r="J127" s="978"/>
      <c r="K127" s="978"/>
      <c r="L127" s="978"/>
      <c r="M127" s="978"/>
      <c r="N127" s="978"/>
      <c r="O127" s="978"/>
      <c r="P127" s="978"/>
      <c r="Q127" s="978"/>
      <c r="R127" s="978"/>
      <c r="S127" s="978"/>
      <c r="T127" s="978"/>
      <c r="U127" s="978"/>
      <c r="V127" s="978"/>
      <c r="W127" s="978"/>
      <c r="X127" s="978"/>
      <c r="Y127" s="978"/>
      <c r="Z127" s="979"/>
      <c r="AA127" s="971">
        <v>21526</v>
      </c>
      <c r="AB127" s="972"/>
      <c r="AC127" s="972"/>
      <c r="AD127" s="972"/>
      <c r="AE127" s="973"/>
      <c r="AF127" s="974">
        <v>19379</v>
      </c>
      <c r="AG127" s="972"/>
      <c r="AH127" s="972"/>
      <c r="AI127" s="972"/>
      <c r="AJ127" s="973"/>
      <c r="AK127" s="974">
        <v>6089</v>
      </c>
      <c r="AL127" s="972"/>
      <c r="AM127" s="972"/>
      <c r="AN127" s="972"/>
      <c r="AO127" s="973"/>
      <c r="AP127" s="975">
        <v>0.1</v>
      </c>
      <c r="AQ127" s="976"/>
      <c r="AR127" s="976"/>
      <c r="AS127" s="976"/>
      <c r="AT127" s="977"/>
      <c r="AU127" s="226"/>
      <c r="AV127" s="226"/>
      <c r="AW127" s="226"/>
      <c r="AX127" s="1044" t="s">
        <v>458</v>
      </c>
      <c r="AY127" s="1045"/>
      <c r="AZ127" s="1045"/>
      <c r="BA127" s="1045"/>
      <c r="BB127" s="1045"/>
      <c r="BC127" s="1045"/>
      <c r="BD127" s="1045"/>
      <c r="BE127" s="1046"/>
      <c r="BF127" s="1047" t="s">
        <v>459</v>
      </c>
      <c r="BG127" s="1045"/>
      <c r="BH127" s="1045"/>
      <c r="BI127" s="1045"/>
      <c r="BJ127" s="1045"/>
      <c r="BK127" s="1045"/>
      <c r="BL127" s="1046"/>
      <c r="BM127" s="1047" t="s">
        <v>460</v>
      </c>
      <c r="BN127" s="1045"/>
      <c r="BO127" s="1045"/>
      <c r="BP127" s="1045"/>
      <c r="BQ127" s="1045"/>
      <c r="BR127" s="1045"/>
      <c r="BS127" s="1046"/>
      <c r="BT127" s="1047" t="s">
        <v>461</v>
      </c>
      <c r="BU127" s="1045"/>
      <c r="BV127" s="1045"/>
      <c r="BW127" s="1045"/>
      <c r="BX127" s="1045"/>
      <c r="BY127" s="1045"/>
      <c r="BZ127" s="1068"/>
      <c r="CA127" s="226"/>
      <c r="CB127" s="226"/>
      <c r="CC127" s="226"/>
      <c r="CD127" s="249"/>
      <c r="CE127" s="249"/>
      <c r="CF127" s="249"/>
      <c r="CG127" s="226"/>
      <c r="CH127" s="226"/>
      <c r="CI127" s="226"/>
      <c r="CJ127" s="248"/>
      <c r="CK127" s="1036"/>
      <c r="CL127" s="1023"/>
      <c r="CM127" s="1023"/>
      <c r="CN127" s="1023"/>
      <c r="CO127" s="1024"/>
      <c r="CP127" s="935" t="s">
        <v>462</v>
      </c>
      <c r="CQ127" s="936"/>
      <c r="CR127" s="936"/>
      <c r="CS127" s="936"/>
      <c r="CT127" s="936"/>
      <c r="CU127" s="936"/>
      <c r="CV127" s="936"/>
      <c r="CW127" s="936"/>
      <c r="CX127" s="936"/>
      <c r="CY127" s="936"/>
      <c r="CZ127" s="936"/>
      <c r="DA127" s="936"/>
      <c r="DB127" s="936"/>
      <c r="DC127" s="936"/>
      <c r="DD127" s="936"/>
      <c r="DE127" s="936"/>
      <c r="DF127" s="937"/>
      <c r="DG127" s="938" t="s">
        <v>122</v>
      </c>
      <c r="DH127" s="939"/>
      <c r="DI127" s="939"/>
      <c r="DJ127" s="939"/>
      <c r="DK127" s="939"/>
      <c r="DL127" s="939" t="s">
        <v>122</v>
      </c>
      <c r="DM127" s="939"/>
      <c r="DN127" s="939"/>
      <c r="DO127" s="939"/>
      <c r="DP127" s="939"/>
      <c r="DQ127" s="939" t="s">
        <v>122</v>
      </c>
      <c r="DR127" s="939"/>
      <c r="DS127" s="939"/>
      <c r="DT127" s="939"/>
      <c r="DU127" s="939"/>
      <c r="DV127" s="940" t="s">
        <v>122</v>
      </c>
      <c r="DW127" s="940"/>
      <c r="DX127" s="940"/>
      <c r="DY127" s="940"/>
      <c r="DZ127" s="941"/>
    </row>
    <row r="128" spans="1:130" s="224" customFormat="1" ht="26.25" customHeight="1" thickBot="1" x14ac:dyDescent="0.25">
      <c r="A128" s="1054" t="s">
        <v>463</v>
      </c>
      <c r="B128" s="1055"/>
      <c r="C128" s="1055"/>
      <c r="D128" s="1055"/>
      <c r="E128" s="1055"/>
      <c r="F128" s="1055"/>
      <c r="G128" s="1055"/>
      <c r="H128" s="1055"/>
      <c r="I128" s="1055"/>
      <c r="J128" s="1055"/>
      <c r="K128" s="1055"/>
      <c r="L128" s="1055"/>
      <c r="M128" s="1055"/>
      <c r="N128" s="1055"/>
      <c r="O128" s="1055"/>
      <c r="P128" s="1055"/>
      <c r="Q128" s="1055"/>
      <c r="R128" s="1055"/>
      <c r="S128" s="1055"/>
      <c r="T128" s="1055"/>
      <c r="U128" s="1055"/>
      <c r="V128" s="1055"/>
      <c r="W128" s="1056" t="s">
        <v>464</v>
      </c>
      <c r="X128" s="1056"/>
      <c r="Y128" s="1056"/>
      <c r="Z128" s="1057"/>
      <c r="AA128" s="1058">
        <v>16650</v>
      </c>
      <c r="AB128" s="1059"/>
      <c r="AC128" s="1059"/>
      <c r="AD128" s="1059"/>
      <c r="AE128" s="1060"/>
      <c r="AF128" s="1061">
        <v>20882</v>
      </c>
      <c r="AG128" s="1059"/>
      <c r="AH128" s="1059"/>
      <c r="AI128" s="1059"/>
      <c r="AJ128" s="1060"/>
      <c r="AK128" s="1061">
        <v>21347</v>
      </c>
      <c r="AL128" s="1059"/>
      <c r="AM128" s="1059"/>
      <c r="AN128" s="1059"/>
      <c r="AO128" s="1060"/>
      <c r="AP128" s="1062"/>
      <c r="AQ128" s="1063"/>
      <c r="AR128" s="1063"/>
      <c r="AS128" s="1063"/>
      <c r="AT128" s="1064"/>
      <c r="AU128" s="226"/>
      <c r="AV128" s="226"/>
      <c r="AW128" s="226"/>
      <c r="AX128" s="909" t="s">
        <v>465</v>
      </c>
      <c r="AY128" s="910"/>
      <c r="AZ128" s="910"/>
      <c r="BA128" s="910"/>
      <c r="BB128" s="910"/>
      <c r="BC128" s="910"/>
      <c r="BD128" s="910"/>
      <c r="BE128" s="911"/>
      <c r="BF128" s="1065" t="s">
        <v>122</v>
      </c>
      <c r="BG128" s="1066"/>
      <c r="BH128" s="1066"/>
      <c r="BI128" s="1066"/>
      <c r="BJ128" s="1066"/>
      <c r="BK128" s="1066"/>
      <c r="BL128" s="1067"/>
      <c r="BM128" s="1065">
        <v>12.98</v>
      </c>
      <c r="BN128" s="1066"/>
      <c r="BO128" s="1066"/>
      <c r="BP128" s="1066"/>
      <c r="BQ128" s="1066"/>
      <c r="BR128" s="1066"/>
      <c r="BS128" s="1067"/>
      <c r="BT128" s="1065">
        <v>20</v>
      </c>
      <c r="BU128" s="1066"/>
      <c r="BV128" s="1066"/>
      <c r="BW128" s="1066"/>
      <c r="BX128" s="1066"/>
      <c r="BY128" s="1066"/>
      <c r="BZ128" s="1089"/>
      <c r="CA128" s="249"/>
      <c r="CB128" s="249"/>
      <c r="CC128" s="249"/>
      <c r="CD128" s="249"/>
      <c r="CE128" s="249"/>
      <c r="CF128" s="249"/>
      <c r="CG128" s="226"/>
      <c r="CH128" s="226"/>
      <c r="CI128" s="226"/>
      <c r="CJ128" s="248"/>
      <c r="CK128" s="1037"/>
      <c r="CL128" s="1038"/>
      <c r="CM128" s="1038"/>
      <c r="CN128" s="1038"/>
      <c r="CO128" s="1039"/>
      <c r="CP128" s="1048" t="s">
        <v>466</v>
      </c>
      <c r="CQ128" s="739"/>
      <c r="CR128" s="739"/>
      <c r="CS128" s="739"/>
      <c r="CT128" s="739"/>
      <c r="CU128" s="739"/>
      <c r="CV128" s="739"/>
      <c r="CW128" s="739"/>
      <c r="CX128" s="739"/>
      <c r="CY128" s="739"/>
      <c r="CZ128" s="739"/>
      <c r="DA128" s="739"/>
      <c r="DB128" s="739"/>
      <c r="DC128" s="739"/>
      <c r="DD128" s="739"/>
      <c r="DE128" s="739"/>
      <c r="DF128" s="1049"/>
      <c r="DG128" s="1050" t="s">
        <v>122</v>
      </c>
      <c r="DH128" s="1051"/>
      <c r="DI128" s="1051"/>
      <c r="DJ128" s="1051"/>
      <c r="DK128" s="1051"/>
      <c r="DL128" s="1051" t="s">
        <v>122</v>
      </c>
      <c r="DM128" s="1051"/>
      <c r="DN128" s="1051"/>
      <c r="DO128" s="1051"/>
      <c r="DP128" s="1051"/>
      <c r="DQ128" s="1051" t="s">
        <v>122</v>
      </c>
      <c r="DR128" s="1051"/>
      <c r="DS128" s="1051"/>
      <c r="DT128" s="1051"/>
      <c r="DU128" s="1051"/>
      <c r="DV128" s="1052" t="s">
        <v>122</v>
      </c>
      <c r="DW128" s="1052"/>
      <c r="DX128" s="1052"/>
      <c r="DY128" s="1052"/>
      <c r="DZ128" s="1053"/>
    </row>
    <row r="129" spans="1:131" s="224" customFormat="1" ht="26.25" customHeight="1" x14ac:dyDescent="0.2">
      <c r="A129" s="947" t="s">
        <v>102</v>
      </c>
      <c r="B129" s="948"/>
      <c r="C129" s="948"/>
      <c r="D129" s="948"/>
      <c r="E129" s="948"/>
      <c r="F129" s="948"/>
      <c r="G129" s="948"/>
      <c r="H129" s="948"/>
      <c r="I129" s="948"/>
      <c r="J129" s="948"/>
      <c r="K129" s="948"/>
      <c r="L129" s="948"/>
      <c r="M129" s="948"/>
      <c r="N129" s="948"/>
      <c r="O129" s="948"/>
      <c r="P129" s="948"/>
      <c r="Q129" s="948"/>
      <c r="R129" s="948"/>
      <c r="S129" s="948"/>
      <c r="T129" s="948"/>
      <c r="U129" s="948"/>
      <c r="V129" s="948"/>
      <c r="W129" s="1083" t="s">
        <v>467</v>
      </c>
      <c r="X129" s="1084"/>
      <c r="Y129" s="1084"/>
      <c r="Z129" s="1085"/>
      <c r="AA129" s="971">
        <v>12607450</v>
      </c>
      <c r="AB129" s="972"/>
      <c r="AC129" s="972"/>
      <c r="AD129" s="972"/>
      <c r="AE129" s="973"/>
      <c r="AF129" s="974">
        <v>12359464</v>
      </c>
      <c r="AG129" s="972"/>
      <c r="AH129" s="972"/>
      <c r="AI129" s="972"/>
      <c r="AJ129" s="973"/>
      <c r="AK129" s="974">
        <v>12682893</v>
      </c>
      <c r="AL129" s="972"/>
      <c r="AM129" s="972"/>
      <c r="AN129" s="972"/>
      <c r="AO129" s="973"/>
      <c r="AP129" s="1086"/>
      <c r="AQ129" s="1087"/>
      <c r="AR129" s="1087"/>
      <c r="AS129" s="1087"/>
      <c r="AT129" s="1088"/>
      <c r="AU129" s="227"/>
      <c r="AV129" s="227"/>
      <c r="AW129" s="227"/>
      <c r="AX129" s="1078" t="s">
        <v>468</v>
      </c>
      <c r="AY129" s="936"/>
      <c r="AZ129" s="936"/>
      <c r="BA129" s="936"/>
      <c r="BB129" s="936"/>
      <c r="BC129" s="936"/>
      <c r="BD129" s="936"/>
      <c r="BE129" s="937"/>
      <c r="BF129" s="1079" t="s">
        <v>122</v>
      </c>
      <c r="BG129" s="1080"/>
      <c r="BH129" s="1080"/>
      <c r="BI129" s="1080"/>
      <c r="BJ129" s="1080"/>
      <c r="BK129" s="1080"/>
      <c r="BL129" s="1081"/>
      <c r="BM129" s="1079">
        <v>17.98</v>
      </c>
      <c r="BN129" s="1080"/>
      <c r="BO129" s="1080"/>
      <c r="BP129" s="1080"/>
      <c r="BQ129" s="1080"/>
      <c r="BR129" s="1080"/>
      <c r="BS129" s="1081"/>
      <c r="BT129" s="1079">
        <v>30</v>
      </c>
      <c r="BU129" s="1080"/>
      <c r="BV129" s="1080"/>
      <c r="BW129" s="1080"/>
      <c r="BX129" s="1080"/>
      <c r="BY129" s="1080"/>
      <c r="BZ129" s="1082"/>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2">
      <c r="A130" s="947" t="s">
        <v>469</v>
      </c>
      <c r="B130" s="948"/>
      <c r="C130" s="948"/>
      <c r="D130" s="948"/>
      <c r="E130" s="948"/>
      <c r="F130" s="948"/>
      <c r="G130" s="948"/>
      <c r="H130" s="948"/>
      <c r="I130" s="948"/>
      <c r="J130" s="948"/>
      <c r="K130" s="948"/>
      <c r="L130" s="948"/>
      <c r="M130" s="948"/>
      <c r="N130" s="948"/>
      <c r="O130" s="948"/>
      <c r="P130" s="948"/>
      <c r="Q130" s="948"/>
      <c r="R130" s="948"/>
      <c r="S130" s="948"/>
      <c r="T130" s="948"/>
      <c r="U130" s="948"/>
      <c r="V130" s="948"/>
      <c r="W130" s="1083" t="s">
        <v>470</v>
      </c>
      <c r="X130" s="1084"/>
      <c r="Y130" s="1084"/>
      <c r="Z130" s="1085"/>
      <c r="AA130" s="971">
        <v>1488978</v>
      </c>
      <c r="AB130" s="972"/>
      <c r="AC130" s="972"/>
      <c r="AD130" s="972"/>
      <c r="AE130" s="973"/>
      <c r="AF130" s="974">
        <v>1559430</v>
      </c>
      <c r="AG130" s="972"/>
      <c r="AH130" s="972"/>
      <c r="AI130" s="972"/>
      <c r="AJ130" s="973"/>
      <c r="AK130" s="974">
        <v>1651561</v>
      </c>
      <c r="AL130" s="972"/>
      <c r="AM130" s="972"/>
      <c r="AN130" s="972"/>
      <c r="AO130" s="973"/>
      <c r="AP130" s="1086"/>
      <c r="AQ130" s="1087"/>
      <c r="AR130" s="1087"/>
      <c r="AS130" s="1087"/>
      <c r="AT130" s="1088"/>
      <c r="AU130" s="227"/>
      <c r="AV130" s="227"/>
      <c r="AW130" s="227"/>
      <c r="AX130" s="1078" t="s">
        <v>471</v>
      </c>
      <c r="AY130" s="936"/>
      <c r="AZ130" s="936"/>
      <c r="BA130" s="936"/>
      <c r="BB130" s="936"/>
      <c r="BC130" s="936"/>
      <c r="BD130" s="936"/>
      <c r="BE130" s="937"/>
      <c r="BF130" s="1114">
        <v>7.2</v>
      </c>
      <c r="BG130" s="1115"/>
      <c r="BH130" s="1115"/>
      <c r="BI130" s="1115"/>
      <c r="BJ130" s="1115"/>
      <c r="BK130" s="1115"/>
      <c r="BL130" s="1116"/>
      <c r="BM130" s="1114">
        <v>25</v>
      </c>
      <c r="BN130" s="1115"/>
      <c r="BO130" s="1115"/>
      <c r="BP130" s="1115"/>
      <c r="BQ130" s="1115"/>
      <c r="BR130" s="1115"/>
      <c r="BS130" s="1116"/>
      <c r="BT130" s="1114">
        <v>35</v>
      </c>
      <c r="BU130" s="1115"/>
      <c r="BV130" s="1115"/>
      <c r="BW130" s="1115"/>
      <c r="BX130" s="1115"/>
      <c r="BY130" s="1115"/>
      <c r="BZ130" s="1117"/>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5">
      <c r="A131" s="1118"/>
      <c r="B131" s="1119"/>
      <c r="C131" s="1119"/>
      <c r="D131" s="1119"/>
      <c r="E131" s="1119"/>
      <c r="F131" s="1119"/>
      <c r="G131" s="1119"/>
      <c r="H131" s="1119"/>
      <c r="I131" s="1119"/>
      <c r="J131" s="1119"/>
      <c r="K131" s="1119"/>
      <c r="L131" s="1119"/>
      <c r="M131" s="1119"/>
      <c r="N131" s="1119"/>
      <c r="O131" s="1119"/>
      <c r="P131" s="1119"/>
      <c r="Q131" s="1119"/>
      <c r="R131" s="1119"/>
      <c r="S131" s="1119"/>
      <c r="T131" s="1119"/>
      <c r="U131" s="1119"/>
      <c r="V131" s="1119"/>
      <c r="W131" s="1120" t="s">
        <v>472</v>
      </c>
      <c r="X131" s="1121"/>
      <c r="Y131" s="1121"/>
      <c r="Z131" s="1122"/>
      <c r="AA131" s="1017">
        <v>11118472</v>
      </c>
      <c r="AB131" s="999"/>
      <c r="AC131" s="999"/>
      <c r="AD131" s="999"/>
      <c r="AE131" s="1000"/>
      <c r="AF131" s="998">
        <v>10800034</v>
      </c>
      <c r="AG131" s="999"/>
      <c r="AH131" s="999"/>
      <c r="AI131" s="999"/>
      <c r="AJ131" s="1000"/>
      <c r="AK131" s="998">
        <v>11031332</v>
      </c>
      <c r="AL131" s="999"/>
      <c r="AM131" s="999"/>
      <c r="AN131" s="999"/>
      <c r="AO131" s="1000"/>
      <c r="AP131" s="1123"/>
      <c r="AQ131" s="1124"/>
      <c r="AR131" s="1124"/>
      <c r="AS131" s="1124"/>
      <c r="AT131" s="1125"/>
      <c r="AU131" s="227"/>
      <c r="AV131" s="227"/>
      <c r="AW131" s="227"/>
      <c r="AX131" s="1096" t="s">
        <v>473</v>
      </c>
      <c r="AY131" s="739"/>
      <c r="AZ131" s="739"/>
      <c r="BA131" s="739"/>
      <c r="BB131" s="739"/>
      <c r="BC131" s="739"/>
      <c r="BD131" s="739"/>
      <c r="BE131" s="1049"/>
      <c r="BF131" s="1097">
        <v>27.5</v>
      </c>
      <c r="BG131" s="1098"/>
      <c r="BH131" s="1098"/>
      <c r="BI131" s="1098"/>
      <c r="BJ131" s="1098"/>
      <c r="BK131" s="1098"/>
      <c r="BL131" s="1099"/>
      <c r="BM131" s="1097">
        <v>350</v>
      </c>
      <c r="BN131" s="1098"/>
      <c r="BO131" s="1098"/>
      <c r="BP131" s="1098"/>
      <c r="BQ131" s="1098"/>
      <c r="BR131" s="1098"/>
      <c r="BS131" s="1099"/>
      <c r="BT131" s="1100"/>
      <c r="BU131" s="1101"/>
      <c r="BV131" s="1101"/>
      <c r="BW131" s="1101"/>
      <c r="BX131" s="1101"/>
      <c r="BY131" s="1101"/>
      <c r="BZ131" s="1102"/>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2">
      <c r="A132" s="1103" t="s">
        <v>474</v>
      </c>
      <c r="B132" s="1104"/>
      <c r="C132" s="1104"/>
      <c r="D132" s="1104"/>
      <c r="E132" s="1104"/>
      <c r="F132" s="1104"/>
      <c r="G132" s="1104"/>
      <c r="H132" s="1104"/>
      <c r="I132" s="1104"/>
      <c r="J132" s="1104"/>
      <c r="K132" s="1104"/>
      <c r="L132" s="1104"/>
      <c r="M132" s="1104"/>
      <c r="N132" s="1104"/>
      <c r="O132" s="1104"/>
      <c r="P132" s="1104"/>
      <c r="Q132" s="1104"/>
      <c r="R132" s="1104"/>
      <c r="S132" s="1104"/>
      <c r="T132" s="1104"/>
      <c r="U132" s="1104"/>
      <c r="V132" s="1107" t="s">
        <v>475</v>
      </c>
      <c r="W132" s="1107"/>
      <c r="X132" s="1107"/>
      <c r="Y132" s="1107"/>
      <c r="Z132" s="1108"/>
      <c r="AA132" s="1109">
        <v>6.9255649520000002</v>
      </c>
      <c r="AB132" s="1110"/>
      <c r="AC132" s="1110"/>
      <c r="AD132" s="1110"/>
      <c r="AE132" s="1111"/>
      <c r="AF132" s="1112">
        <v>7.9011510520000003</v>
      </c>
      <c r="AG132" s="1110"/>
      <c r="AH132" s="1110"/>
      <c r="AI132" s="1110"/>
      <c r="AJ132" s="1111"/>
      <c r="AK132" s="1112">
        <v>6.8044819969999999</v>
      </c>
      <c r="AL132" s="1110"/>
      <c r="AM132" s="1110"/>
      <c r="AN132" s="1110"/>
      <c r="AO132" s="1111"/>
      <c r="AP132" s="1014"/>
      <c r="AQ132" s="1015"/>
      <c r="AR132" s="1015"/>
      <c r="AS132" s="1015"/>
      <c r="AT132" s="1113"/>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9"/>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5">
      <c r="A133" s="1105"/>
      <c r="B133" s="1106"/>
      <c r="C133" s="1106"/>
      <c r="D133" s="1106"/>
      <c r="E133" s="1106"/>
      <c r="F133" s="1106"/>
      <c r="G133" s="1106"/>
      <c r="H133" s="1106"/>
      <c r="I133" s="1106"/>
      <c r="J133" s="1106"/>
      <c r="K133" s="1106"/>
      <c r="L133" s="1106"/>
      <c r="M133" s="1106"/>
      <c r="N133" s="1106"/>
      <c r="O133" s="1106"/>
      <c r="P133" s="1106"/>
      <c r="Q133" s="1106"/>
      <c r="R133" s="1106"/>
      <c r="S133" s="1106"/>
      <c r="T133" s="1106"/>
      <c r="U133" s="1106"/>
      <c r="V133" s="1090" t="s">
        <v>476</v>
      </c>
      <c r="W133" s="1090"/>
      <c r="X133" s="1090"/>
      <c r="Y133" s="1090"/>
      <c r="Z133" s="1091"/>
      <c r="AA133" s="1092">
        <v>6.8</v>
      </c>
      <c r="AB133" s="1093"/>
      <c r="AC133" s="1093"/>
      <c r="AD133" s="1093"/>
      <c r="AE133" s="1094"/>
      <c r="AF133" s="1092">
        <v>7.1</v>
      </c>
      <c r="AG133" s="1093"/>
      <c r="AH133" s="1093"/>
      <c r="AI133" s="1093"/>
      <c r="AJ133" s="1094"/>
      <c r="AK133" s="1092">
        <v>7.2</v>
      </c>
      <c r="AL133" s="1093"/>
      <c r="AM133" s="1093"/>
      <c r="AN133" s="1093"/>
      <c r="AO133" s="1094"/>
      <c r="AP133" s="1041"/>
      <c r="AQ133" s="1042"/>
      <c r="AR133" s="1042"/>
      <c r="AS133" s="1042"/>
      <c r="AT133" s="1095"/>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2">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4" hidden="1" x14ac:dyDescent="0.2">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lyyGgySFtOl3PyJ4eevY2xMPYypLEKtXp1ha4wW6pqq4fY5Y1ERwCC2vhuEfdi9c83rP2qQu60r2NdFKzEB3YQ==" saltValue="bhT1InU9su7KFhsYb2Jff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85" zoomScaleNormal="85" zoomScaleSheetLayoutView="85" workbookViewId="0"/>
  </sheetViews>
  <sheetFormatPr defaultColWidth="0" defaultRowHeight="13.5" customHeight="1" zeroHeight="1" x14ac:dyDescent="0.2"/>
  <cols>
    <col min="1" max="120" width="2.77734375" style="254" customWidth="1"/>
    <col min="121" max="121" width="0" style="253" hidden="1" customWidth="1"/>
    <col min="122" max="16384" width="9" style="253" hidden="1"/>
  </cols>
  <sheetData>
    <row r="1" spans="1:120" ht="13.2"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3"/>
    </row>
    <row r="17" spans="119:120" ht="13.2" x14ac:dyDescent="0.2">
      <c r="DP17" s="253"/>
    </row>
    <row r="18" spans="119:120" ht="13.2" x14ac:dyDescent="0.2"/>
    <row r="19" spans="119:120" ht="13.2" x14ac:dyDescent="0.2"/>
    <row r="20" spans="119:120" ht="13.2" x14ac:dyDescent="0.2">
      <c r="DO20" s="253"/>
      <c r="DP20" s="253"/>
    </row>
    <row r="21" spans="119:120" ht="13.2" x14ac:dyDescent="0.2">
      <c r="DP21" s="253"/>
    </row>
    <row r="22" spans="119:120" ht="13.2" x14ac:dyDescent="0.2"/>
    <row r="23" spans="119:120" ht="13.2" x14ac:dyDescent="0.2">
      <c r="DO23" s="253"/>
      <c r="DP23" s="253"/>
    </row>
    <row r="24" spans="119:120" ht="13.2" x14ac:dyDescent="0.2">
      <c r="DP24" s="253"/>
    </row>
    <row r="25" spans="119:120" ht="13.2" x14ac:dyDescent="0.2">
      <c r="DP25" s="253"/>
    </row>
    <row r="26" spans="119:120" ht="13.2" x14ac:dyDescent="0.2">
      <c r="DO26" s="253"/>
      <c r="DP26" s="253"/>
    </row>
    <row r="27" spans="119:120" ht="13.2" x14ac:dyDescent="0.2"/>
    <row r="28" spans="119:120" ht="13.2" x14ac:dyDescent="0.2">
      <c r="DO28" s="253"/>
      <c r="DP28" s="253"/>
    </row>
    <row r="29" spans="119:120" ht="13.2" x14ac:dyDescent="0.2">
      <c r="DP29" s="253"/>
    </row>
    <row r="30" spans="119:120" ht="13.2" x14ac:dyDescent="0.2"/>
    <row r="31" spans="119:120" ht="13.2" x14ac:dyDescent="0.2">
      <c r="DO31" s="253"/>
      <c r="DP31" s="253"/>
    </row>
    <row r="32" spans="119:120" ht="13.2" x14ac:dyDescent="0.2"/>
    <row r="33" spans="98:120" ht="13.2" x14ac:dyDescent="0.2">
      <c r="DO33" s="253"/>
      <c r="DP33" s="253"/>
    </row>
    <row r="34" spans="98:120" ht="13.2" x14ac:dyDescent="0.2">
      <c r="DM34" s="253"/>
    </row>
    <row r="35" spans="98:120" ht="13.2" x14ac:dyDescent="0.2">
      <c r="CT35" s="253"/>
      <c r="CU35" s="253"/>
      <c r="CV35" s="253"/>
      <c r="CY35" s="253"/>
      <c r="CZ35" s="253"/>
      <c r="DA35" s="253"/>
      <c r="DD35" s="253"/>
      <c r="DE35" s="253"/>
      <c r="DF35" s="253"/>
      <c r="DI35" s="253"/>
      <c r="DJ35" s="253"/>
      <c r="DK35" s="253"/>
      <c r="DM35" s="253"/>
      <c r="DN35" s="253"/>
      <c r="DO35" s="253"/>
      <c r="DP35" s="253"/>
    </row>
    <row r="36" spans="98:120" ht="13.2" x14ac:dyDescent="0.2"/>
    <row r="37" spans="98:120" ht="13.2" x14ac:dyDescent="0.2">
      <c r="CW37" s="253"/>
      <c r="DB37" s="253"/>
      <c r="DG37" s="253"/>
      <c r="DL37" s="253"/>
      <c r="DP37" s="253"/>
    </row>
    <row r="38" spans="98:120" ht="13.2" x14ac:dyDescent="0.2">
      <c r="CT38" s="253"/>
      <c r="CU38" s="253"/>
      <c r="CV38" s="253"/>
      <c r="CW38" s="253"/>
      <c r="CY38" s="253"/>
      <c r="CZ38" s="253"/>
      <c r="DA38" s="253"/>
      <c r="DB38" s="253"/>
      <c r="DD38" s="253"/>
      <c r="DE38" s="253"/>
      <c r="DF38" s="253"/>
      <c r="DG38" s="253"/>
      <c r="DI38" s="253"/>
      <c r="DJ38" s="253"/>
      <c r="DK38" s="253"/>
      <c r="DL38" s="253"/>
      <c r="DN38" s="253"/>
      <c r="DO38" s="253"/>
      <c r="DP38" s="253"/>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3"/>
      <c r="DO49" s="253"/>
      <c r="DP49" s="253"/>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3"/>
      <c r="CS63" s="253"/>
      <c r="CX63" s="253"/>
      <c r="DC63" s="253"/>
      <c r="DH63" s="253"/>
    </row>
    <row r="64" spans="22:120" ht="13.2" x14ac:dyDescent="0.2">
      <c r="V64" s="253"/>
    </row>
    <row r="65" spans="15:120" ht="13.2" x14ac:dyDescent="0.2">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ht="13.2" x14ac:dyDescent="0.2">
      <c r="Q66" s="253"/>
      <c r="S66" s="253"/>
      <c r="U66" s="253"/>
      <c r="DM66" s="253"/>
    </row>
    <row r="67" spans="15:120" ht="13.2" x14ac:dyDescent="0.2">
      <c r="O67" s="253"/>
      <c r="P67" s="253"/>
      <c r="R67" s="253"/>
      <c r="T67" s="253"/>
      <c r="Y67" s="253"/>
      <c r="CT67" s="253"/>
      <c r="CV67" s="253"/>
      <c r="CW67" s="253"/>
      <c r="CY67" s="253"/>
      <c r="DA67" s="253"/>
      <c r="DB67" s="253"/>
      <c r="DD67" s="253"/>
      <c r="DF67" s="253"/>
      <c r="DG67" s="253"/>
      <c r="DI67" s="253"/>
      <c r="DK67" s="253"/>
      <c r="DL67" s="253"/>
      <c r="DN67" s="253"/>
      <c r="DO67" s="253"/>
      <c r="DP67" s="253"/>
    </row>
    <row r="68" spans="15:120" ht="13.2" x14ac:dyDescent="0.2"/>
    <row r="69" spans="15:120" ht="13.2" x14ac:dyDescent="0.2"/>
    <row r="70" spans="15:120" ht="13.2" x14ac:dyDescent="0.2"/>
    <row r="71" spans="15:120" ht="13.2" x14ac:dyDescent="0.2"/>
    <row r="72" spans="15:120" ht="13.2" x14ac:dyDescent="0.2">
      <c r="DP72" s="253"/>
    </row>
    <row r="73" spans="15:120" ht="13.2" x14ac:dyDescent="0.2">
      <c r="DP73" s="253"/>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3"/>
      <c r="CX96" s="253"/>
      <c r="DC96" s="253"/>
      <c r="DH96" s="253"/>
    </row>
    <row r="97" spans="24:120" ht="13.2" x14ac:dyDescent="0.2">
      <c r="CS97" s="253"/>
      <c r="CX97" s="253"/>
      <c r="DC97" s="253"/>
      <c r="DH97" s="253"/>
      <c r="DP97" s="254" t="s">
        <v>477</v>
      </c>
    </row>
    <row r="98" spans="24:120" ht="13.2" hidden="1" x14ac:dyDescent="0.2">
      <c r="CS98" s="253"/>
      <c r="CX98" s="253"/>
      <c r="DC98" s="253"/>
      <c r="DH98" s="253"/>
    </row>
    <row r="99" spans="24:120" ht="13.2" hidden="1" x14ac:dyDescent="0.2">
      <c r="CS99" s="253"/>
      <c r="CX99" s="253"/>
      <c r="DC99" s="253"/>
      <c r="DH99" s="253"/>
    </row>
    <row r="101" spans="24:120" ht="12" hidden="1" customHeight="1" x14ac:dyDescent="0.2">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2">
      <c r="CU102" s="253"/>
      <c r="CZ102" s="253"/>
      <c r="DE102" s="253"/>
      <c r="DJ102" s="253"/>
      <c r="DM102" s="253"/>
    </row>
    <row r="103" spans="24:120" ht="13.2" hidden="1" x14ac:dyDescent="0.2">
      <c r="CT103" s="253"/>
      <c r="CV103" s="253"/>
      <c r="CW103" s="253"/>
      <c r="CY103" s="253"/>
      <c r="DA103" s="253"/>
      <c r="DB103" s="253"/>
      <c r="DD103" s="253"/>
      <c r="DF103" s="253"/>
      <c r="DG103" s="253"/>
      <c r="DI103" s="253"/>
      <c r="DK103" s="253"/>
      <c r="DL103" s="253"/>
      <c r="DM103" s="253"/>
      <c r="DN103" s="253"/>
      <c r="DO103" s="253"/>
      <c r="DP103" s="253"/>
    </row>
    <row r="104" spans="24:120" ht="13.2" hidden="1" x14ac:dyDescent="0.2">
      <c r="CV104" s="253"/>
      <c r="CW104" s="253"/>
      <c r="DA104" s="253"/>
      <c r="DB104" s="253"/>
      <c r="DF104" s="253"/>
      <c r="DG104" s="253"/>
      <c r="DK104" s="253"/>
      <c r="DL104" s="253"/>
      <c r="DN104" s="253"/>
      <c r="DO104" s="253"/>
      <c r="DP104" s="253"/>
    </row>
    <row r="105" spans="24:120" ht="12.75" hidden="1" customHeight="1" x14ac:dyDescent="0.2"/>
  </sheetData>
  <sheetProtection algorithmName="SHA-512" hashValue="KIvKL04umXWFm6GCPZFJmfIidFS4BbaNRRjG3NGNMNlA361WpUbpd97ZnG56vu4SJk59t75Ushehh6HSqswccA==" saltValue="cgrewUwNCW7UT2SMisvqO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0" zoomScaleNormal="70" zoomScaleSheetLayoutView="55" workbookViewId="0"/>
  </sheetViews>
  <sheetFormatPr defaultColWidth="0" defaultRowHeight="13.5" customHeight="1" zeroHeight="1" x14ac:dyDescent="0.2"/>
  <cols>
    <col min="1" max="116" width="2.6640625" style="254" customWidth="1"/>
    <col min="117" max="16384" width="9" style="253" hidden="1"/>
  </cols>
  <sheetData>
    <row r="1" spans="2:116" ht="13.2"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ht="13.2" x14ac:dyDescent="0.2"/>
    <row r="3" spans="2:116" ht="13.2" x14ac:dyDescent="0.2"/>
    <row r="4" spans="2:116" ht="13.2" x14ac:dyDescent="0.2">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ht="13.2" x14ac:dyDescent="0.2">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ht="13.2" x14ac:dyDescent="0.2"/>
    <row r="20" spans="9:116" ht="13.2" x14ac:dyDescent="0.2"/>
    <row r="21" spans="9:116" ht="13.2" x14ac:dyDescent="0.2">
      <c r="DL21" s="253"/>
    </row>
    <row r="22" spans="9:116" ht="13.2" x14ac:dyDescent="0.2">
      <c r="DI22" s="253"/>
      <c r="DJ22" s="253"/>
      <c r="DK22" s="253"/>
      <c r="DL22" s="253"/>
    </row>
    <row r="23" spans="9:116" ht="13.2" x14ac:dyDescent="0.2">
      <c r="CY23" s="253"/>
      <c r="CZ23" s="253"/>
      <c r="DA23" s="253"/>
      <c r="DB23" s="253"/>
      <c r="DC23" s="253"/>
      <c r="DD23" s="253"/>
      <c r="DE23" s="253"/>
      <c r="DF23" s="253"/>
      <c r="DG23" s="253"/>
      <c r="DH23" s="253"/>
      <c r="DI23" s="253"/>
      <c r="DJ23" s="253"/>
      <c r="DK23" s="253"/>
      <c r="DL23" s="253"/>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3"/>
      <c r="DA35" s="253"/>
      <c r="DB35" s="253"/>
      <c r="DC35" s="253"/>
      <c r="DD35" s="253"/>
      <c r="DE35" s="253"/>
      <c r="DF35" s="253"/>
      <c r="DG35" s="253"/>
      <c r="DH35" s="253"/>
      <c r="DI35" s="253"/>
      <c r="DJ35" s="253"/>
      <c r="DK35" s="253"/>
      <c r="DL35" s="253"/>
    </row>
    <row r="36" spans="15:116" ht="13.2" x14ac:dyDescent="0.2"/>
    <row r="37" spans="15:116" ht="13.2" x14ac:dyDescent="0.2">
      <c r="DL37" s="253"/>
    </row>
    <row r="38" spans="15:116" ht="13.2" x14ac:dyDescent="0.2">
      <c r="DI38" s="253"/>
      <c r="DJ38" s="253"/>
      <c r="DK38" s="253"/>
      <c r="DL38" s="253"/>
    </row>
    <row r="39" spans="15:116" ht="13.2" x14ac:dyDescent="0.2"/>
    <row r="40" spans="15:116" ht="13.2" x14ac:dyDescent="0.2"/>
    <row r="41" spans="15:116" ht="13.2" x14ac:dyDescent="0.2"/>
    <row r="42" spans="15:116" ht="13.2" x14ac:dyDescent="0.2"/>
    <row r="43" spans="15:116" ht="13.2" x14ac:dyDescent="0.2">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ht="13.2" x14ac:dyDescent="0.2">
      <c r="DL44" s="253"/>
    </row>
    <row r="45" spans="15:116" ht="13.2" x14ac:dyDescent="0.2"/>
    <row r="46" spans="15:116" ht="13.2" x14ac:dyDescent="0.2">
      <c r="DA46" s="253"/>
      <c r="DB46" s="253"/>
      <c r="DC46" s="253"/>
      <c r="DD46" s="253"/>
      <c r="DE46" s="253"/>
      <c r="DF46" s="253"/>
      <c r="DG46" s="253"/>
      <c r="DH46" s="253"/>
      <c r="DI46" s="253"/>
      <c r="DJ46" s="253"/>
      <c r="DK46" s="253"/>
      <c r="DL46" s="253"/>
    </row>
    <row r="47" spans="15:116" ht="13.2" x14ac:dyDescent="0.2"/>
    <row r="48" spans="15:116" ht="13.2" x14ac:dyDescent="0.2"/>
    <row r="49" spans="104:116" ht="13.2" x14ac:dyDescent="0.2"/>
    <row r="50" spans="104:116" ht="13.2" x14ac:dyDescent="0.2">
      <c r="CZ50" s="253"/>
      <c r="DA50" s="253"/>
      <c r="DB50" s="253"/>
      <c r="DC50" s="253"/>
      <c r="DD50" s="253"/>
      <c r="DE50" s="253"/>
      <c r="DF50" s="253"/>
      <c r="DG50" s="253"/>
      <c r="DH50" s="253"/>
      <c r="DI50" s="253"/>
      <c r="DJ50" s="253"/>
      <c r="DK50" s="253"/>
      <c r="DL50" s="253"/>
    </row>
    <row r="51" spans="104:116" ht="13.2" x14ac:dyDescent="0.2"/>
    <row r="52" spans="104:116" ht="13.2" x14ac:dyDescent="0.2"/>
    <row r="53" spans="104:116" ht="13.2" x14ac:dyDescent="0.2">
      <c r="DL53" s="253"/>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3"/>
      <c r="DD67" s="253"/>
      <c r="DE67" s="253"/>
      <c r="DF67" s="253"/>
      <c r="DG67" s="253"/>
      <c r="DH67" s="253"/>
      <c r="DI67" s="253"/>
      <c r="DJ67" s="253"/>
      <c r="DK67" s="253"/>
      <c r="DL67" s="253"/>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goqD0jHD7HuKmFIH4t1SLIL16zrWWkTr7Ae6WQQuUgAmSK+achR+ht564G2M7q9xK7FJbJENUJv+ThQVIceVnA==" saltValue="n4p1GlOdu/F8J5QFK2DQ6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4140625" style="255" customWidth="1"/>
    <col min="37" max="44" width="17" style="255" customWidth="1"/>
    <col min="45" max="45" width="6.109375" style="261" customWidth="1"/>
    <col min="46" max="46" width="3" style="259" customWidth="1"/>
    <col min="47" max="47" width="19.109375" style="255" hidden="1" customWidth="1"/>
    <col min="48" max="52" width="12.6640625" style="255" hidden="1" customWidth="1"/>
    <col min="53" max="16384" width="8.6640625" style="255" hidden="1"/>
  </cols>
  <sheetData>
    <row r="1" spans="1:46" ht="13.2" x14ac:dyDescent="0.2">
      <c r="AS1" s="255"/>
      <c r="AT1" s="255"/>
    </row>
    <row r="2" spans="1:46" ht="13.2" x14ac:dyDescent="0.2">
      <c r="AS2" s="255"/>
      <c r="AT2" s="255"/>
    </row>
    <row r="3" spans="1:46" ht="13.2" x14ac:dyDescent="0.2">
      <c r="AS3" s="255"/>
      <c r="AT3" s="255"/>
    </row>
    <row r="4" spans="1:46" ht="13.2" x14ac:dyDescent="0.2">
      <c r="AS4" s="255"/>
      <c r="AT4" s="255"/>
    </row>
    <row r="5" spans="1:46" ht="16.2" x14ac:dyDescent="0.2">
      <c r="A5" s="256" t="s">
        <v>478</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ht="13.2" x14ac:dyDescent="0.2">
      <c r="A6" s="259"/>
      <c r="AK6" s="260" t="s">
        <v>479</v>
      </c>
      <c r="AL6" s="260"/>
      <c r="AM6" s="260"/>
      <c r="AN6" s="260"/>
    </row>
    <row r="7" spans="1:46" ht="13.5" customHeight="1" x14ac:dyDescent="0.2">
      <c r="A7" s="259"/>
      <c r="AK7" s="262"/>
      <c r="AL7" s="263"/>
      <c r="AM7" s="263"/>
      <c r="AN7" s="264"/>
      <c r="AO7" s="1127" t="s">
        <v>480</v>
      </c>
      <c r="AP7" s="265"/>
      <c r="AQ7" s="266" t="s">
        <v>481</v>
      </c>
      <c r="AR7" s="267"/>
    </row>
    <row r="8" spans="1:46" ht="13.2" x14ac:dyDescent="0.2">
      <c r="A8" s="259"/>
      <c r="AK8" s="268"/>
      <c r="AL8" s="269"/>
      <c r="AM8" s="269"/>
      <c r="AN8" s="270"/>
      <c r="AO8" s="1128"/>
      <c r="AP8" s="271" t="s">
        <v>482</v>
      </c>
      <c r="AQ8" s="272" t="s">
        <v>483</v>
      </c>
      <c r="AR8" s="273" t="s">
        <v>484</v>
      </c>
    </row>
    <row r="9" spans="1:46" ht="13.2" x14ac:dyDescent="0.2">
      <c r="A9" s="259"/>
      <c r="AK9" s="1129" t="s">
        <v>485</v>
      </c>
      <c r="AL9" s="1130"/>
      <c r="AM9" s="1130"/>
      <c r="AN9" s="1131"/>
      <c r="AO9" s="274">
        <v>3443632</v>
      </c>
      <c r="AP9" s="274">
        <v>73796</v>
      </c>
      <c r="AQ9" s="275">
        <v>90724</v>
      </c>
      <c r="AR9" s="276">
        <v>-18.7</v>
      </c>
    </row>
    <row r="10" spans="1:46" ht="13.5" customHeight="1" x14ac:dyDescent="0.2">
      <c r="A10" s="259"/>
      <c r="AK10" s="1129" t="s">
        <v>486</v>
      </c>
      <c r="AL10" s="1130"/>
      <c r="AM10" s="1130"/>
      <c r="AN10" s="1131"/>
      <c r="AO10" s="277">
        <v>589418</v>
      </c>
      <c r="AP10" s="277">
        <v>12631</v>
      </c>
      <c r="AQ10" s="278">
        <v>11342</v>
      </c>
      <c r="AR10" s="279">
        <v>11.4</v>
      </c>
    </row>
    <row r="11" spans="1:46" ht="13.5" customHeight="1" x14ac:dyDescent="0.2">
      <c r="A11" s="259"/>
      <c r="AK11" s="1129" t="s">
        <v>487</v>
      </c>
      <c r="AL11" s="1130"/>
      <c r="AM11" s="1130"/>
      <c r="AN11" s="1131"/>
      <c r="AO11" s="277" t="s">
        <v>488</v>
      </c>
      <c r="AP11" s="277" t="s">
        <v>488</v>
      </c>
      <c r="AQ11" s="278">
        <v>1033</v>
      </c>
      <c r="AR11" s="279" t="s">
        <v>488</v>
      </c>
    </row>
    <row r="12" spans="1:46" ht="13.5" customHeight="1" x14ac:dyDescent="0.2">
      <c r="A12" s="259"/>
      <c r="AK12" s="1129" t="s">
        <v>489</v>
      </c>
      <c r="AL12" s="1130"/>
      <c r="AM12" s="1130"/>
      <c r="AN12" s="1131"/>
      <c r="AO12" s="277" t="s">
        <v>488</v>
      </c>
      <c r="AP12" s="277" t="s">
        <v>488</v>
      </c>
      <c r="AQ12" s="278">
        <v>16</v>
      </c>
      <c r="AR12" s="279" t="s">
        <v>488</v>
      </c>
    </row>
    <row r="13" spans="1:46" ht="13.5" customHeight="1" x14ac:dyDescent="0.2">
      <c r="A13" s="259"/>
      <c r="AK13" s="1129" t="s">
        <v>490</v>
      </c>
      <c r="AL13" s="1130"/>
      <c r="AM13" s="1130"/>
      <c r="AN13" s="1131"/>
      <c r="AO13" s="277">
        <v>105630</v>
      </c>
      <c r="AP13" s="277">
        <v>2264</v>
      </c>
      <c r="AQ13" s="278">
        <v>3647</v>
      </c>
      <c r="AR13" s="279">
        <v>-37.9</v>
      </c>
    </row>
    <row r="14" spans="1:46" ht="13.5" customHeight="1" x14ac:dyDescent="0.2">
      <c r="A14" s="259"/>
      <c r="AK14" s="1129" t="s">
        <v>491</v>
      </c>
      <c r="AL14" s="1130"/>
      <c r="AM14" s="1130"/>
      <c r="AN14" s="1131"/>
      <c r="AO14" s="277">
        <v>39800</v>
      </c>
      <c r="AP14" s="277">
        <v>853</v>
      </c>
      <c r="AQ14" s="278">
        <v>1693</v>
      </c>
      <c r="AR14" s="279">
        <v>-49.6</v>
      </c>
    </row>
    <row r="15" spans="1:46" ht="13.5" customHeight="1" x14ac:dyDescent="0.2">
      <c r="A15" s="259"/>
      <c r="AK15" s="1132" t="s">
        <v>492</v>
      </c>
      <c r="AL15" s="1133"/>
      <c r="AM15" s="1133"/>
      <c r="AN15" s="1134"/>
      <c r="AO15" s="277">
        <v>-205013</v>
      </c>
      <c r="AP15" s="277">
        <v>-4393</v>
      </c>
      <c r="AQ15" s="278">
        <v>-4922</v>
      </c>
      <c r="AR15" s="279">
        <v>-10.7</v>
      </c>
    </row>
    <row r="16" spans="1:46" ht="13.2" x14ac:dyDescent="0.2">
      <c r="A16" s="259"/>
      <c r="AK16" s="1132" t="s">
        <v>178</v>
      </c>
      <c r="AL16" s="1133"/>
      <c r="AM16" s="1133"/>
      <c r="AN16" s="1134"/>
      <c r="AO16" s="277">
        <v>3973467</v>
      </c>
      <c r="AP16" s="277">
        <v>85151</v>
      </c>
      <c r="AQ16" s="278">
        <v>103533</v>
      </c>
      <c r="AR16" s="279">
        <v>-17.8</v>
      </c>
    </row>
    <row r="17" spans="1:46" ht="13.2" x14ac:dyDescent="0.2">
      <c r="A17" s="259"/>
    </row>
    <row r="18" spans="1:46" ht="13.2" x14ac:dyDescent="0.2">
      <c r="A18" s="259"/>
      <c r="AQ18" s="280"/>
      <c r="AR18" s="280"/>
    </row>
    <row r="19" spans="1:46" ht="13.2" x14ac:dyDescent="0.2">
      <c r="A19" s="259"/>
      <c r="AK19" s="255" t="s">
        <v>493</v>
      </c>
    </row>
    <row r="20" spans="1:46" ht="13.2" x14ac:dyDescent="0.2">
      <c r="A20" s="259"/>
      <c r="AK20" s="281"/>
      <c r="AL20" s="282"/>
      <c r="AM20" s="282"/>
      <c r="AN20" s="283"/>
      <c r="AO20" s="284" t="s">
        <v>494</v>
      </c>
      <c r="AP20" s="285" t="s">
        <v>495</v>
      </c>
      <c r="AQ20" s="286" t="s">
        <v>496</v>
      </c>
      <c r="AR20" s="287"/>
    </row>
    <row r="21" spans="1:46" s="260" customFormat="1" ht="13.2" x14ac:dyDescent="0.2">
      <c r="A21" s="288"/>
      <c r="AK21" s="1135" t="s">
        <v>497</v>
      </c>
      <c r="AL21" s="1136"/>
      <c r="AM21" s="1136"/>
      <c r="AN21" s="1137"/>
      <c r="AO21" s="289">
        <v>7.86</v>
      </c>
      <c r="AP21" s="290">
        <v>9.17</v>
      </c>
      <c r="AQ21" s="291">
        <v>-1.31</v>
      </c>
      <c r="AS21" s="292"/>
      <c r="AT21" s="288"/>
    </row>
    <row r="22" spans="1:46" s="260" customFormat="1" ht="13.2" x14ac:dyDescent="0.2">
      <c r="A22" s="288"/>
      <c r="AK22" s="1135" t="s">
        <v>498</v>
      </c>
      <c r="AL22" s="1136"/>
      <c r="AM22" s="1136"/>
      <c r="AN22" s="1137"/>
      <c r="AO22" s="293">
        <v>97.7</v>
      </c>
      <c r="AP22" s="294">
        <v>97.2</v>
      </c>
      <c r="AQ22" s="295">
        <v>0.5</v>
      </c>
      <c r="AR22" s="280"/>
      <c r="AS22" s="292"/>
      <c r="AT22" s="288"/>
    </row>
    <row r="23" spans="1:46" s="260" customFormat="1" ht="13.2" x14ac:dyDescent="0.2">
      <c r="A23" s="288"/>
      <c r="AP23" s="280"/>
      <c r="AQ23" s="280"/>
      <c r="AR23" s="280"/>
      <c r="AS23" s="292"/>
      <c r="AT23" s="288"/>
    </row>
    <row r="24" spans="1:46" s="260" customFormat="1" ht="13.2" x14ac:dyDescent="0.2">
      <c r="A24" s="288"/>
      <c r="AP24" s="280"/>
      <c r="AQ24" s="280"/>
      <c r="AR24" s="280"/>
      <c r="AS24" s="292"/>
      <c r="AT24" s="288"/>
    </row>
    <row r="25" spans="1:46" s="260" customFormat="1" ht="13.2" x14ac:dyDescent="0.2">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ht="13.2" x14ac:dyDescent="0.2">
      <c r="A26" s="1126" t="s">
        <v>499</v>
      </c>
      <c r="B26" s="1126"/>
      <c r="C26" s="1126"/>
      <c r="D26" s="1126"/>
      <c r="E26" s="1126"/>
      <c r="F26" s="1126"/>
      <c r="G26" s="1126"/>
      <c r="H26" s="1126"/>
      <c r="I26" s="1126"/>
      <c r="J26" s="1126"/>
      <c r="K26" s="1126"/>
      <c r="L26" s="1126"/>
      <c r="M26" s="1126"/>
      <c r="N26" s="1126"/>
      <c r="O26" s="1126"/>
      <c r="P26" s="1126"/>
      <c r="Q26" s="1126"/>
      <c r="R26" s="1126"/>
      <c r="S26" s="1126"/>
      <c r="T26" s="1126"/>
      <c r="U26" s="1126"/>
      <c r="V26" s="1126"/>
      <c r="W26" s="1126"/>
      <c r="X26" s="1126"/>
      <c r="Y26" s="1126"/>
      <c r="Z26" s="1126"/>
      <c r="AA26" s="1126"/>
      <c r="AB26" s="1126"/>
      <c r="AC26" s="1126"/>
      <c r="AD26" s="1126"/>
      <c r="AE26" s="1126"/>
      <c r="AF26" s="1126"/>
      <c r="AG26" s="1126"/>
      <c r="AH26" s="1126"/>
      <c r="AI26" s="1126"/>
      <c r="AJ26" s="1126"/>
      <c r="AK26" s="1126"/>
      <c r="AL26" s="1126"/>
      <c r="AM26" s="1126"/>
      <c r="AN26" s="1126"/>
      <c r="AO26" s="1126"/>
      <c r="AP26" s="1126"/>
      <c r="AQ26" s="1126"/>
      <c r="AR26" s="1126"/>
      <c r="AS26" s="1126"/>
    </row>
    <row r="27" spans="1:46" ht="13.2" x14ac:dyDescent="0.2">
      <c r="A27" s="300"/>
      <c r="AS27" s="255"/>
      <c r="AT27" s="255"/>
    </row>
    <row r="28" spans="1:46" ht="16.2" x14ac:dyDescent="0.2">
      <c r="A28" s="256" t="s">
        <v>500</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ht="13.2" x14ac:dyDescent="0.2">
      <c r="A29" s="259"/>
      <c r="AK29" s="260" t="s">
        <v>501</v>
      </c>
      <c r="AL29" s="260"/>
      <c r="AM29" s="260"/>
      <c r="AN29" s="260"/>
      <c r="AS29" s="302"/>
    </row>
    <row r="30" spans="1:46" ht="13.5" customHeight="1" x14ac:dyDescent="0.2">
      <c r="A30" s="259"/>
      <c r="AK30" s="262"/>
      <c r="AL30" s="263"/>
      <c r="AM30" s="263"/>
      <c r="AN30" s="264"/>
      <c r="AO30" s="1127" t="s">
        <v>480</v>
      </c>
      <c r="AP30" s="265"/>
      <c r="AQ30" s="266" t="s">
        <v>481</v>
      </c>
      <c r="AR30" s="267"/>
    </row>
    <row r="31" spans="1:46" ht="13.2" x14ac:dyDescent="0.2">
      <c r="A31" s="259"/>
      <c r="AK31" s="268"/>
      <c r="AL31" s="269"/>
      <c r="AM31" s="269"/>
      <c r="AN31" s="270"/>
      <c r="AO31" s="1128"/>
      <c r="AP31" s="271" t="s">
        <v>482</v>
      </c>
      <c r="AQ31" s="272" t="s">
        <v>483</v>
      </c>
      <c r="AR31" s="273" t="s">
        <v>484</v>
      </c>
    </row>
    <row r="32" spans="1:46" ht="27" customHeight="1" x14ac:dyDescent="0.2">
      <c r="A32" s="259"/>
      <c r="AK32" s="1143" t="s">
        <v>502</v>
      </c>
      <c r="AL32" s="1144"/>
      <c r="AM32" s="1144"/>
      <c r="AN32" s="1145"/>
      <c r="AO32" s="303">
        <v>2248428</v>
      </c>
      <c r="AP32" s="303">
        <v>48183</v>
      </c>
      <c r="AQ32" s="304">
        <v>59793</v>
      </c>
      <c r="AR32" s="305">
        <v>-19.399999999999999</v>
      </c>
    </row>
    <row r="33" spans="1:46" ht="13.5" customHeight="1" x14ac:dyDescent="0.2">
      <c r="A33" s="259"/>
      <c r="AK33" s="1143" t="s">
        <v>503</v>
      </c>
      <c r="AL33" s="1144"/>
      <c r="AM33" s="1144"/>
      <c r="AN33" s="1145"/>
      <c r="AO33" s="303" t="s">
        <v>488</v>
      </c>
      <c r="AP33" s="303" t="s">
        <v>488</v>
      </c>
      <c r="AQ33" s="304" t="s">
        <v>488</v>
      </c>
      <c r="AR33" s="305" t="s">
        <v>488</v>
      </c>
    </row>
    <row r="34" spans="1:46" ht="27" customHeight="1" x14ac:dyDescent="0.2">
      <c r="A34" s="259"/>
      <c r="AK34" s="1143" t="s">
        <v>504</v>
      </c>
      <c r="AL34" s="1144"/>
      <c r="AM34" s="1144"/>
      <c r="AN34" s="1145"/>
      <c r="AO34" s="303" t="s">
        <v>488</v>
      </c>
      <c r="AP34" s="303" t="s">
        <v>488</v>
      </c>
      <c r="AQ34" s="304" t="s">
        <v>488</v>
      </c>
      <c r="AR34" s="305" t="s">
        <v>488</v>
      </c>
    </row>
    <row r="35" spans="1:46" ht="27" customHeight="1" x14ac:dyDescent="0.2">
      <c r="A35" s="259"/>
      <c r="AK35" s="1143" t="s">
        <v>505</v>
      </c>
      <c r="AL35" s="1144"/>
      <c r="AM35" s="1144"/>
      <c r="AN35" s="1145"/>
      <c r="AO35" s="303">
        <v>143021</v>
      </c>
      <c r="AP35" s="303">
        <v>3065</v>
      </c>
      <c r="AQ35" s="304">
        <v>14599</v>
      </c>
      <c r="AR35" s="305">
        <v>-79</v>
      </c>
    </row>
    <row r="36" spans="1:46" ht="27" customHeight="1" x14ac:dyDescent="0.2">
      <c r="A36" s="259"/>
      <c r="AK36" s="1143" t="s">
        <v>506</v>
      </c>
      <c r="AL36" s="1144"/>
      <c r="AM36" s="1144"/>
      <c r="AN36" s="1145"/>
      <c r="AO36" s="303">
        <v>25995</v>
      </c>
      <c r="AP36" s="303">
        <v>557</v>
      </c>
      <c r="AQ36" s="304">
        <v>2530</v>
      </c>
      <c r="AR36" s="305">
        <v>-78</v>
      </c>
    </row>
    <row r="37" spans="1:46" ht="13.5" customHeight="1" x14ac:dyDescent="0.2">
      <c r="A37" s="259"/>
      <c r="AK37" s="1143" t="s">
        <v>507</v>
      </c>
      <c r="AL37" s="1144"/>
      <c r="AM37" s="1144"/>
      <c r="AN37" s="1145"/>
      <c r="AO37" s="303">
        <v>6089</v>
      </c>
      <c r="AP37" s="303">
        <v>130</v>
      </c>
      <c r="AQ37" s="304">
        <v>188</v>
      </c>
      <c r="AR37" s="305">
        <v>-30.9</v>
      </c>
    </row>
    <row r="38" spans="1:46" ht="27" customHeight="1" x14ac:dyDescent="0.2">
      <c r="A38" s="259"/>
      <c r="AK38" s="1146" t="s">
        <v>508</v>
      </c>
      <c r="AL38" s="1147"/>
      <c r="AM38" s="1147"/>
      <c r="AN38" s="1148"/>
      <c r="AO38" s="306" t="s">
        <v>488</v>
      </c>
      <c r="AP38" s="306" t="s">
        <v>488</v>
      </c>
      <c r="AQ38" s="307">
        <v>2</v>
      </c>
      <c r="AR38" s="295" t="s">
        <v>488</v>
      </c>
      <c r="AS38" s="302"/>
    </row>
    <row r="39" spans="1:46" ht="13.2" x14ac:dyDescent="0.2">
      <c r="A39" s="259"/>
      <c r="AK39" s="1146" t="s">
        <v>509</v>
      </c>
      <c r="AL39" s="1147"/>
      <c r="AM39" s="1147"/>
      <c r="AN39" s="1148"/>
      <c r="AO39" s="303">
        <v>-21347</v>
      </c>
      <c r="AP39" s="303">
        <v>-457</v>
      </c>
      <c r="AQ39" s="304">
        <v>-4866</v>
      </c>
      <c r="AR39" s="305">
        <v>-90.6</v>
      </c>
      <c r="AS39" s="302"/>
    </row>
    <row r="40" spans="1:46" ht="27" customHeight="1" x14ac:dyDescent="0.2">
      <c r="A40" s="259"/>
      <c r="AK40" s="1143" t="s">
        <v>510</v>
      </c>
      <c r="AL40" s="1144"/>
      <c r="AM40" s="1144"/>
      <c r="AN40" s="1145"/>
      <c r="AO40" s="303">
        <v>-1651561</v>
      </c>
      <c r="AP40" s="303">
        <v>-35393</v>
      </c>
      <c r="AQ40" s="304">
        <v>-49341</v>
      </c>
      <c r="AR40" s="305">
        <v>-28.3</v>
      </c>
      <c r="AS40" s="302"/>
    </row>
    <row r="41" spans="1:46" ht="13.2" x14ac:dyDescent="0.2">
      <c r="A41" s="259"/>
      <c r="AK41" s="1149" t="s">
        <v>288</v>
      </c>
      <c r="AL41" s="1150"/>
      <c r="AM41" s="1150"/>
      <c r="AN41" s="1151"/>
      <c r="AO41" s="303">
        <v>750625</v>
      </c>
      <c r="AP41" s="303">
        <v>16086</v>
      </c>
      <c r="AQ41" s="304">
        <v>22906</v>
      </c>
      <c r="AR41" s="305">
        <v>-29.8</v>
      </c>
      <c r="AS41" s="302"/>
    </row>
    <row r="42" spans="1:46" ht="13.2" x14ac:dyDescent="0.2">
      <c r="A42" s="259"/>
      <c r="AK42" s="308"/>
      <c r="AQ42" s="280"/>
      <c r="AR42" s="280"/>
      <c r="AS42" s="302"/>
    </row>
    <row r="43" spans="1:46" ht="13.2" x14ac:dyDescent="0.2">
      <c r="A43" s="259"/>
      <c r="AP43" s="309"/>
      <c r="AQ43" s="280"/>
      <c r="AS43" s="302"/>
    </row>
    <row r="44" spans="1:46" ht="13.2" x14ac:dyDescent="0.2">
      <c r="A44" s="259"/>
      <c r="AQ44" s="280"/>
    </row>
    <row r="45" spans="1:46" ht="13.2" x14ac:dyDescent="0.2">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ht="13.2" x14ac:dyDescent="0.2">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2">
      <c r="A47" s="312" t="s">
        <v>511</v>
      </c>
    </row>
    <row r="48" spans="1:46" ht="13.2" x14ac:dyDescent="0.2">
      <c r="A48" s="259"/>
      <c r="AK48" s="313" t="s">
        <v>512</v>
      </c>
      <c r="AL48" s="313"/>
      <c r="AM48" s="313"/>
      <c r="AN48" s="313"/>
      <c r="AO48" s="313"/>
      <c r="AP48" s="313"/>
      <c r="AQ48" s="314"/>
      <c r="AR48" s="313"/>
    </row>
    <row r="49" spans="1:44" ht="13.5" customHeight="1" x14ac:dyDescent="0.2">
      <c r="A49" s="259"/>
      <c r="AK49" s="315"/>
      <c r="AL49" s="316"/>
      <c r="AM49" s="1138" t="s">
        <v>480</v>
      </c>
      <c r="AN49" s="1140" t="s">
        <v>513</v>
      </c>
      <c r="AO49" s="1141"/>
      <c r="AP49" s="1141"/>
      <c r="AQ49" s="1141"/>
      <c r="AR49" s="1142"/>
    </row>
    <row r="50" spans="1:44" ht="13.2" x14ac:dyDescent="0.2">
      <c r="A50" s="259"/>
      <c r="AK50" s="317"/>
      <c r="AL50" s="318"/>
      <c r="AM50" s="1139"/>
      <c r="AN50" s="319" t="s">
        <v>514</v>
      </c>
      <c r="AO50" s="320" t="s">
        <v>515</v>
      </c>
      <c r="AP50" s="321" t="s">
        <v>516</v>
      </c>
      <c r="AQ50" s="322" t="s">
        <v>517</v>
      </c>
      <c r="AR50" s="323" t="s">
        <v>518</v>
      </c>
    </row>
    <row r="51" spans="1:44" ht="13.2" x14ac:dyDescent="0.2">
      <c r="A51" s="259"/>
      <c r="AK51" s="315" t="s">
        <v>519</v>
      </c>
      <c r="AL51" s="316"/>
      <c r="AM51" s="324">
        <v>3192544</v>
      </c>
      <c r="AN51" s="325">
        <v>65858</v>
      </c>
      <c r="AO51" s="326">
        <v>66.7</v>
      </c>
      <c r="AP51" s="327">
        <v>79288</v>
      </c>
      <c r="AQ51" s="328">
        <v>21.8</v>
      </c>
      <c r="AR51" s="329">
        <v>44.9</v>
      </c>
    </row>
    <row r="52" spans="1:44" ht="13.2" x14ac:dyDescent="0.2">
      <c r="A52" s="259"/>
      <c r="AK52" s="330"/>
      <c r="AL52" s="331" t="s">
        <v>520</v>
      </c>
      <c r="AM52" s="332">
        <v>2294944</v>
      </c>
      <c r="AN52" s="333">
        <v>47342</v>
      </c>
      <c r="AO52" s="334">
        <v>103.9</v>
      </c>
      <c r="AP52" s="335">
        <v>41870</v>
      </c>
      <c r="AQ52" s="336">
        <v>9.6</v>
      </c>
      <c r="AR52" s="337">
        <v>94.3</v>
      </c>
    </row>
    <row r="53" spans="1:44" ht="13.2" x14ac:dyDescent="0.2">
      <c r="A53" s="259"/>
      <c r="AK53" s="315" t="s">
        <v>521</v>
      </c>
      <c r="AL53" s="316"/>
      <c r="AM53" s="324">
        <v>3204131</v>
      </c>
      <c r="AN53" s="325">
        <v>66730</v>
      </c>
      <c r="AO53" s="326">
        <v>1.3</v>
      </c>
      <c r="AP53" s="327">
        <v>84962</v>
      </c>
      <c r="AQ53" s="328">
        <v>7.2</v>
      </c>
      <c r="AR53" s="329">
        <v>-5.9</v>
      </c>
    </row>
    <row r="54" spans="1:44" ht="13.2" x14ac:dyDescent="0.2">
      <c r="A54" s="259"/>
      <c r="AK54" s="330"/>
      <c r="AL54" s="331" t="s">
        <v>520</v>
      </c>
      <c r="AM54" s="332">
        <v>2335345</v>
      </c>
      <c r="AN54" s="333">
        <v>48637</v>
      </c>
      <c r="AO54" s="334">
        <v>2.7</v>
      </c>
      <c r="AP54" s="335">
        <v>42793</v>
      </c>
      <c r="AQ54" s="336">
        <v>2.2000000000000002</v>
      </c>
      <c r="AR54" s="337">
        <v>0.5</v>
      </c>
    </row>
    <row r="55" spans="1:44" ht="13.2" x14ac:dyDescent="0.2">
      <c r="A55" s="259"/>
      <c r="AK55" s="315" t="s">
        <v>522</v>
      </c>
      <c r="AL55" s="316"/>
      <c r="AM55" s="324">
        <v>2387590</v>
      </c>
      <c r="AN55" s="325">
        <v>50177</v>
      </c>
      <c r="AO55" s="326">
        <v>-24.8</v>
      </c>
      <c r="AP55" s="327">
        <v>71279</v>
      </c>
      <c r="AQ55" s="328">
        <v>-16.100000000000001</v>
      </c>
      <c r="AR55" s="329">
        <v>-8.6999999999999993</v>
      </c>
    </row>
    <row r="56" spans="1:44" ht="13.2" x14ac:dyDescent="0.2">
      <c r="A56" s="259"/>
      <c r="AK56" s="330"/>
      <c r="AL56" s="331" t="s">
        <v>520</v>
      </c>
      <c r="AM56" s="332">
        <v>1756989</v>
      </c>
      <c r="AN56" s="333">
        <v>36925</v>
      </c>
      <c r="AO56" s="334">
        <v>-24.1</v>
      </c>
      <c r="AP56" s="335">
        <v>36731</v>
      </c>
      <c r="AQ56" s="336">
        <v>-14.2</v>
      </c>
      <c r="AR56" s="337">
        <v>-9.9</v>
      </c>
    </row>
    <row r="57" spans="1:44" ht="13.2" x14ac:dyDescent="0.2">
      <c r="A57" s="259"/>
      <c r="AK57" s="315" t="s">
        <v>523</v>
      </c>
      <c r="AL57" s="316"/>
      <c r="AM57" s="324">
        <v>1868114</v>
      </c>
      <c r="AN57" s="325">
        <v>39528</v>
      </c>
      <c r="AO57" s="326">
        <v>-21.2</v>
      </c>
      <c r="AP57" s="327">
        <v>74994</v>
      </c>
      <c r="AQ57" s="328">
        <v>5.2</v>
      </c>
      <c r="AR57" s="329">
        <v>-26.4</v>
      </c>
    </row>
    <row r="58" spans="1:44" ht="13.2" x14ac:dyDescent="0.2">
      <c r="A58" s="259"/>
      <c r="AK58" s="330"/>
      <c r="AL58" s="331" t="s">
        <v>520</v>
      </c>
      <c r="AM58" s="332">
        <v>1239637</v>
      </c>
      <c r="AN58" s="333">
        <v>26230</v>
      </c>
      <c r="AO58" s="334">
        <v>-29</v>
      </c>
      <c r="AP58" s="335">
        <v>36188</v>
      </c>
      <c r="AQ58" s="336">
        <v>-1.5</v>
      </c>
      <c r="AR58" s="337">
        <v>-27.5</v>
      </c>
    </row>
    <row r="59" spans="1:44" ht="13.2" x14ac:dyDescent="0.2">
      <c r="A59" s="259"/>
      <c r="AK59" s="315" t="s">
        <v>524</v>
      </c>
      <c r="AL59" s="316"/>
      <c r="AM59" s="324">
        <v>2171966</v>
      </c>
      <c r="AN59" s="325">
        <v>46545</v>
      </c>
      <c r="AO59" s="326">
        <v>17.8</v>
      </c>
      <c r="AP59" s="327">
        <v>71849</v>
      </c>
      <c r="AQ59" s="328">
        <v>-4.2</v>
      </c>
      <c r="AR59" s="329">
        <v>22</v>
      </c>
    </row>
    <row r="60" spans="1:44" ht="13.2" x14ac:dyDescent="0.2">
      <c r="A60" s="259"/>
      <c r="AK60" s="330"/>
      <c r="AL60" s="331" t="s">
        <v>520</v>
      </c>
      <c r="AM60" s="332">
        <v>1430804</v>
      </c>
      <c r="AN60" s="333">
        <v>30662</v>
      </c>
      <c r="AO60" s="334">
        <v>16.899999999999999</v>
      </c>
      <c r="AP60" s="335">
        <v>36144</v>
      </c>
      <c r="AQ60" s="336">
        <v>-0.1</v>
      </c>
      <c r="AR60" s="337">
        <v>17</v>
      </c>
    </row>
    <row r="61" spans="1:44" ht="13.2" x14ac:dyDescent="0.2">
      <c r="A61" s="259"/>
      <c r="AK61" s="315" t="s">
        <v>525</v>
      </c>
      <c r="AL61" s="338"/>
      <c r="AM61" s="324">
        <v>2564869</v>
      </c>
      <c r="AN61" s="325">
        <v>53768</v>
      </c>
      <c r="AO61" s="326">
        <v>8</v>
      </c>
      <c r="AP61" s="327">
        <v>76474</v>
      </c>
      <c r="AQ61" s="339">
        <v>2.8</v>
      </c>
      <c r="AR61" s="329">
        <v>5.2</v>
      </c>
    </row>
    <row r="62" spans="1:44" ht="13.2" x14ac:dyDescent="0.2">
      <c r="A62" s="259"/>
      <c r="AK62" s="330"/>
      <c r="AL62" s="331" t="s">
        <v>520</v>
      </c>
      <c r="AM62" s="332">
        <v>1811544</v>
      </c>
      <c r="AN62" s="333">
        <v>37959</v>
      </c>
      <c r="AO62" s="334">
        <v>14.1</v>
      </c>
      <c r="AP62" s="335">
        <v>38745</v>
      </c>
      <c r="AQ62" s="336">
        <v>-0.8</v>
      </c>
      <c r="AR62" s="337">
        <v>14.9</v>
      </c>
    </row>
    <row r="63" spans="1:44" ht="13.2" x14ac:dyDescent="0.2">
      <c r="A63" s="259"/>
    </row>
    <row r="64" spans="1:44" ht="13.2" x14ac:dyDescent="0.2">
      <c r="A64" s="259"/>
    </row>
    <row r="65" spans="1:46" ht="13.2" x14ac:dyDescent="0.2">
      <c r="A65" s="259"/>
    </row>
    <row r="66" spans="1:46" ht="13.2" x14ac:dyDescent="0.2">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2">
      <c r="AS67" s="255"/>
      <c r="AT67" s="255"/>
    </row>
    <row r="70" spans="1:46" ht="13.2" hidden="1" x14ac:dyDescent="0.2"/>
    <row r="71" spans="1:46" ht="13.2" hidden="1" x14ac:dyDescent="0.2"/>
    <row r="72" spans="1:46" ht="13.2" hidden="1" x14ac:dyDescent="0.2"/>
    <row r="73" spans="1:46" ht="13.2" hidden="1" x14ac:dyDescent="0.2"/>
  </sheetData>
  <sheetProtection algorithmName="SHA-512" hashValue="ojgqEJ3U6+bQ7/S5lOysomtgYvawODxaE9K0taIhBnjdmJu5PL7+Sr/Mv7Vr9372j85Xio6X//XeXz+7iG0Xkw==" saltValue="KiKCw/pCLitllaN+0uSsG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54" customWidth="1"/>
    <col min="126" max="16384" width="9" style="253" hidden="1"/>
  </cols>
  <sheetData>
    <row r="1" spans="2:125"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ht="13.2" x14ac:dyDescent="0.2">
      <c r="B2" s="253"/>
      <c r="DG2" s="253"/>
    </row>
    <row r="3" spans="2:125" ht="13.2" x14ac:dyDescent="0.2">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ht="13.2" x14ac:dyDescent="0.2"/>
    <row r="5" spans="2:125" ht="13.2" x14ac:dyDescent="0.2"/>
    <row r="6" spans="2:125" ht="13.2" x14ac:dyDescent="0.2"/>
    <row r="7" spans="2:125" ht="13.2" x14ac:dyDescent="0.2"/>
    <row r="8" spans="2:125" ht="13.2" x14ac:dyDescent="0.2"/>
    <row r="9" spans="2:125" ht="13.2" x14ac:dyDescent="0.2">
      <c r="DU9" s="253"/>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3"/>
    </row>
    <row r="18" spans="125:125" ht="13.2" x14ac:dyDescent="0.2"/>
    <row r="19" spans="125:125" ht="13.2" x14ac:dyDescent="0.2"/>
    <row r="20" spans="125:125" ht="13.2" x14ac:dyDescent="0.2">
      <c r="DU20" s="253"/>
    </row>
    <row r="21" spans="125:125" ht="13.2" x14ac:dyDescent="0.2">
      <c r="DU21" s="253"/>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3"/>
    </row>
    <row r="29" spans="125:125" ht="13.2" x14ac:dyDescent="0.2"/>
    <row r="30" spans="125:125" ht="13.2" x14ac:dyDescent="0.2"/>
    <row r="31" spans="125:125" ht="13.2" x14ac:dyDescent="0.2"/>
    <row r="32" spans="125:125" ht="13.2" x14ac:dyDescent="0.2"/>
    <row r="33" spans="2:125" ht="13.2" x14ac:dyDescent="0.2">
      <c r="B33" s="253"/>
      <c r="G33" s="253"/>
      <c r="I33" s="253"/>
    </row>
    <row r="34" spans="2:125" ht="13.2" x14ac:dyDescent="0.2">
      <c r="C34" s="253"/>
      <c r="P34" s="253"/>
      <c r="DE34" s="253"/>
      <c r="DH34" s="253"/>
    </row>
    <row r="35" spans="2:125" ht="13.2" x14ac:dyDescent="0.2">
      <c r="D35" s="253"/>
      <c r="E35" s="253"/>
      <c r="DG35" s="253"/>
      <c r="DJ35" s="253"/>
      <c r="DP35" s="253"/>
      <c r="DQ35" s="253"/>
      <c r="DR35" s="253"/>
      <c r="DS35" s="253"/>
      <c r="DT35" s="253"/>
      <c r="DU35" s="253"/>
    </row>
    <row r="36" spans="2:125" ht="13.2" x14ac:dyDescent="0.2">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ht="13.2" x14ac:dyDescent="0.2">
      <c r="DU37" s="253"/>
    </row>
    <row r="38" spans="2:125" ht="13.2" x14ac:dyDescent="0.2">
      <c r="DT38" s="253"/>
      <c r="DU38" s="253"/>
    </row>
    <row r="39" spans="2:125" ht="13.2" x14ac:dyDescent="0.2"/>
    <row r="40" spans="2:125" ht="13.2" x14ac:dyDescent="0.2">
      <c r="DH40" s="253"/>
    </row>
    <row r="41" spans="2:125" ht="13.2" x14ac:dyDescent="0.2">
      <c r="DE41" s="253"/>
    </row>
    <row r="42" spans="2:125" ht="13.2" x14ac:dyDescent="0.2">
      <c r="DG42" s="253"/>
      <c r="DJ42" s="253"/>
    </row>
    <row r="43" spans="2:125" ht="13.2" x14ac:dyDescent="0.2">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ht="13.2" x14ac:dyDescent="0.2">
      <c r="DU44" s="253"/>
    </row>
    <row r="45" spans="2:125" ht="13.2" x14ac:dyDescent="0.2"/>
    <row r="46" spans="2:125" ht="13.2" x14ac:dyDescent="0.2"/>
    <row r="47" spans="2:125" ht="13.2" x14ac:dyDescent="0.2"/>
    <row r="48" spans="2:125" ht="13.2" x14ac:dyDescent="0.2">
      <c r="DT48" s="253"/>
      <c r="DU48" s="253"/>
    </row>
    <row r="49" spans="120:125" ht="13.2" x14ac:dyDescent="0.2">
      <c r="DU49" s="253"/>
    </row>
    <row r="50" spans="120:125" ht="13.2" x14ac:dyDescent="0.2">
      <c r="DU50" s="253"/>
    </row>
    <row r="51" spans="120:125" ht="13.2" x14ac:dyDescent="0.2">
      <c r="DP51" s="253"/>
      <c r="DQ51" s="253"/>
      <c r="DR51" s="253"/>
      <c r="DS51" s="253"/>
      <c r="DT51" s="253"/>
      <c r="DU51" s="253"/>
    </row>
    <row r="52" spans="120:125" ht="13.2" x14ac:dyDescent="0.2"/>
    <row r="53" spans="120:125" ht="13.2" x14ac:dyDescent="0.2"/>
    <row r="54" spans="120:125" ht="13.2" x14ac:dyDescent="0.2">
      <c r="DU54" s="253"/>
    </row>
    <row r="55" spans="120:125" ht="13.2" x14ac:dyDescent="0.2"/>
    <row r="56" spans="120:125" ht="13.2" x14ac:dyDescent="0.2"/>
    <row r="57" spans="120:125" ht="13.2" x14ac:dyDescent="0.2"/>
    <row r="58" spans="120:125" ht="13.2" x14ac:dyDescent="0.2">
      <c r="DU58" s="253"/>
    </row>
    <row r="59" spans="120:125" ht="13.2" x14ac:dyDescent="0.2"/>
    <row r="60" spans="120:125" ht="13.2" x14ac:dyDescent="0.2"/>
    <row r="61" spans="120:125" ht="13.2" x14ac:dyDescent="0.2"/>
    <row r="62" spans="120:125" ht="13.2" x14ac:dyDescent="0.2"/>
    <row r="63" spans="120:125" ht="13.2" x14ac:dyDescent="0.2">
      <c r="DU63" s="253"/>
    </row>
    <row r="64" spans="120:125" ht="13.2" x14ac:dyDescent="0.2">
      <c r="DT64" s="253"/>
      <c r="DU64" s="253"/>
    </row>
    <row r="65" spans="123:125" ht="13.2" x14ac:dyDescent="0.2"/>
    <row r="66" spans="123:125" ht="13.2" x14ac:dyDescent="0.2"/>
    <row r="67" spans="123:125" ht="13.2" x14ac:dyDescent="0.2"/>
    <row r="68" spans="123:125" ht="13.2" x14ac:dyDescent="0.2"/>
    <row r="69" spans="123:125" ht="13.2" x14ac:dyDescent="0.2">
      <c r="DS69" s="253"/>
      <c r="DT69" s="253"/>
      <c r="DU69" s="253"/>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3"/>
    </row>
    <row r="83" spans="116:125" ht="13.2" x14ac:dyDescent="0.2">
      <c r="DM83" s="253"/>
      <c r="DN83" s="253"/>
      <c r="DO83" s="253"/>
      <c r="DP83" s="253"/>
      <c r="DQ83" s="253"/>
      <c r="DR83" s="253"/>
      <c r="DS83" s="253"/>
      <c r="DT83" s="253"/>
      <c r="DU83" s="253"/>
    </row>
    <row r="84" spans="116:125" ht="13.2" x14ac:dyDescent="0.2"/>
    <row r="85" spans="116:125" ht="13.2" x14ac:dyDescent="0.2"/>
    <row r="86" spans="116:125" ht="13.2" x14ac:dyDescent="0.2"/>
    <row r="87" spans="116:125" ht="13.2" x14ac:dyDescent="0.2"/>
    <row r="88" spans="116:125" ht="13.2" x14ac:dyDescent="0.2">
      <c r="DU88" s="253"/>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3"/>
      <c r="DT94" s="253"/>
      <c r="DU94" s="253"/>
    </row>
    <row r="95" spans="116:125" ht="13.5" customHeight="1" x14ac:dyDescent="0.2">
      <c r="DU95" s="253"/>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3"/>
    </row>
    <row r="102" spans="124:125" ht="13.5" customHeight="1" x14ac:dyDescent="0.2"/>
    <row r="103" spans="124:125" ht="13.5" customHeight="1" x14ac:dyDescent="0.2"/>
    <row r="104" spans="124:125" ht="13.5" customHeight="1" x14ac:dyDescent="0.2">
      <c r="DT104" s="253"/>
      <c r="DU104" s="253"/>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3" t="s">
        <v>477</v>
      </c>
    </row>
    <row r="121" spans="125:125" ht="13.5" hidden="1" customHeight="1" x14ac:dyDescent="0.2">
      <c r="DU121" s="253"/>
    </row>
  </sheetData>
  <sheetProtection algorithmName="SHA-512" hashValue="HZOWmICNkgonvBo10Q8IdFzGox/qmQ1A2fgsOKXBZRPpn3/VuJ/N2ebzyc48V5NBNLg/eUrFrleDKOOqZSBjiw==" saltValue="UyRptgPn03aOx2nw/8Tbo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54" customWidth="1"/>
    <col min="126" max="142" width="0" style="253" hidden="1" customWidth="1"/>
    <col min="143" max="16384" width="9" style="253" hidden="1"/>
  </cols>
  <sheetData>
    <row r="1" spans="1:125"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ht="13.2" x14ac:dyDescent="0.2">
      <c r="B2" s="253"/>
      <c r="T2" s="253"/>
    </row>
    <row r="3" spans="1:125"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3"/>
      <c r="G33" s="253"/>
      <c r="I33" s="253"/>
    </row>
    <row r="34" spans="2:125" ht="13.2" x14ac:dyDescent="0.2">
      <c r="C34" s="253"/>
      <c r="P34" s="253"/>
      <c r="R34" s="253"/>
      <c r="U34" s="253"/>
    </row>
    <row r="35" spans="2:125" ht="13.2" x14ac:dyDescent="0.2">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ht="13.2" x14ac:dyDescent="0.2">
      <c r="F36" s="253"/>
      <c r="H36" s="253"/>
      <c r="J36" s="253"/>
      <c r="K36" s="253"/>
      <c r="L36" s="253"/>
      <c r="M36" s="253"/>
      <c r="N36" s="253"/>
      <c r="O36" s="253"/>
      <c r="Q36" s="253"/>
      <c r="S36" s="253"/>
      <c r="V36" s="253"/>
    </row>
    <row r="37" spans="2:125" ht="13.2" x14ac:dyDescent="0.2"/>
    <row r="38" spans="2:125" ht="13.2" x14ac:dyDescent="0.2"/>
    <row r="39" spans="2:125" ht="13.2" x14ac:dyDescent="0.2"/>
    <row r="40" spans="2:125" ht="13.2" x14ac:dyDescent="0.2">
      <c r="U40" s="253"/>
    </row>
    <row r="41" spans="2:125" ht="13.2" x14ac:dyDescent="0.2">
      <c r="R41" s="253"/>
    </row>
    <row r="42" spans="2:125" ht="13.2" x14ac:dyDescent="0.2">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ht="13.2" x14ac:dyDescent="0.2">
      <c r="Q43" s="253"/>
      <c r="S43" s="253"/>
      <c r="V43" s="253"/>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4" t="s">
        <v>477</v>
      </c>
    </row>
  </sheetData>
  <sheetProtection algorithmName="SHA-512" hashValue="v1eFyWKyAN13HZnEXruXDo2xK9r1/h/xb73bn6RqUvVTtPnF1rSWgxyPWYTdM66OaSMeN9J1cqHBclFAjbL9Xw==" saltValue="bUedzrrGj2LNNasrnptuJ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527</v>
      </c>
      <c r="G46" s="8" t="s">
        <v>528</v>
      </c>
      <c r="H46" s="8" t="s">
        <v>529</v>
      </c>
      <c r="I46" s="8" t="s">
        <v>530</v>
      </c>
      <c r="J46" s="9" t="s">
        <v>531</v>
      </c>
    </row>
    <row r="47" spans="2:10" ht="57.75" customHeight="1" x14ac:dyDescent="0.2">
      <c r="B47" s="10"/>
      <c r="C47" s="1152" t="s">
        <v>3</v>
      </c>
      <c r="D47" s="1152"/>
      <c r="E47" s="1153"/>
      <c r="F47" s="11">
        <v>21.52</v>
      </c>
      <c r="G47" s="12">
        <v>23.53</v>
      </c>
      <c r="H47" s="12">
        <v>25.38</v>
      </c>
      <c r="I47" s="12">
        <v>27.14</v>
      </c>
      <c r="J47" s="13">
        <v>26.66</v>
      </c>
    </row>
    <row r="48" spans="2:10" ht="57.75" customHeight="1" x14ac:dyDescent="0.2">
      <c r="B48" s="14"/>
      <c r="C48" s="1154" t="s">
        <v>4</v>
      </c>
      <c r="D48" s="1154"/>
      <c r="E48" s="1155"/>
      <c r="F48" s="15">
        <v>6.25</v>
      </c>
      <c r="G48" s="16">
        <v>7.78</v>
      </c>
      <c r="H48" s="16">
        <v>8.76</v>
      </c>
      <c r="I48" s="16">
        <v>7.29</v>
      </c>
      <c r="J48" s="17">
        <v>7.04</v>
      </c>
    </row>
    <row r="49" spans="2:10" ht="57.75" customHeight="1" thickBot="1" x14ac:dyDescent="0.25">
      <c r="B49" s="18"/>
      <c r="C49" s="1156" t="s">
        <v>5</v>
      </c>
      <c r="D49" s="1156"/>
      <c r="E49" s="1157"/>
      <c r="F49" s="19" t="s">
        <v>532</v>
      </c>
      <c r="G49" s="20">
        <v>4.54</v>
      </c>
      <c r="H49" s="20">
        <v>4.28</v>
      </c>
      <c r="I49" s="20" t="s">
        <v>533</v>
      </c>
      <c r="J49" s="21">
        <v>0.15</v>
      </c>
    </row>
    <row r="50" spans="2:10" ht="13.2" x14ac:dyDescent="0.2"/>
  </sheetData>
  <sheetProtection algorithmName="SHA-512" hashValue="172+TqM7fws87mOUN1CHGuSpGv3n2pXGaROSIgekY4fyqYlR0CEpzJYVFxbMQGUS6lpUerhbLmLU4ep787nOLA==" saltValue="t3c/1+ByIIlic0pyu4R+T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基金残高に係る経年分析</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土屋 常</cp:lastModifiedBy>
  <cp:lastPrinted>2025-08-25T06:07:36Z</cp:lastPrinted>
  <dcterms:created xsi:type="dcterms:W3CDTF">2025-02-19T02:54:36Z</dcterms:created>
  <dcterms:modified xsi:type="dcterms:W3CDTF">2025-09-17T02:13:27Z</dcterms:modified>
  <cp:category/>
</cp:coreProperties>
</file>