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6"/>
  <workbookPr/>
  <mc:AlternateContent xmlns:mc="http://schemas.openxmlformats.org/markup-compatibility/2006">
    <mc:Choice Requires="x15">
      <x15ac:absPath xmlns:x15ac="http://schemas.microsoft.com/office/spreadsheetml/2010/11/ac" url="\\Ntsv22\save\03B財政課\11財政係\令和７年度\17 公会計\03_調査関係＆通知\01_4_【修正依頼：9.18（木）〆】令和４年度財政状況資料集について（2回目・地方公会計関係）\"/>
    </mc:Choice>
  </mc:AlternateContent>
  <xr:revisionPtr revIDLastSave="0" documentId="13_ncr:1_{5028124B-B386-4F73-BCAA-DDE4940690B8}" xr6:coauthVersionLast="36" xr6:coauthVersionMax="36" xr10:uidLastSave="{00000000-0000-0000-0000-000000000000}"/>
  <bookViews>
    <workbookView xWindow="22930" yWindow="-110" windowWidth="23260" windowHeight="12580" tabRatio="93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AM37" i="10"/>
  <c r="U37" i="10"/>
  <c r="C37" i="10"/>
  <c r="CO36" i="10"/>
  <c r="BW36" i="10"/>
  <c r="AM36" i="10"/>
  <c r="C36" i="10"/>
  <c r="CO35" i="10"/>
  <c r="BW35" i="10"/>
  <c r="C35" i="10"/>
  <c r="CO34" i="10"/>
  <c r="BW34" i="10"/>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<sst xmlns="http://schemas.openxmlformats.org/spreadsheetml/2006/main" count="1144" uniqueCount="580">
  <si>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</si>
  <si>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</si>
  <si>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</si>
  <si>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</si>
  <si>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</si>
  <si>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</si>
  <si>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</si>
  <si>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</si>
  <si>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</si>
  <si>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</si>
  <si>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</si>
  <si>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</si>
  <si>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</si>
  <si>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</si>
  <si>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</si>
  <si>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</si>
  <si>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</si>
  <si>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</si>
  <si>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</si>
  <si>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</si>
  <si>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</si>
  <si>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</si>
  <si>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</si>
  <si>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</si>
  <si>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</si>
  <si>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</si>
  <si>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</si>
  <si>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</si>
  <si>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</si>
  <si>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</si>
  <si>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</si>
  <si>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</si>
  <si>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</si>
  <si>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</si>
  <si>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</si>
  <si>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</si>
  <si>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</si>
  <si>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</si>
  <si>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</si>
  <si>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</si>
  <si>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</si>
  <si>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</si>
  <si>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</si>
  <si>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</si>
  <si>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</si>
  <si>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</si>
  <si>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</si>
  <si>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</si>
  <si>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</si>
  <si>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</si>
  <si>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</si>
  <si>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</si>
  <si>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</si>
  <si>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</si>
  <si>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</si>
  <si>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</si>
  <si>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</si>
  <si>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</si>
  <si>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</si>
  <si>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</si>
  <si>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</si>
  <si>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</si>
  <si>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</si>
  <si>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</si>
  <si>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</si>
  <si>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</si>
  <si>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</si>
  <si>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</si>
  <si>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</si>
  <si>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</si>
  <si>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</si>
  <si>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</si>
  <si>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</si>
  <si>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</si>
  <si>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</si>
  <si>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</si>
  <si>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</si>
  <si>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</si>
  <si>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</si>
  <si>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</si>
  <si>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</si>
  <si>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</si>
  <si>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</si>
  <si>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</si>
  <si>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</si>
  <si>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</si>
  <si>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</si>
  <si>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</si>
  <si>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</si>
  <si>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</si>
  <si>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</si>
  <si>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</si>
  <si>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</si>
  <si>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</si>
  <si>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森町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</si>
  <si>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</si>
  <si>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</si>
  <si>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</si>
  <si>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</si>
  <si>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</si>
  <si>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</si>
  <si>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</si>
  <si>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</si>
  <si>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</si>
  <si>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</si>
  <si>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</si>
  <si>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</si>
  <si>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</si>
  <si>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</si>
  <si>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</si>
  <si>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</si>
  <si>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</si>
  <si>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</si>
  <si>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</si>
  <si>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</si>
  <si>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</si>
  <si>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</si>
  <si>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</si>
  <si>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</si>
  <si>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</si>
  <si>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</si>
  <si>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</si>
  <si>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</si>
  <si>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</si>
  <si>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</si>
  <si>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</si>
  <si>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</si>
  <si>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</si>
  <si>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</si>
  <si>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</si>
  <si>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</si>
  <si>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</si>
  <si>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</si>
  <si>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</si>
  <si>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</si>
  <si>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</si>
  <si>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</si>
  <si>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</si>
  <si>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</si>
  <si>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</si>
  <si>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</si>
  <si>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</si>
  <si>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</si>
  <si>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</si>
  <si>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</si>
  <si>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</si>
  <si>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</si>
  <si>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</si>
  <si>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</si>
  <si>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</si>
  <si>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</si>
  <si>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</si>
  <si>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</si>
  <si>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</si>
  <si>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</si>
  <si>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</si>
  <si>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</si>
  <si>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</si>
  <si>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</si>
  <si>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</si>
  <si>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</si>
  <si>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</si>
  <si>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</si>
  <si>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</si>
  <si>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</si>
  <si>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</si>
  <si>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</si>
  <si>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</si>
  <si>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</si>
  <si>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</si>
  <si>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</si>
  <si>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</si>
  <si>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</si>
  <si>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</si>
  <si>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</si>
  <si>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</si>
  <si>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</si>
  <si>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</si>
  <si>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</si>
  <si>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</si>
  <si>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</si>
  <si>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</si>
  <si>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</si>
  <si>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</si>
  <si>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</si>
  <si>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</si>
  <si>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</si>
  <si>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</si>
  <si>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</si>
  <si>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</si>
  <si>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</si>
  <si>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</si>
  <si>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</si>
  <si>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</si>
  <si>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</si>
  <si>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</si>
  <si>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</si>
  <si>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</si>
  <si>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</si>
  <si>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</si>
  <si>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</si>
  <si>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</si>
  <si>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</si>
  <si>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静岡県森町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</si>
  <si>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</si>
  <si>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</si>
  <si>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</si>
  <si>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</si>
  <si>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</si>
  <si>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</si>
  <si>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</si>
  <si>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</si>
  <si>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</si>
  <si>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</si>
  <si>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</si>
  <si>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</si>
  <si>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</si>
  <si>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</si>
  <si>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</si>
  <si>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</si>
  <si>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</si>
  <si>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</si>
  <si>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</si>
  <si>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</si>
  <si>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</si>
  <si>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</si>
  <si>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</si>
  <si>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</si>
  <si>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</si>
  <si>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</si>
  <si>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</si>
  <si>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</si>
  <si>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</si>
  <si>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</si>
  <si>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</si>
  <si>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</si>
  <si>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</si>
  <si>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</si>
  <si>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</si>
  <si>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</si>
  <si>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</si>
  <si>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</si>
  <si>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</si>
  <si>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</si>
  <si>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</si>
  <si>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</si>
  <si>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</si>
  <si>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</si>
  <si>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</si>
  <si>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</si>
  <si>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</si>
  <si>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</si>
  <si>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</si>
  <si>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</si>
  <si>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</si>
  <si>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</si>
  <si>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</si>
  <si>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</si>
  <si>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</si>
  <si>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</si>
  <si>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</si>
  <si>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</si>
  <si>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</si>
  <si>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</si>
  <si>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</si>
  <si>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</si>
  <si>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</si>
  <si>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</si>
  <si>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</si>
  <si>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</si>
  <si>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</si>
  <si>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</si>
  <si>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</si>
  <si>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</si>
  <si>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</si>
  <si>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</si>
  <si>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</si>
  <si>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</si>
  <si>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</si>
  <si>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</si>
  <si>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</si>
  <si>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</si>
  <si>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</si>
  <si>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</si>
  <si>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</si>
  <si>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</si>
  <si>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</si>
  <si>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</si>
  <si>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</si>
  <si>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</si>
  <si>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</si>
  <si>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</si>
  <si>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</si>
  <si>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</si>
  <si>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</si>
  <si>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</si>
  <si>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</si>
  <si>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</si>
  <si>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</si>
  <si>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</si>
  <si>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</si>
  <si>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</si>
  <si>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</si>
  <si>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</si>
  <si>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</si>
  <si>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</si>
  <si>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</si>
  <si>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</si>
  <si>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</si>
  <si>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</si>
  <si>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</si>
  <si>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</si>
  <si>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</si>
  <si>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</si>
  <si>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</si>
  <si>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</si>
  <si>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</si>
  <si>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</si>
  <si>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</si>
  <si>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</si>
  <si>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</si>
  <si>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</si>
  <si>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</si>
  <si>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</si>
  <si>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</si>
  <si>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</si>
  <si>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</si>
  <si>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</si>
  <si>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</si>
  <si>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</si>
  <si>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</si>
  <si>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</si>
  <si>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</si>
  <si>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</si>
  <si>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</si>
  <si>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</si>
  <si>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</si>
  <si>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</si>
  <si>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</si>
  <si>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</si>
  <si>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</si>
  <si>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</si>
  <si>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</si>
  <si>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</si>
  <si>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</si>
  <si>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</si>
  <si>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</si>
  <si>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</si>
  <si>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</si>
  <si>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</si>
  <si>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</si>
  <si>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</si>
  <si>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</si>
  <si>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</si>
  <si>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静岡県森町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</si>
  <si>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</si>
  <si>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</si>
  <si>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</si>
  <si>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</si>
  <si>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</si>
  <si>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</si>
  <si>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</si>
  <si>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</si>
  <si>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</si>
  <si>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</si>
  <si>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</si>
  <si>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</si>
  <si>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</si>
  <si>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</si>
  <si>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</si>
  <si>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</si>
  <si>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</si>
  <si>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</si>
  <si>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</si>
  <si>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</si>
  <si>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</si>
  <si>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</si>
  <si>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</si>
  <si>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</si>
  <si>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</si>
  <si>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</si>
  <si>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</si>
  <si>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</si>
  <si>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</si>
  <si>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</si>
  <si>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</si>
  <si>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</si>
  <si>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</si>
  <si>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</si>
  <si>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</si>
  <si>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</si>
  <si>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</si>
  <si>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</si>
  <si>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</si>
  <si>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大久保簡易水道事業特別会計</t>
    <phoneticPr fontId="5"/>
  </si>
  <si>
    <t>法非適用企業</t>
    <phoneticPr fontId="5"/>
  </si>
  <si>
    <t>三倉簡易水道事業特別会計</t>
    <phoneticPr fontId="5"/>
  </si>
  <si>
    <t>大河内簡易水道事業特別会計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</si>
  <si>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</si>
  <si>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</si>
  <si>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</si>
  <si>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</si>
  <si>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</si>
  <si>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</si>
  <si>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</si>
  <si>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</si>
  <si>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</si>
  <si>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</si>
  <si>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</si>
  <si>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</si>
  <si>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</si>
  <si>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</si>
  <si>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</si>
  <si>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</si>
  <si>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</si>
  <si>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</si>
  <si>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</si>
  <si>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</si>
  <si>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</si>
  <si>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</si>
  <si>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</si>
  <si>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</si>
  <si>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</si>
  <si>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</si>
  <si>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</si>
  <si>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</si>
  <si>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</si>
  <si>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</si>
  <si>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</si>
  <si>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</si>
  <si>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</si>
  <si>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</si>
  <si>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</si>
  <si>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</si>
  <si>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</si>
  <si>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</si>
  <si>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</si>
  <si>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</si>
  <si>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</si>
  <si>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</si>
  <si>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</si>
  <si>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</si>
  <si>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</si>
  <si>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</si>
  <si>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</si>
  <si>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</si>
  <si>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</si>
  <si>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</si>
  <si>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</si>
  <si>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</si>
  <si>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</si>
  <si>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</si>
  <si>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</si>
  <si>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</si>
  <si>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</si>
  <si>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</si>
  <si>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</si>
  <si>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</si>
  <si>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</si>
  <si>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</si>
  <si>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</si>
  <si>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</si>
  <si>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</si>
  <si>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</si>
  <si>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</si>
  <si>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</si>
  <si>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</si>
  <si>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</si>
  <si>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</si>
  <si>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</si>
  <si>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</si>
  <si>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</si>
  <si>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</si>
  <si>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</si>
  <si>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</si>
  <si>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</si>
  <si>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</si>
  <si>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</si>
  <si>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</si>
  <si>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</si>
  <si>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</si>
  <si>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</si>
  <si>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</si>
  <si>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</si>
  <si>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</si>
  <si>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</si>
  <si>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</si>
  <si>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</si>
  <si>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</si>
  <si>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</si>
  <si>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</si>
  <si>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</si>
  <si>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</si>
  <si>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</si>
  <si>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</si>
  <si>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</si>
  <si>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</si>
  <si>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</si>
  <si>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</si>
  <si>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</si>
  <si>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</si>
  <si>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</si>
  <si>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</si>
  <si>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</si>
  <si>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</si>
  <si>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</si>
  <si>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</si>
  <si>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</si>
  <si>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</si>
  <si>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</si>
  <si>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</si>
  <si>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</si>
  <si>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</si>
  <si>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</si>
  <si>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</si>
  <si>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</si>
  <si>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</si>
  <si>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</si>
  <si>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</si>
  <si>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</si>
  <si>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</si>
  <si>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</si>
  <si>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</si>
  <si>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</si>
  <si>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</si>
  <si>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</si>
  <si>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</si>
  <si>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</si>
  <si>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</si>
  <si>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</si>
  <si>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</si>
  <si>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</si>
  <si>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</si>
  <si>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</si>
  <si>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7.43</t>
  </si>
  <si>
    <t>▲ 8.55</t>
  </si>
  <si>
    <t>▲ 5.27</t>
  </si>
  <si>
    <t>一般会計</t>
  </si>
  <si>
    <t>水道事業会計</t>
  </si>
  <si>
    <t>病院事業会計</t>
  </si>
  <si>
    <t>公共下水道事業特別会計</t>
  </si>
  <si>
    <t>介護保険特別会計</t>
  </si>
  <si>
    <t>国民健康保険特別会計</t>
  </si>
  <si>
    <t>後期高齢者医療特別会計</t>
  </si>
  <si>
    <t>三倉簡易水道事業特別会計</t>
  </si>
  <si>
    <t>その他会計（赤字）</t>
  </si>
  <si>
    <t>その他会計（黒字）</t>
  </si>
  <si>
    <t>R01</t>
    <phoneticPr fontId="5"/>
  </si>
  <si>
    <t>R02</t>
    <phoneticPr fontId="5"/>
  </si>
  <si>
    <t>R03</t>
    <phoneticPr fontId="5"/>
  </si>
  <si>
    <t>R04</t>
    <phoneticPr fontId="5"/>
  </si>
  <si>
    <t>R05</t>
    <phoneticPr fontId="5"/>
  </si>
  <si>
    <t>森町ふるさと応援基金</t>
    <rPh sb="0" eb="2">
      <t>モリマチ</t>
    </rPh>
    <rPh sb="6" eb="8">
      <t>オウエン</t>
    </rPh>
    <rPh sb="8" eb="10">
      <t>キキン</t>
    </rPh>
    <phoneticPr fontId="5"/>
  </si>
  <si>
    <t>森町地域振興基金</t>
    <rPh sb="0" eb="2">
      <t>モリマチ</t>
    </rPh>
    <rPh sb="2" eb="4">
      <t>チイキ</t>
    </rPh>
    <rPh sb="4" eb="6">
      <t>シンコウ</t>
    </rPh>
    <rPh sb="6" eb="8">
      <t>キキン</t>
    </rPh>
    <phoneticPr fontId="2"/>
  </si>
  <si>
    <t>森町公共施設等総合管理基金</t>
    <rPh sb="0" eb="2">
      <t>モリマチ</t>
    </rPh>
    <rPh sb="2" eb="4">
      <t>コウキョウ</t>
    </rPh>
    <rPh sb="4" eb="6">
      <t>シセツ</t>
    </rPh>
    <rPh sb="6" eb="7">
      <t>トウ</t>
    </rPh>
    <rPh sb="7" eb="9">
      <t>ソウゴウ</t>
    </rPh>
    <rPh sb="9" eb="11">
      <t>カンリ</t>
    </rPh>
    <rPh sb="11" eb="13">
      <t>キキン</t>
    </rPh>
    <phoneticPr fontId="2"/>
  </si>
  <si>
    <t>森町企業立地推進基金</t>
    <rPh sb="0" eb="2">
      <t>モリマチ</t>
    </rPh>
    <rPh sb="2" eb="4">
      <t>キギョウ</t>
    </rPh>
    <rPh sb="4" eb="6">
      <t>リッチ</t>
    </rPh>
    <rPh sb="6" eb="8">
      <t>スイシン</t>
    </rPh>
    <rPh sb="8" eb="10">
      <t>キキン</t>
    </rPh>
    <phoneticPr fontId="2"/>
  </si>
  <si>
    <t>森町文化会館運営基金</t>
    <rPh sb="0" eb="6">
      <t>モリマチブンカカイカン</t>
    </rPh>
    <rPh sb="6" eb="8">
      <t>ウンエイ</t>
    </rPh>
    <rPh sb="8" eb="10">
      <t>キキン</t>
    </rPh>
    <phoneticPr fontId="2"/>
  </si>
  <si>
    <t>-</t>
    <phoneticPr fontId="2"/>
  </si>
  <si>
    <t>中遠広域事務組合</t>
    <rPh sb="0" eb="4">
      <t>チュウエンコウイキ</t>
    </rPh>
    <rPh sb="4" eb="8">
      <t>ジムクミアイ</t>
    </rPh>
    <phoneticPr fontId="2"/>
  </si>
  <si>
    <t>袋井市森町広域行政組合</t>
    <rPh sb="0" eb="11">
      <t>フクロイシモリマチコウイキギョウセイクミアイ</t>
    </rPh>
    <phoneticPr fontId="2"/>
  </si>
  <si>
    <t>中東遠看護専門学校組合一般会計</t>
    <rPh sb="0" eb="3">
      <t>チュウトウエン</t>
    </rPh>
    <rPh sb="3" eb="11">
      <t>カンゴセンモンガッコウクミアイ</t>
    </rPh>
    <rPh sb="11" eb="15">
      <t>イッパンカイケイ</t>
    </rPh>
    <phoneticPr fontId="2"/>
  </si>
  <si>
    <t>中東遠看護専門学校組合奨学金貸与特別会計</t>
    <rPh sb="0" eb="3">
      <t>チュウトウエン</t>
    </rPh>
    <rPh sb="3" eb="11">
      <t>カンゴセンモンガッコウクミアイ</t>
    </rPh>
    <rPh sb="11" eb="16">
      <t>ショウガクキンタイヨ</t>
    </rPh>
    <rPh sb="16" eb="20">
      <t>トクベツカイケイ</t>
    </rPh>
    <phoneticPr fontId="2"/>
  </si>
  <si>
    <t>東遠学園組合</t>
    <rPh sb="0" eb="1">
      <t>ヒガシ</t>
    </rPh>
    <rPh sb="1" eb="2">
      <t>エン</t>
    </rPh>
    <rPh sb="2" eb="4">
      <t>ガクエン</t>
    </rPh>
    <rPh sb="4" eb="6">
      <t>クミアイ</t>
    </rPh>
    <phoneticPr fontId="2"/>
  </si>
  <si>
    <t>静岡地方税滞納整理機構</t>
    <rPh sb="0" eb="11">
      <t>シズオカチホウゼイタイノウセイリキコウ</t>
    </rPh>
    <phoneticPr fontId="2"/>
  </si>
  <si>
    <t>静岡県後期高齢者医療広域連合一般会計</t>
    <rPh sb="0" eb="3">
      <t>シズオカケン</t>
    </rPh>
    <rPh sb="3" eb="8">
      <t>コウキコウレイシャ</t>
    </rPh>
    <rPh sb="8" eb="10">
      <t>イリョウ</t>
    </rPh>
    <rPh sb="10" eb="14">
      <t>コウイキレンゴウ</t>
    </rPh>
    <rPh sb="14" eb="18">
      <t>イッパンカイケイ</t>
    </rPh>
    <phoneticPr fontId="2"/>
  </si>
  <si>
    <t>静岡県後期高齢者医療広域連合事業会計</t>
    <rPh sb="0" eb="3">
      <t>シズオカケン</t>
    </rPh>
    <rPh sb="3" eb="8">
      <t>コウキコウレイシャ</t>
    </rPh>
    <rPh sb="8" eb="10">
      <t>イリョウ</t>
    </rPh>
    <rPh sb="10" eb="14">
      <t>コウイキレンゴウ</t>
    </rPh>
    <rPh sb="14" eb="16">
      <t>ジギョウ</t>
    </rPh>
    <rPh sb="16" eb="18">
      <t>カイケイ</t>
    </rPh>
    <phoneticPr fontId="2"/>
  </si>
  <si>
    <t>静岡県市町総合事務組合</t>
    <rPh sb="0" eb="11">
      <t>シズオカケンシマチソウゴウジムクミアイ</t>
    </rPh>
    <phoneticPr fontId="2"/>
  </si>
  <si>
    <t>周智郡土地開発公社</t>
    <rPh sb="0" eb="3">
      <t>シュウチグン</t>
    </rPh>
    <rPh sb="3" eb="9">
      <t>トチカイハツコウシャ</t>
    </rPh>
    <phoneticPr fontId="2"/>
  </si>
  <si>
    <t>（株）アクティ森</t>
    <rPh sb="0" eb="3">
      <t>カブ</t>
    </rPh>
    <rPh sb="7" eb="8">
      <t>モリ</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</si>
  <si>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</si>
  <si>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</si>
  <si>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</si>
  <si>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</si>
  <si>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</si>
  <si>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</si>
  <si>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</si>
  <si>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</si>
  <si>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</si>
  <si>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令和元年度から令和５年度の有形固定資産減価償却率が類似団体内平均値より低い理由は、総合体育館や拠点防災倉庫等の比較的新しく大規模な施設が多いためと考えられる。
　一方で、経年劣化が進んでいる施設もあるため、厳しい財政状況の中で、公共施設等総合管理計画に基づいて、計画的に更新や長寿命化等を行っていく。
　また、将来負担比率が類似団体内平均値より高い要因は、平成26年・27年度の総合体育館建設事業に係る借入等により地方債の現在高が大きいためである。</t>
    <rPh sb="156" eb="158">
      <t>ショウライ</t>
    </rPh>
    <rPh sb="158" eb="160">
      <t>フタン</t>
    </rPh>
    <rPh sb="160" eb="162">
      <t>ヒリツ</t>
    </rPh>
    <rPh sb="163" eb="165">
      <t>ルイジ</t>
    </rPh>
    <rPh sb="165" eb="167">
      <t>ダンタイ</t>
    </rPh>
    <rPh sb="167" eb="168">
      <t>ナイ</t>
    </rPh>
    <rPh sb="168" eb="170">
      <t>ヘイキン</t>
    </rPh>
    <rPh sb="170" eb="171">
      <t>アタイ</t>
    </rPh>
    <rPh sb="173" eb="174">
      <t>タカ</t>
    </rPh>
    <rPh sb="175" eb="177">
      <t>ヨウイン</t>
    </rPh>
    <rPh sb="179" eb="181">
      <t>ヘイセイ</t>
    </rPh>
    <rPh sb="183" eb="184">
      <t>ネン</t>
    </rPh>
    <rPh sb="187" eb="188">
      <t>ネン</t>
    </rPh>
    <rPh sb="188" eb="189">
      <t>ド</t>
    </rPh>
    <rPh sb="190" eb="192">
      <t>ソウゴウ</t>
    </rPh>
    <rPh sb="192" eb="195">
      <t>タイイクカン</t>
    </rPh>
    <rPh sb="195" eb="197">
      <t>ケンセツ</t>
    </rPh>
    <rPh sb="197" eb="199">
      <t>ジギョウ</t>
    </rPh>
    <rPh sb="200" eb="201">
      <t>カカ</t>
    </rPh>
    <rPh sb="202" eb="204">
      <t>カリイレ</t>
    </rPh>
    <rPh sb="204" eb="205">
      <t>トウ</t>
    </rPh>
    <rPh sb="208" eb="211">
      <t>チホウサイ</t>
    </rPh>
    <rPh sb="212" eb="215">
      <t>ゲンザイダカ</t>
    </rPh>
    <rPh sb="216" eb="217">
      <t>オオ</t>
    </rPh>
    <phoneticPr fontId="5"/>
  </si>
  <si>
    <t>　将来負担比率及び実質公債費比率は、類似団体内平均値よりも高い数値で推移している。将来負担比率が高い要因は、平成26・27年度の総合体育館建設事業に係る借入等により地方債の現在高が大きいためである。実質公債費比率が高い要因は、総合体育館建設事業の償還等による元利償還金が大きいためである。
　また、公債費の内容についても、交付税算入率が低い又は０の公共事業等債や地方道路等整備事業債等の元利償還金が増加してきていることも実質公債費比率上昇の要因である。今後、地方債の現在高の抑制を図るとともに、交付税算入率の有利な起債の利活用等により財政の健全化に努める。</t>
    <rPh sb="1" eb="3">
      <t>ショウライ</t>
    </rPh>
    <rPh sb="3" eb="5">
      <t>フタン</t>
    </rPh>
    <rPh sb="5" eb="7">
      <t>ヒリツ</t>
    </rPh>
    <rPh sb="7" eb="8">
      <t>オヨ</t>
    </rPh>
    <rPh sb="9" eb="11">
      <t>ジッシツ</t>
    </rPh>
    <rPh sb="11" eb="14">
      <t>コウサイヒ</t>
    </rPh>
    <rPh sb="14" eb="16">
      <t>ヒリツ</t>
    </rPh>
    <rPh sb="18" eb="20">
      <t>ルイジ</t>
    </rPh>
    <rPh sb="20" eb="22">
      <t>ダンタイ</t>
    </rPh>
    <rPh sb="22" eb="23">
      <t>ナイ</t>
    </rPh>
    <rPh sb="23" eb="25">
      <t>ヘイキン</t>
    </rPh>
    <rPh sb="25" eb="26">
      <t>アタイ</t>
    </rPh>
    <rPh sb="29" eb="30">
      <t>タカ</t>
    </rPh>
    <rPh sb="31" eb="33">
      <t>スウチ</t>
    </rPh>
    <rPh sb="34" eb="36">
      <t>スイイ</t>
    </rPh>
    <rPh sb="41" eb="43">
      <t>ショウライ</t>
    </rPh>
    <rPh sb="43" eb="45">
      <t>フタン</t>
    </rPh>
    <rPh sb="45" eb="47">
      <t>ヒリツ</t>
    </rPh>
    <rPh sb="48" eb="49">
      <t>タカ</t>
    </rPh>
    <rPh sb="50" eb="52">
      <t>ヨウイン</t>
    </rPh>
    <rPh sb="54" eb="56">
      <t>ヘイセイ</t>
    </rPh>
    <rPh sb="61" eb="63">
      <t>ネンド</t>
    </rPh>
    <rPh sb="64" eb="66">
      <t>ソウゴウ</t>
    </rPh>
    <rPh sb="66" eb="69">
      <t>タイイクカン</t>
    </rPh>
    <rPh sb="69" eb="71">
      <t>ケンセツ</t>
    </rPh>
    <rPh sb="71" eb="73">
      <t>ジギョウ</t>
    </rPh>
    <rPh sb="74" eb="75">
      <t>カカ</t>
    </rPh>
    <rPh sb="76" eb="78">
      <t>カリイレ</t>
    </rPh>
    <rPh sb="78" eb="79">
      <t>トウ</t>
    </rPh>
    <rPh sb="82" eb="85">
      <t>チホウサイ</t>
    </rPh>
    <rPh sb="86" eb="89">
      <t>ゲンザイダカ</t>
    </rPh>
    <rPh sb="90" eb="91">
      <t>オオ</t>
    </rPh>
    <rPh sb="99" eb="106">
      <t>ジッシツコウサイヒヒリツ</t>
    </rPh>
    <rPh sb="107" eb="108">
      <t>タカ</t>
    </rPh>
    <rPh sb="109" eb="111">
      <t>ヨウイン</t>
    </rPh>
    <rPh sb="113" eb="115">
      <t>ソウゴウ</t>
    </rPh>
    <rPh sb="115" eb="118">
      <t>タイイクカン</t>
    </rPh>
    <rPh sb="118" eb="120">
      <t>ケンセツ</t>
    </rPh>
    <rPh sb="120" eb="122">
      <t>ジギョウ</t>
    </rPh>
    <rPh sb="123" eb="125">
      <t>ショウカン</t>
    </rPh>
    <rPh sb="125" eb="126">
      <t>トウ</t>
    </rPh>
    <rPh sb="129" eb="131">
      <t>ガンリ</t>
    </rPh>
    <rPh sb="131" eb="134">
      <t>ショウカンキン</t>
    </rPh>
    <rPh sb="135" eb="136">
      <t>オオ</t>
    </rPh>
    <rPh sb="210" eb="217">
      <t>ジッシツコウサイヒヒリツ</t>
    </rPh>
    <rPh sb="217" eb="219">
      <t>ジョウショウ</t>
    </rPh>
    <rPh sb="220" eb="222">
      <t>ヨウイン</t>
    </rPh>
    <rPh sb="226" eb="228">
      <t>コンゴ</t>
    </rPh>
    <rPh sb="229" eb="232">
      <t>チホウサイ</t>
    </rPh>
    <rPh sb="233" eb="236">
      <t>ゲンザイダカ</t>
    </rPh>
    <rPh sb="237" eb="239">
      <t>ヨクセイ</t>
    </rPh>
    <rPh sb="240" eb="241">
      <t>ハカ</t>
    </rPh>
    <rPh sb="247" eb="250">
      <t>コウフゼイ</t>
    </rPh>
    <rPh sb="250" eb="252">
      <t>サンニュウ</t>
    </rPh>
    <rPh sb="252" eb="253">
      <t>リツ</t>
    </rPh>
    <rPh sb="254" eb="256">
      <t>ユウリ</t>
    </rPh>
    <rPh sb="257" eb="259">
      <t>キサイ</t>
    </rPh>
    <rPh sb="260" eb="263">
      <t>リカツヨウ</t>
    </rPh>
    <rPh sb="263" eb="264">
      <t>トウ</t>
    </rPh>
    <rPh sb="267" eb="269">
      <t>ザイセイ</t>
    </rPh>
    <rPh sb="270" eb="273">
      <t>ケンゼンカ</t>
    </rPh>
    <rPh sb="274" eb="27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</si>
</sst>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D43DB00-97C3-41B6-871F-F0DFCE936B5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84459</c:v>
                </c:pt>
                <c:pt idx="2">
                  <c:v>74568</c:v>
                </c:pt>
                <c:pt idx="3">
                  <c:v>73693</c:v>
                </c:pt>
                <c:pt idx="4">
                  <c:v>79401</c:v>
                </c:pt>
              </c:numCache>
            </c:numRef>
          </c:val>
          <c:smooth val="0"/>
          <c:extLst>
            <c:ext xmlns:c16="http://schemas.microsoft.com/office/drawing/2014/chart" uri="{C3380CC4-5D6E-409C-BE32-E72D297353CC}">
              <c16:uniqueId val="{00000000-D594-4457-B0BD-E06DF9333A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52356</c:v>
                </c:pt>
                <c:pt idx="1">
                  <c:v>45136</c:v>
                </c:pt>
                <c:pt idx="2">
                  <c:v>44873</c:v>
                </c:pt>
                <c:pt idx="3">
                  <c:v>56265</c:v>
                </c:pt>
                <c:pt idx="4">
                  <c:v>61109</c:v>
                </c:pt>
              </c:numCache>
            </c:numRef>
          </c:val>
          <c:smooth val="0"/>
          <c:extLst>
            <c:ext xmlns:c16="http://schemas.microsoft.com/office/drawing/2014/chart" uri="{C3380CC4-5D6E-409C-BE32-E72D297353CC}">
              <c16:uniqueId val="{00000001-D594-4457-B0BD-E06DF9333A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13.55</c:v>
                </c:pt>
                <c:pt idx="1">
                  <c:v>17.55</c:v>
                </c:pt>
                <c:pt idx="2">
                  <c:v>20.97</c:v>
                </c:pt>
                <c:pt idx="3">
                  <c:v>12.96</c:v>
                </c:pt>
                <c:pt idx="4">
                  <c:v>14.5</c:v>
                </c:pt>
              </c:numCache>
            </c:numRef>
          </c:val>
          <c:extLst>
            <c:ext xmlns:c16="http://schemas.microsoft.com/office/drawing/2014/chart" uri="{C3380CC4-5D6E-409C-BE32-E72D297353CC}">
              <c16:uniqueId val="{00000000-CD38-47FD-99A7-FB27ED9877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38.68</c:v>
                </c:pt>
                <c:pt idx="1">
                  <c:v>34.130000000000003</c:v>
                </c:pt>
                <c:pt idx="2">
                  <c:v>35.24</c:v>
                </c:pt>
                <c:pt idx="3">
                  <c:v>40.42</c:v>
                </c:pt>
                <c:pt idx="4">
                  <c:v>32.729999999999997</c:v>
                </c:pt>
              </c:numCache>
            </c:numRef>
          </c:val>
          <c:extLst>
            <c:ext xmlns:c16="http://schemas.microsoft.com/office/drawing/2014/chart" uri="{C3380CC4-5D6E-409C-BE32-E72D297353CC}">
              <c16:uniqueId val="{00000001-CD38-47FD-99A7-FB27ED9877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-7.43</c:v>
                </c:pt>
                <c:pt idx="1">
                  <c:v>2.3199999999999998</c:v>
                </c:pt>
                <c:pt idx="2">
                  <c:v>4.62</c:v>
                </c:pt>
                <c:pt idx="3">
                  <c:v>-8.5500000000000007</c:v>
                </c:pt>
                <c:pt idx="4">
                  <c:v>-5.27</c:v>
                </c:pt>
              </c:numCache>
            </c:numRef>
          </c:val>
          <c:smooth val="0"/>
          <c:extLst>
            <c:ext xmlns:c16="http://schemas.microsoft.com/office/drawing/2014/chart" uri="{C3380CC4-5D6E-409C-BE32-E72D297353CC}">
              <c16:uniqueId val="{00000002-CD38-47FD-99A7-FB27ED9877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821-4D34-8293-BCCB5BEEBC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21-4D34-8293-BCCB5BEEBCC0}"/>
            </c:ext>
          </c:extLst>
        </c:ser>
        <c:ser>
          <c:idx val="2"/>
          <c:order val="2"/>
          <c:tx>
            <c:strRef>
              <c:f>データシート!$A$29</c:f>
              <c:strCache>
                <c:ptCount val="1"/>
                <c:pt idx="0">
                  <c:v>三倉簡易水道事業特別会計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821-4D34-8293-BCCB5BEEBCC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5821-4D34-8293-BCCB5BEEBCC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0.72</c:v>
                </c:pt>
                <c:pt idx="2">
                  <c:v>#N/A</c:v>
                </c:pt>
                <c:pt idx="3">
                  <c:v>0.35</c:v>
                </c:pt>
                <c:pt idx="4">
                  <c:v>#N/A</c:v>
                </c:pt>
                <c:pt idx="5">
                  <c:v>0.28999999999999998</c:v>
                </c:pt>
                <c:pt idx="6">
                  <c:v>#N/A</c:v>
                </c:pt>
                <c:pt idx="7">
                  <c:v>0.15</c:v>
                </c:pt>
                <c:pt idx="8">
                  <c:v>#N/A</c:v>
                </c:pt>
                <c:pt idx="9">
                  <c:v>0.23</c:v>
                </c:pt>
              </c:numCache>
            </c:numRef>
          </c:val>
          <c:extLst>
            <c:ext xmlns:c16="http://schemas.microsoft.com/office/drawing/2014/chart" uri="{C3380CC4-5D6E-409C-BE32-E72D297353CC}">
              <c16:uniqueId val="{00000004-5821-4D34-8293-BCCB5BEEBCC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4.13</c:v>
                </c:pt>
                <c:pt idx="2">
                  <c:v>#N/A</c:v>
                </c:pt>
                <c:pt idx="3">
                  <c:v>2.96</c:v>
                </c:pt>
                <c:pt idx="4">
                  <c:v>#N/A</c:v>
                </c:pt>
                <c:pt idx="5">
                  <c:v>2.42</c:v>
                </c:pt>
                <c:pt idx="6">
                  <c:v>#N/A</c:v>
                </c:pt>
                <c:pt idx="7">
                  <c:v>2.4300000000000002</c:v>
                </c:pt>
                <c:pt idx="8">
                  <c:v>#N/A</c:v>
                </c:pt>
                <c:pt idx="9">
                  <c:v>1.5</c:v>
                </c:pt>
              </c:numCache>
            </c:numRef>
          </c:val>
          <c:extLst>
            <c:ext xmlns:c16="http://schemas.microsoft.com/office/drawing/2014/chart" uri="{C3380CC4-5D6E-409C-BE32-E72D297353CC}">
              <c16:uniqueId val="{00000005-5821-4D34-8293-BCCB5BEEBCC0}"/>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2.5499999999999998</c:v>
                </c:pt>
                <c:pt idx="2">
                  <c:v>#N/A</c:v>
                </c:pt>
                <c:pt idx="3">
                  <c:v>1.04</c:v>
                </c:pt>
                <c:pt idx="4">
                  <c:v>#N/A</c:v>
                </c:pt>
                <c:pt idx="5">
                  <c:v>1.28</c:v>
                </c:pt>
                <c:pt idx="6">
                  <c:v>#N/A</c:v>
                </c:pt>
                <c:pt idx="7">
                  <c:v>3.94</c:v>
                </c:pt>
                <c:pt idx="8">
                  <c:v>#N/A</c:v>
                </c:pt>
                <c:pt idx="9">
                  <c:v>3.31</c:v>
                </c:pt>
              </c:numCache>
            </c:numRef>
          </c:val>
          <c:extLst>
            <c:ext xmlns:c16="http://schemas.microsoft.com/office/drawing/2014/chart" uri="{C3380CC4-5D6E-409C-BE32-E72D297353CC}">
              <c16:uniqueId val="{00000006-5821-4D34-8293-BCCB5BEEBCC0}"/>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5.78</c:v>
                </c:pt>
                <c:pt idx="2">
                  <c:v>#N/A</c:v>
                </c:pt>
                <c:pt idx="3">
                  <c:v>5.51</c:v>
                </c:pt>
                <c:pt idx="4">
                  <c:v>#N/A</c:v>
                </c:pt>
                <c:pt idx="5">
                  <c:v>7.57</c:v>
                </c:pt>
                <c:pt idx="6">
                  <c:v>#N/A</c:v>
                </c:pt>
                <c:pt idx="7">
                  <c:v>6.28</c:v>
                </c:pt>
                <c:pt idx="8">
                  <c:v>#N/A</c:v>
                </c:pt>
                <c:pt idx="9">
                  <c:v>3.75</c:v>
                </c:pt>
              </c:numCache>
            </c:numRef>
          </c:val>
          <c:extLst>
            <c:ext xmlns:c16="http://schemas.microsoft.com/office/drawing/2014/chart" uri="{C3380CC4-5D6E-409C-BE32-E72D297353CC}">
              <c16:uniqueId val="{00000007-5821-4D34-8293-BCCB5BEEBCC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7.96</c:v>
                </c:pt>
                <c:pt idx="2">
                  <c:v>#N/A</c:v>
                </c:pt>
                <c:pt idx="3">
                  <c:v>7.29</c:v>
                </c:pt>
                <c:pt idx="4">
                  <c:v>#N/A</c:v>
                </c:pt>
                <c:pt idx="5">
                  <c:v>6.83</c:v>
                </c:pt>
                <c:pt idx="6">
                  <c:v>#N/A</c:v>
                </c:pt>
                <c:pt idx="7">
                  <c:v>7.19</c:v>
                </c:pt>
                <c:pt idx="8">
                  <c:v>#N/A</c:v>
                </c:pt>
                <c:pt idx="9">
                  <c:v>7.6</c:v>
                </c:pt>
              </c:numCache>
            </c:numRef>
          </c:val>
          <c:extLst>
            <c:ext xmlns:c16="http://schemas.microsoft.com/office/drawing/2014/chart" uri="{C3380CC4-5D6E-409C-BE32-E72D297353CC}">
              <c16:uniqueId val="{00000008-5821-4D34-8293-BCCB5BEEBCC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13.54</c:v>
                </c:pt>
                <c:pt idx="2">
                  <c:v>#N/A</c:v>
                </c:pt>
                <c:pt idx="3">
                  <c:v>17.54</c:v>
                </c:pt>
                <c:pt idx="4">
                  <c:v>#N/A</c:v>
                </c:pt>
                <c:pt idx="5">
                  <c:v>20.97</c:v>
                </c:pt>
                <c:pt idx="6">
                  <c:v>#N/A</c:v>
                </c:pt>
                <c:pt idx="7">
                  <c:v>12.95</c:v>
                </c:pt>
                <c:pt idx="8">
                  <c:v>#N/A</c:v>
                </c:pt>
                <c:pt idx="9">
                  <c:v>14.5</c:v>
                </c:pt>
              </c:numCache>
            </c:numRef>
          </c:val>
          <c:extLst>
            <c:ext xmlns:c16="http://schemas.microsoft.com/office/drawing/2014/chart" uri="{C3380CC4-5D6E-409C-BE32-E72D297353CC}">
              <c16:uniqueId val="{00000009-5821-4D34-8293-BCCB5BEEBC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733</c:v>
                </c:pt>
                <c:pt idx="5">
                  <c:v>754</c:v>
                </c:pt>
                <c:pt idx="8">
                  <c:v>755</c:v>
                </c:pt>
                <c:pt idx="11">
                  <c:v>764</c:v>
                </c:pt>
                <c:pt idx="14">
                  <c:v>769</c:v>
                </c:pt>
              </c:numCache>
            </c:numRef>
          </c:val>
          <c:extLst>
            <c:ext xmlns:c16="http://schemas.microsoft.com/office/drawing/2014/chart" uri="{C3380CC4-5D6E-409C-BE32-E72D297353CC}">
              <c16:uniqueId val="{00000000-53B0-49CB-ACDF-A79D32E7C9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B0-49CB-ACDF-A79D32E7C9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3B0-49CB-ACDF-A79D32E7C9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116</c:v>
                </c:pt>
                <c:pt idx="3">
                  <c:v>135</c:v>
                </c:pt>
                <c:pt idx="6">
                  <c:v>110</c:v>
                </c:pt>
                <c:pt idx="9">
                  <c:v>83</c:v>
                </c:pt>
                <c:pt idx="12">
                  <c:v>66</c:v>
                </c:pt>
              </c:numCache>
            </c:numRef>
          </c:val>
          <c:extLst>
            <c:ext xmlns:c16="http://schemas.microsoft.com/office/drawing/2014/chart" uri="{C3380CC4-5D6E-409C-BE32-E72D297353CC}">
              <c16:uniqueId val="{00000003-53B0-49CB-ACDF-A79D32E7C9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340</c:v>
                </c:pt>
                <c:pt idx="3">
                  <c:v>363</c:v>
                </c:pt>
                <c:pt idx="6">
                  <c:v>387</c:v>
                </c:pt>
                <c:pt idx="9">
                  <c:v>409</c:v>
                </c:pt>
                <c:pt idx="12">
                  <c:v>414</c:v>
                </c:pt>
              </c:numCache>
            </c:numRef>
          </c:val>
          <c:extLst>
            <c:ext xmlns:c16="http://schemas.microsoft.com/office/drawing/2014/chart" uri="{C3380CC4-5D6E-409C-BE32-E72D297353CC}">
              <c16:uniqueId val="{00000004-53B0-49CB-ACDF-A79D32E7C9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B0-49CB-ACDF-A79D32E7C9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B0-49CB-ACDF-A79D32E7C9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807</c:v>
                </c:pt>
                <c:pt idx="3">
                  <c:v>828</c:v>
                </c:pt>
                <c:pt idx="6">
                  <c:v>867</c:v>
                </c:pt>
                <c:pt idx="9">
                  <c:v>898</c:v>
                </c:pt>
                <c:pt idx="12">
                  <c:v>925</c:v>
                </c:pt>
              </c:numCache>
            </c:numRef>
          </c:val>
          <c:extLst>
            <c:ext xmlns:c16="http://schemas.microsoft.com/office/drawing/2014/chart" uri="{C3380CC4-5D6E-409C-BE32-E72D297353CC}">
              <c16:uniqueId val="{00000007-53B0-49CB-ACDF-A79D32E7C9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530</c:v>
                </c:pt>
                <c:pt idx="2">
                  <c:v>#N/A</c:v>
                </c:pt>
                <c:pt idx="3">
                  <c:v>#N/A</c:v>
                </c:pt>
                <c:pt idx="4">
                  <c:v>572</c:v>
                </c:pt>
                <c:pt idx="5">
                  <c:v>#N/A</c:v>
                </c:pt>
                <c:pt idx="6">
                  <c:v>#N/A</c:v>
                </c:pt>
                <c:pt idx="7">
                  <c:v>609</c:v>
                </c:pt>
                <c:pt idx="8">
                  <c:v>#N/A</c:v>
                </c:pt>
                <c:pt idx="9">
                  <c:v>#N/A</c:v>
                </c:pt>
                <c:pt idx="10">
                  <c:v>626</c:v>
                </c:pt>
                <c:pt idx="11">
                  <c:v>#N/A</c:v>
                </c:pt>
                <c:pt idx="12">
                  <c:v>#N/A</c:v>
                </c:pt>
                <c:pt idx="13">
                  <c:v>636</c:v>
                </c:pt>
                <c:pt idx="14">
                  <c:v>#N/A</c:v>
                </c:pt>
              </c:numCache>
            </c:numRef>
          </c:val>
          <c:smooth val="0"/>
          <c:extLst>
            <c:ext xmlns:c16="http://schemas.microsoft.com/office/drawing/2014/chart" uri="{C3380CC4-5D6E-409C-BE32-E72D297353CC}">
              <c16:uniqueId val="{00000008-53B0-49CB-ACDF-A79D32E7C9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8200</c:v>
                </c:pt>
                <c:pt idx="5">
                  <c:v>8285</c:v>
                </c:pt>
                <c:pt idx="8">
                  <c:v>8246</c:v>
                </c:pt>
                <c:pt idx="11">
                  <c:v>8150</c:v>
                </c:pt>
                <c:pt idx="14">
                  <c:v>8092</c:v>
                </c:pt>
              </c:numCache>
            </c:numRef>
          </c:val>
          <c:extLst>
            <c:ext xmlns:c16="http://schemas.microsoft.com/office/drawing/2014/chart" uri="{C3380CC4-5D6E-409C-BE32-E72D297353CC}">
              <c16:uniqueId val="{00000000-8322-4C10-BD5D-56110333C1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845</c:v>
                </c:pt>
                <c:pt idx="5">
                  <c:v>874</c:v>
                </c:pt>
                <c:pt idx="8">
                  <c:v>939</c:v>
                </c:pt>
                <c:pt idx="11">
                  <c:v>992</c:v>
                </c:pt>
                <c:pt idx="14">
                  <c:v>1032</c:v>
                </c:pt>
              </c:numCache>
            </c:numRef>
          </c:val>
          <c:extLst>
            <c:ext xmlns:c16="http://schemas.microsoft.com/office/drawing/2014/chart" uri="{C3380CC4-5D6E-409C-BE32-E72D297353CC}">
              <c16:uniqueId val="{00000001-8322-4C10-BD5D-56110333C1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2989</c:v>
                </c:pt>
                <c:pt idx="5">
                  <c:v>3049</c:v>
                </c:pt>
                <c:pt idx="8">
                  <c:v>3972</c:v>
                </c:pt>
                <c:pt idx="11">
                  <c:v>4564</c:v>
                </c:pt>
                <c:pt idx="14">
                  <c:v>4183</c:v>
                </c:pt>
              </c:numCache>
            </c:numRef>
          </c:val>
          <c:extLst>
            <c:ext xmlns:c16="http://schemas.microsoft.com/office/drawing/2014/chart" uri="{C3380CC4-5D6E-409C-BE32-E72D297353CC}">
              <c16:uniqueId val="{00000002-8322-4C10-BD5D-56110333C1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22-4C10-BD5D-56110333C1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22-4C10-BD5D-56110333C1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22-4C10-BD5D-56110333C1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403</c:v>
                </c:pt>
                <c:pt idx="3">
                  <c:v>324</c:v>
                </c:pt>
                <c:pt idx="6">
                  <c:v>293</c:v>
                </c:pt>
                <c:pt idx="9">
                  <c:v>245</c:v>
                </c:pt>
                <c:pt idx="12">
                  <c:v>192</c:v>
                </c:pt>
              </c:numCache>
            </c:numRef>
          </c:val>
          <c:extLst>
            <c:ext xmlns:c16="http://schemas.microsoft.com/office/drawing/2014/chart" uri="{C3380CC4-5D6E-409C-BE32-E72D297353CC}">
              <c16:uniqueId val="{00000006-8322-4C10-BD5D-56110333C1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714</c:v>
                </c:pt>
                <c:pt idx="3">
                  <c:v>687</c:v>
                </c:pt>
                <c:pt idx="6">
                  <c:v>735</c:v>
                </c:pt>
                <c:pt idx="9">
                  <c:v>714</c:v>
                </c:pt>
                <c:pt idx="12">
                  <c:v>654</c:v>
                </c:pt>
              </c:numCache>
            </c:numRef>
          </c:val>
          <c:extLst>
            <c:ext xmlns:c16="http://schemas.microsoft.com/office/drawing/2014/chart" uri="{C3380CC4-5D6E-409C-BE32-E72D297353CC}">
              <c16:uniqueId val="{00000007-8322-4C10-BD5D-56110333C1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4791</c:v>
                </c:pt>
                <c:pt idx="3">
                  <c:v>4813</c:v>
                </c:pt>
                <c:pt idx="6">
                  <c:v>4961</c:v>
                </c:pt>
                <c:pt idx="9">
                  <c:v>4985</c:v>
                </c:pt>
                <c:pt idx="12">
                  <c:v>5102</c:v>
                </c:pt>
              </c:numCache>
            </c:numRef>
          </c:val>
          <c:extLst>
            <c:ext xmlns:c16="http://schemas.microsoft.com/office/drawing/2014/chart" uri="{C3380CC4-5D6E-409C-BE32-E72D297353CC}">
              <c16:uniqueId val="{00000008-8322-4C10-BD5D-56110333C1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22-4C10-BD5D-56110333C1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8740</c:v>
                </c:pt>
                <c:pt idx="3">
                  <c:v>8828</c:v>
                </c:pt>
                <c:pt idx="6">
                  <c:v>8801</c:v>
                </c:pt>
                <c:pt idx="9">
                  <c:v>8692</c:v>
                </c:pt>
                <c:pt idx="12">
                  <c:v>8727</c:v>
                </c:pt>
              </c:numCache>
            </c:numRef>
          </c:val>
          <c:extLst>
            <c:ext xmlns:c16="http://schemas.microsoft.com/office/drawing/2014/chart" uri="{C3380CC4-5D6E-409C-BE32-E72D297353CC}">
              <c16:uniqueId val="{0000000A-8322-4C10-BD5D-56110333C1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2614</c:v>
                </c:pt>
                <c:pt idx="2">
                  <c:v>#N/A</c:v>
                </c:pt>
                <c:pt idx="3">
                  <c:v>#N/A</c:v>
                </c:pt>
                <c:pt idx="4">
                  <c:v>2445</c:v>
                </c:pt>
                <c:pt idx="5">
                  <c:v>#N/A</c:v>
                </c:pt>
                <c:pt idx="6">
                  <c:v>#N/A</c:v>
                </c:pt>
                <c:pt idx="7">
                  <c:v>1633</c:v>
                </c:pt>
                <c:pt idx="8">
                  <c:v>#N/A</c:v>
                </c:pt>
                <c:pt idx="9">
                  <c:v>#N/A</c:v>
                </c:pt>
                <c:pt idx="10">
                  <c:v>930</c:v>
                </c:pt>
                <c:pt idx="11">
                  <c:v>#N/A</c:v>
                </c:pt>
                <c:pt idx="12">
                  <c:v>#N/A</c:v>
                </c:pt>
                <c:pt idx="13">
                  <c:v>1370</c:v>
                </c:pt>
                <c:pt idx="14">
                  <c:v>#N/A</c:v>
                </c:pt>
              </c:numCache>
            </c:numRef>
          </c:val>
          <c:smooth val="0"/>
          <c:extLst>
            <c:ext xmlns:c16="http://schemas.microsoft.com/office/drawing/2014/chart" uri="{C3380CC4-5D6E-409C-BE32-E72D297353CC}">
              <c16:uniqueId val="{0000000B-8322-4C10-BD5D-56110333C1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1988</c:v>
                </c:pt>
                <c:pt idx="1">
                  <c:v>2201</c:v>
                </c:pt>
                <c:pt idx="2">
                  <c:v>1812</c:v>
                </c:pt>
              </c:numCache>
            </c:numRef>
          </c:val>
          <c:extLst>
            <c:ext xmlns:c16="http://schemas.microsoft.com/office/drawing/2014/chart" uri="{C3380CC4-5D6E-409C-BE32-E72D297353CC}">
              <c16:uniqueId val="{00000000-724F-4D46-A951-06D72A7EA3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401</c:v>
                </c:pt>
                <c:pt idx="1">
                  <c:v>401</c:v>
                </c:pt>
                <c:pt idx="2">
                  <c:v>297</c:v>
                </c:pt>
              </c:numCache>
            </c:numRef>
          </c:val>
          <c:extLst>
            <c:ext xmlns:c16="http://schemas.microsoft.com/office/drawing/2014/chart" uri="{C3380CC4-5D6E-409C-BE32-E72D297353CC}">
              <c16:uniqueId val="{00000001-724F-4D46-A951-06D72A7EA3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1335</c:v>
                </c:pt>
                <c:pt idx="1">
                  <c:v>1646</c:v>
                </c:pt>
                <c:pt idx="2">
                  <c:v>1693</c:v>
                </c:pt>
              </c:numCache>
            </c:numRef>
          </c:val>
          <c:extLst>
            <c:ext xmlns:c16="http://schemas.microsoft.com/office/drawing/2014/chart" uri="{C3380CC4-5D6E-409C-BE32-E72D297353CC}">
              <c16:uniqueId val="{00000002-724F-4D46-A951-06D72A7EA3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{1BF798F5-2A57-498C-AD8E-01629F6B5390}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D4E-45DD-8939-3AA111CF20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{3819988B-DA47-4BF0-A0BF-A717F20E89C0}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4E-45DD-8939-3AA111CF20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{B564AB77-475A-40FA-BAC4-399A5BD78C33}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4E-45DD-8939-3AA111CF20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{4F2934D3-1DC8-4A33-BD7A-272C0D36BF01}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4E-45DD-8939-3AA111CF20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{90A4384C-FCC0-417D-9487-6DC6DB16E6D2}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4E-45DD-8939-3AA111CF209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{BC1EDB2D-0960-48DB-8360-C4F646248F29}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D4E-45DD-8939-3AA111CF209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{DF368D11-754A-43ED-AD3F-63BA4F766D07}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D4E-45DD-8939-3AA111CF2094}"/>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{26D4F37D-2460-4434-BF67-1ACAA526F105}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D4E-45DD-8939-3AA111CF2094}"/>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{A7ECFD28-E408-46CE-8A6D-BD1761149638}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D4E-45DD-8939-3AA111CF20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45.7</c:v>
                </c:pt>
                <c:pt idx="8">
                  <c:v>47.1</c:v>
                </c:pt>
                <c:pt idx="16">
                  <c:v>48.6</c:v>
                </c:pt>
                <c:pt idx="24">
                  <c:v>50.3</c:v>
                </c:pt>
                <c:pt idx="32">
                  <c:v>51.9</c:v>
                </c:pt>
              </c:numCache>
            </c:numRef>
          </c:xVal>
          <c:yVal>
            <c:numRef>
              <c:f>公会計指標分析・財政指標組合せ分析表!$BP$51:$DC$51</c:f>
              <c:numCache>
                <c:formatCode>#,##0.0;"▲ "#,##0.0</c:formatCode>
                <c:ptCount val="40"/>
                <c:pt idx="0">
                  <c:v>58.6</c:v>
                </c:pt>
                <c:pt idx="8">
                  <c:v>51.5</c:v>
                </c:pt>
                <c:pt idx="16">
                  <c:v>33</c:v>
                </c:pt>
                <c:pt idx="24">
                  <c:v>19.600000000000001</c:v>
                </c:pt>
                <c:pt idx="32">
                  <c:v>28.4</c:v>
                </c:pt>
              </c:numCache>
            </c:numRef>
          </c:yVal>
          <c:smooth val="0"/>
          <c:extLst>
            <c:ext xmlns:c16="http://schemas.microsoft.com/office/drawing/2014/chart" uri="{C3380CC4-5D6E-409C-BE32-E72D297353CC}">
              <c16:uniqueId val="{00000009-6D4E-45DD-8939-3AA111CF20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{C09573A5-AF78-46B7-8F2F-D3C9CBD33481}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D4E-45DD-8939-3AA111CF20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{798D0631-830B-4757-9833-AAC8C41756CE}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4E-45DD-8939-3AA111CF20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{EFE48FB4-3EA3-44EA-BB2D-2ED514D34C01}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4E-45DD-8939-3AA111CF20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{69738129-09F3-49A4-B538-B2686D2445C6}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4E-45DD-8939-3AA111CF20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{BF3658CF-2794-4DFA-9D9A-97F3B9E358F4}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4E-45DD-8939-3AA111CF209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{7796F434-0EEF-4B9B-BA5C-E25C9E143993}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D4E-45DD-8939-3AA111CF209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{C49C4F94-7462-48DE-ABFC-C8D49E5248A0}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D4E-45DD-8939-3AA111CF2094}"/>
                </c:ext>
              </c:extLst>
            </c:dLbl>
            <c:dLbl>
              <c:idx val="24"/>
              <c:layout>
                <c:manualLayout>
                  <c:x val="0"/>
                  <c:y val="-1.9624727049513117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{2D6F0304-2ECB-42CF-A51F-760E9D0F5E4E}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D4E-45DD-8939-3AA111CF2094}"/>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{B0AF65B1-DE08-4EB6-A6FB-07D6FD334372}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D4E-45DD-8939-3AA111CF20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65.099999999999994</c:v>
                </c:pt>
                <c:pt idx="16">
                  <c:v>64.3</c:v>
                </c:pt>
                <c:pt idx="24">
                  <c:v>65.7</c:v>
                </c:pt>
                <c:pt idx="32">
                  <c:v>66.3</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6D4E-45DD-8939-3AA111CF209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{1A03F287-8AB9-475E-8636-307B87B646DB}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1E8-4A5A-8961-D175B9B5C5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{94EE2476-82BF-4000-AFAD-D0C948AF5A47}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E8-4A5A-8961-D175B9B5C5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{EB6692B8-1866-4F77-B104-7D31F27E23A5}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E8-4A5A-8961-D175B9B5C5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{4A0B4C23-3D07-4B92-A9F6-561C1757CD28}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E8-4A5A-8961-D175B9B5C5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{6E4A4A22-4E2C-4648-B7BB-A9B715D54BA5}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E8-4A5A-8961-D175B9B5C59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{1EFF6750-C1DF-4108-A3E3-F26248132400}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1E8-4A5A-8961-D175B9B5C59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{19053933-CE47-47E4-A68D-B6D2025C2868}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1E8-4A5A-8961-D175B9B5C59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{EB6762F9-D532-4449-A6E4-E9EF2C7D3DFB}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1E8-4A5A-8961-D175B9B5C59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{DE4C0394-4880-4DBA-B5C6-57AAC5038CEC}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1E8-4A5A-8961-D175B9B5C5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11.6</c:v>
                </c:pt>
                <c:pt idx="16">
                  <c:v>12</c:v>
                </c:pt>
                <c:pt idx="24">
                  <c:v>12.5</c:v>
                </c:pt>
                <c:pt idx="32">
                  <c:v>12.9</c:v>
                </c:pt>
              </c:numCache>
            </c:numRef>
          </c:xVal>
          <c:yVal>
            <c:numRef>
              <c:f>公会計指標分析・財政指標組合せ分析表!$BP$73:$DC$73</c:f>
              <c:numCache>
                <c:formatCode>#,##0.0;"▲ "#,##0.0</c:formatCode>
                <c:ptCount val="40"/>
                <c:pt idx="0">
                  <c:v>58.6</c:v>
                </c:pt>
                <c:pt idx="8">
                  <c:v>51.5</c:v>
                </c:pt>
                <c:pt idx="16">
                  <c:v>33</c:v>
                </c:pt>
                <c:pt idx="24">
                  <c:v>19.600000000000001</c:v>
                </c:pt>
                <c:pt idx="32">
                  <c:v>28.4</c:v>
                </c:pt>
              </c:numCache>
            </c:numRef>
          </c:yVal>
          <c:smooth val="0"/>
          <c:extLst>
            <c:ext xmlns:c16="http://schemas.microsoft.com/office/drawing/2014/chart" uri="{C3380CC4-5D6E-409C-BE32-E72D297353CC}">
              <c16:uniqueId val="{00000009-D1E8-4A5A-8961-D175B9B5C59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{CE57692A-A32F-4899-A1A8-781A5F454C84}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1E8-4A5A-8961-D175B9B5C5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{6593A3E3-E017-4247-ABF0-4FC0C454DBA2}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E8-4A5A-8961-D175B9B5C5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{55791241-762C-4DB1-AE50-F85BB6BD8A8F}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E8-4A5A-8961-D175B9B5C5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{BF4F89D4-1369-4F2E-92C2-9754371B0BB7}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E8-4A5A-8961-D175B9B5C5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{1CEA01A0-D6D6-489E-B21E-AE78FFA8527D}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E8-4A5A-8961-D175B9B5C59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{DC6CA812-4AFD-48E1-8E88-412DBD9E1F9B}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1E8-4A5A-8961-D175B9B5C590}"/>
                </c:ext>
              </c:extLst>
            </c:dLbl>
            <c:dLbl>
              <c:idx val="16"/>
              <c:layout>
                <c:manualLayout>
                  <c:x val="0"/>
                  <c:y val="-3.769349691452950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{9AB18FD1-6801-4689-AC96-D1F6C9B549B8}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1E8-4A5A-8961-D175B9B5C590}"/>
                </c:ext>
              </c:extLst>
            </c:dLbl>
            <c:dLbl>
              <c:idx val="24"/>
              <c:layout>
                <c:manualLayout>
                  <c:x val="0"/>
                  <c:y val="3.77676454733075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{BEF1C3ED-6ACC-458C-9456-3E24D8BC5524}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1E8-4A5A-8961-D175B9B5C590}"/>
                </c:ext>
              </c:extLst>
            </c:dLbl>
            <c:dLbl>
              <c:idx val="32"/>
              <c:layout>
                <c:manualLayout>
                  <c:x val="0"/>
                  <c:y val="-7.3806071208605613E-5"/>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{41977168-50AF-4C5F-8158-3BBB119BB3BA}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1E8-4A5A-8961-D175B9B5C5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8.3000000000000007</c:v>
                </c:pt>
                <c:pt idx="16">
                  <c:v>8</c:v>
                </c:pt>
                <c:pt idx="24">
                  <c:v>8</c:v>
                </c:pt>
                <c:pt idx="32">
                  <c:v>8</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D1E8-4A5A-8961-D175B9B5C590}"/>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のうち以下３点が主な増減理由である。</a:t>
          </a:r>
        </a:p>
        <a:p>
          <a:r>
            <a:rPr kumimoji="1" lang="ja-JP" altLang="en-US" sz="1200">
              <a:latin typeface="ＭＳ ゴシック" pitchFamily="49" charset="-128"/>
              <a:ea typeface="ＭＳ ゴシック" pitchFamily="49" charset="-128"/>
            </a:rPr>
            <a:t>○元利償還金は、辺地対策事業債や一般単独事業債の償還額の増加により対前年度比</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百万円の増。</a:t>
          </a:r>
        </a:p>
        <a:p>
          <a:r>
            <a:rPr kumimoji="1" lang="ja-JP" altLang="en-US" sz="1200">
              <a:latin typeface="ＭＳ ゴシック" pitchFamily="49" charset="-128"/>
              <a:ea typeface="ＭＳ ゴシック" pitchFamily="49" charset="-128"/>
            </a:rPr>
            <a:t>○公営企業債の元利償還金に対する繰入金は、公共下水道事業の準元利償還金算入額の増により前年度比５百万円の増。</a:t>
          </a:r>
        </a:p>
        <a:p>
          <a:r>
            <a:rPr kumimoji="1" lang="ja-JP" altLang="en-US" sz="1200">
              <a:latin typeface="ＭＳ ゴシック" pitchFamily="49" charset="-128"/>
              <a:ea typeface="ＭＳ ゴシック" pitchFamily="49" charset="-128"/>
            </a:rPr>
            <a:t>○組合等が起こした地方債の元利償還金に対する負担金等は、袋井市森町広域行政組合のごみ処理施設費及び消防費に関する元利償還金の減により前年度比</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百万円の減。</a:t>
          </a:r>
        </a:p>
        <a:p>
          <a:r>
            <a:rPr kumimoji="1" lang="ja-JP" altLang="en-US" sz="1200">
              <a:latin typeface="ＭＳ ゴシック" pitchFamily="49" charset="-128"/>
              <a:ea typeface="ＭＳ ゴシック" pitchFamily="49" charset="-128"/>
            </a:rPr>
            <a:t>　以上により対前年度比</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百万円の増となった。</a:t>
          </a:r>
        </a:p>
        <a:p>
          <a:r>
            <a:rPr kumimoji="1" lang="ja-JP" altLang="en-US" sz="1200">
              <a:latin typeface="ＭＳ ゴシック" pitchFamily="49" charset="-128"/>
              <a:ea typeface="ＭＳ ゴシック" pitchFamily="49" charset="-128"/>
            </a:rPr>
            <a:t> </a:t>
          </a:r>
        </a:p>
        <a:p>
          <a:r>
            <a:rPr kumimoji="1" lang="ja-JP" altLang="en-US" sz="1200">
              <a:latin typeface="ＭＳ ゴシック" pitchFamily="49" charset="-128"/>
              <a:ea typeface="ＭＳ ゴシック" pitchFamily="49" charset="-128"/>
            </a:rPr>
            <a:t>　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は、辺地対策事業債における償還費の増等により、全体としては対前年度比５百万円の増となった。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満期一括償還地方債の借入はなく、減債基金残高のうち、実質公債費比率の算定に用いる、満期一括償還地方債の償還の財源として積み立てた額はない。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のうち以下４点が主な増減理由である。</a:t>
          </a:r>
        </a:p>
        <a:p>
          <a:r>
            <a:rPr kumimoji="1" lang="ja-JP" altLang="en-US" sz="1100">
              <a:latin typeface="ＭＳ ゴシック" pitchFamily="49" charset="-128"/>
              <a:ea typeface="ＭＳ ゴシック" pitchFamily="49" charset="-128"/>
            </a:rPr>
            <a:t>○一般会計における地方債現在高の増加は、令和５年度において新たな借入額</a:t>
          </a:r>
          <a:r>
            <a:rPr kumimoji="1" lang="en-US" altLang="ja-JP" sz="1100">
              <a:latin typeface="ＭＳ ゴシック" pitchFamily="49" charset="-128"/>
              <a:ea typeface="ＭＳ ゴシック" pitchFamily="49" charset="-128"/>
            </a:rPr>
            <a:t>933,438</a:t>
          </a:r>
          <a:r>
            <a:rPr kumimoji="1" lang="ja-JP" altLang="en-US" sz="1100">
              <a:latin typeface="ＭＳ ゴシック" pitchFamily="49" charset="-128"/>
              <a:ea typeface="ＭＳ ゴシック" pitchFamily="49" charset="-128"/>
            </a:rPr>
            <a:t>千円に対して、償還額</a:t>
          </a:r>
          <a:r>
            <a:rPr kumimoji="1" lang="en-US" altLang="ja-JP" sz="1100">
              <a:latin typeface="ＭＳ ゴシック" pitchFamily="49" charset="-128"/>
              <a:ea typeface="ＭＳ ゴシック" pitchFamily="49" charset="-128"/>
            </a:rPr>
            <a:t>898,735</a:t>
          </a:r>
          <a:r>
            <a:rPr kumimoji="1" lang="ja-JP" altLang="en-US" sz="1100">
              <a:latin typeface="ＭＳ ゴシック" pitchFamily="49" charset="-128"/>
              <a:ea typeface="ＭＳ ゴシック" pitchFamily="49" charset="-128"/>
            </a:rPr>
            <a:t>千円の差額。</a:t>
          </a:r>
        </a:p>
        <a:p>
          <a:r>
            <a:rPr kumimoji="1" lang="ja-JP" altLang="en-US" sz="1100">
              <a:latin typeface="ＭＳ ゴシック" pitchFamily="49" charset="-128"/>
              <a:ea typeface="ＭＳ ゴシック" pitchFamily="49" charset="-128"/>
            </a:rPr>
            <a:t>○公営企業債等繰入見込額は、病院事業における起債残高の減少に対し、下水道事業における起債残高の増加により、全体では増額となった。</a:t>
          </a:r>
        </a:p>
        <a:p>
          <a:r>
            <a:rPr kumimoji="1" lang="ja-JP" altLang="en-US" sz="1100">
              <a:latin typeface="ＭＳ ゴシック" pitchFamily="49" charset="-128"/>
              <a:ea typeface="ＭＳ ゴシック" pitchFamily="49" charset="-128"/>
            </a:rPr>
            <a:t>○組合負担等見込額の減額は、中遠広域事務組合の地方債現在高の増加に対し、袋井市森町広域行政組合及び中東遠看護学校専門組合の地方債現在高の減少により減額となった。</a:t>
          </a:r>
        </a:p>
        <a:p>
          <a:r>
            <a:rPr kumimoji="1" lang="ja-JP" altLang="en-US" sz="1100">
              <a:latin typeface="ＭＳ ゴシック" pitchFamily="49" charset="-128"/>
              <a:ea typeface="ＭＳ ゴシック" pitchFamily="49" charset="-128"/>
            </a:rPr>
            <a:t>○退職手当負担見込額は、静岡県市町総合事務組合の積立額が増加したことによる減額。</a:t>
          </a:r>
        </a:p>
        <a:p>
          <a:r>
            <a:rPr kumimoji="1" lang="ja-JP" altLang="en-US" sz="1100">
              <a:latin typeface="ＭＳ ゴシック" pitchFamily="49" charset="-128"/>
              <a:ea typeface="ＭＳ ゴシック" pitchFamily="49" charset="-128"/>
            </a:rPr>
            <a:t>　以上により、将来負担額は、対前年＋</a:t>
          </a:r>
          <a:r>
            <a:rPr kumimoji="1" lang="en-US" altLang="ja-JP" sz="1100">
              <a:latin typeface="ＭＳ ゴシック" pitchFamily="49" charset="-128"/>
              <a:ea typeface="ＭＳ ゴシック" pitchFamily="49" charset="-128"/>
            </a:rPr>
            <a:t>39</a:t>
          </a:r>
          <a:r>
            <a:rPr kumimoji="1" lang="ja-JP" altLang="en-US" sz="1100">
              <a:latin typeface="ＭＳ ゴシック" pitchFamily="49" charset="-128"/>
              <a:ea typeface="ＭＳ ゴシック" pitchFamily="49" charset="-128"/>
            </a:rPr>
            <a:t>百万円となった。</a:t>
          </a:r>
          <a:endParaRPr kumimoji="1" lang="en-US" altLang="ja-JP" sz="1100">
            <a:latin typeface="ＭＳ ゴシック" pitchFamily="49" charset="-128"/>
            <a:ea typeface="ＭＳ ゴシック" pitchFamily="49" charset="-128"/>
          </a:endParaRPr>
        </a:p>
        <a:p>
          <a:endParaRPr kumimoji="1" lang="ja-JP" altLang="en-US"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のうち以下３点が主な増減理由である。</a:t>
          </a:r>
        </a:p>
        <a:p>
          <a:r>
            <a:rPr kumimoji="1" lang="ja-JP" altLang="en-US" sz="1100">
              <a:latin typeface="ＭＳ ゴシック" pitchFamily="49" charset="-128"/>
              <a:ea typeface="ＭＳ ゴシック" pitchFamily="49" charset="-128"/>
            </a:rPr>
            <a:t>○充当可能基金は、保有基金額の減少によるもので、主には、財政調整基金△</a:t>
          </a:r>
          <a:r>
            <a:rPr kumimoji="1" lang="en-US" altLang="ja-JP" sz="1100">
              <a:latin typeface="ＭＳ ゴシック" pitchFamily="49" charset="-128"/>
              <a:ea typeface="ＭＳ ゴシック" pitchFamily="49" charset="-128"/>
            </a:rPr>
            <a:t>389</a:t>
          </a:r>
          <a:r>
            <a:rPr kumimoji="1" lang="ja-JP" altLang="en-US" sz="1100">
              <a:latin typeface="ＭＳ ゴシック" pitchFamily="49" charset="-128"/>
              <a:ea typeface="ＭＳ ゴシック" pitchFamily="49" charset="-128"/>
            </a:rPr>
            <a:t>百万円と減債基金△</a:t>
          </a:r>
          <a:r>
            <a:rPr kumimoji="1" lang="en-US" altLang="ja-JP" sz="1100">
              <a:latin typeface="ＭＳ ゴシック" pitchFamily="49" charset="-128"/>
              <a:ea typeface="ＭＳ ゴシック" pitchFamily="49" charset="-128"/>
            </a:rPr>
            <a:t>103</a:t>
          </a:r>
          <a:r>
            <a:rPr kumimoji="1" lang="ja-JP" altLang="en-US" sz="1100">
              <a:latin typeface="ＭＳ ゴシック" pitchFamily="49" charset="-128"/>
              <a:ea typeface="ＭＳ ゴシック" pitchFamily="49" charset="-128"/>
            </a:rPr>
            <a:t>百万円による。</a:t>
          </a:r>
        </a:p>
        <a:p>
          <a:r>
            <a:rPr kumimoji="1" lang="ja-JP" altLang="en-US" sz="1100">
              <a:latin typeface="ＭＳ ゴシック" pitchFamily="49" charset="-128"/>
              <a:ea typeface="ＭＳ ゴシック" pitchFamily="49" charset="-128"/>
            </a:rPr>
            <a:t>○充当可能特定歳入は、下水道事業に係る地方債の現在高（算入現在高）の増加により、対前年度比＋</a:t>
          </a:r>
          <a:r>
            <a:rPr kumimoji="1" lang="en-US" altLang="ja-JP" sz="1100">
              <a:latin typeface="ＭＳ ゴシック" pitchFamily="49" charset="-128"/>
              <a:ea typeface="ＭＳ ゴシック" pitchFamily="49" charset="-128"/>
            </a:rPr>
            <a:t>34</a:t>
          </a:r>
          <a:r>
            <a:rPr kumimoji="1" lang="ja-JP" altLang="en-US" sz="1100">
              <a:latin typeface="ＭＳ ゴシック" pitchFamily="49" charset="-128"/>
              <a:ea typeface="ＭＳ ゴシック" pitchFamily="49" charset="-128"/>
            </a:rPr>
            <a:t>百万円となった。</a:t>
          </a:r>
        </a:p>
        <a:p>
          <a:r>
            <a:rPr kumimoji="1" lang="ja-JP" altLang="en-US" sz="1100">
              <a:latin typeface="ＭＳ ゴシック" pitchFamily="49" charset="-128"/>
              <a:ea typeface="ＭＳ ゴシック" pitchFamily="49" charset="-128"/>
            </a:rPr>
            <a:t>○基準財政需要額算入見込額は、病院事業債残高の減等により、全体では減額となった。</a:t>
          </a:r>
        </a:p>
        <a:p>
          <a:r>
            <a:rPr kumimoji="1" lang="ja-JP" altLang="en-US" sz="1100">
              <a:latin typeface="ＭＳ ゴシック" pitchFamily="49" charset="-128"/>
              <a:ea typeface="ＭＳ ゴシック" pitchFamily="49" charset="-128"/>
            </a:rPr>
            <a:t>　以上により対前年度比△</a:t>
          </a:r>
          <a:r>
            <a:rPr kumimoji="1" lang="en-US" altLang="ja-JP" sz="1100">
              <a:latin typeface="ＭＳ ゴシック" pitchFamily="49" charset="-128"/>
              <a:ea typeface="ＭＳ ゴシック" pitchFamily="49" charset="-128"/>
            </a:rPr>
            <a:t>399</a:t>
          </a:r>
          <a:r>
            <a:rPr kumimoji="1" lang="ja-JP" altLang="en-US" sz="1100">
              <a:latin typeface="ＭＳ ゴシック" pitchFamily="49" charset="-128"/>
              <a:ea typeface="ＭＳ ゴシック" pitchFamily="49" charset="-128"/>
            </a:rPr>
            <a:t>百万円となった。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百万円を積み立てた一方、災害復旧費の財源確保として、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百万円取崩を行った。減債基金においても、臨時財政対策債償還基金分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その他特定目的基金においては、特に森町ふるさと応援基金について、ふるさと応援寄附金から経費を除いた分の積立により増加したが、基金全体としては、取崩額が大き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基金の使途の明確化を図ることから、財政調整基金への一元的積立てから、目的を整理して、その他特定目的基金への積立を行う。また、基金を合算して運用管理する、基金一括運用の検討を行う。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・森町ふるさと応援基金：森町をふるさととして応援する方々から受け入れた寄附金について、安心・安全で魅力あるまちづくりに要する経費に充てる。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・森町地域振興基金：地域における福祉活動の促進、快適な生活環境の形成等を図る。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・森町公共施設等総合管理基金：公共施設等の総合的且つ計画的な更新、統廃合、長寿命化等に要する経費に充てる。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・森町企業立地推進基金：町内への企業立地を促進し、地域産業の活性化及び雇用機会の創出を図る。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・森町文化会館運営基金：森町文化会館の運営に必要な経費に充てる。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・森町ふるさと応援基金：取崩による減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百万円に対し、積立による増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百万円により、対前年度比で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・森町公共施設等総合管理基金：利子積立による増のみであったため、微増であった。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・森町企業立地推進基金：予算積立等による増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百万円により、対前年度比で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・森町文化会館運営基金：取崩による減７百万円、対前年度比で７百万円の減となった。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ふるさと応援基金：ふるさと納税の推進により寄附額が多くなったが、近年は減少傾向にあり、不安定な財源であることから、基金残高を注視しつつ、安心・安全で魅力あるまちづくりに有効活用するため、取崩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・森町公共施設等総合管理基金：公共施設等総合管理計画や公共施設個別施設計画をふまえ、今後の公共施設等の総合的且つ計画的な更新、統廃合、長寿命化等に要する経費に充てるため積立の検討を図る。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百万円を積み立てた一方、災害復旧費の財源確保として、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財政調整基金残高は、災害復旧費の財源として利用するため、多く取崩を行ったため、減額となった。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公共施設の老朽化や突発的な災害への対応となると、取崩額が大きくなる。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億円程度を維持して積み立てることを目標としているが、直近で決算剰余額を積み立てることができていないため、厳しい状況にある。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減債基金は、臨時財政対策債償還基金分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地方債の償還計画を踏まえ、財源が確保された時点で積み立て、将来の公債費の増に対応し平準化できるようにする。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B23DFCC-530A-4F6F-849B-94881B3BBB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6B2C8CB-9283-44C6-AA17-01FC350EC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7D4A4DB-7A37-40AA-ACA6-68E80F9928EF}"/>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122F0FF-97D0-4E24-B78C-109428E27719}"/>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200FACC-3E48-474C-812F-AF21EA1418E7}"/>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58317F9-B04C-48D6-9882-95FA86D4F85D}"/>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8EDED77-987B-4ECB-A8D4-167BEDF78EC3}"/>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908C9E7-1729-42A6-9538-99046B0EF904}"/>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18B83F9-0B07-49F8-AE20-80D7390887F2}"/>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E8054EF-BB30-4907-BBB1-4A48ED334DA5}"/>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80E6713-6698-4262-ADFE-D3FB2E1C177B}"/>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8F98A37-12A8-41C9-83D7-DA489E577E0E}"/>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17,232
16,722
133.91
11,137,319
10,247,901
802,794
5,534,762
8,727,095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9089303-A353-40DA-BA1F-64A9D9B46FEF}"/>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03FB317-D915-4AA3-A961-0971EF9FC047}"/>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A9CA68E-2DD2-4372-BC18-DA4279D5172A}"/>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11D5CBF-5FE3-4208-9150-BF77C022ADE9}"/>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409352D-9810-4ADD-8D52-E9BE1AD2478E}"/>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8908978-82D8-41A4-B0EE-2A24ED3B95A2}"/>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0E9BBDF-5B1F-47F2-B487-F7590E3FCA07}"/>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DEFC00E-689E-4183-86B4-3041C81682CF}"/>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2EB9B42-D121-4EE9-B5C2-3DBA8388C20A}"/>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597D10A-289C-4A7B-9682-42F6C8DAC587}"/>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D89C333-69FA-40A0-8F7C-4CB76DB60D36}"/>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62FF5D7-B955-4C0A-A3F9-6BE05D7FF4C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C43753D-05A4-4F8C-AE5F-F43B125FCD8D}"/>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6701448-B017-4B1F-B75A-35F0432CE078}"/>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9D2258A-D9F3-46E9-9588-6CADD1EFCD7E}"/>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9AB89B1-2E63-464E-8EDD-017B7A9E2AD2}"/>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6734A47-4586-4FF5-ACFF-A75ACB0270B7}"/>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29E221B-6382-49CF-8E3C-E66AE056E542}"/>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4D207DE-5463-4DFD-98FD-B90310EA0466}"/>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201AB8B-D713-44AA-9863-F68A69D341BB}"/>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8E32095-4AC5-4E92-8185-4A2DD6DD0BE7}"/>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2BB38A4-8550-40CA-97DC-0459586D591A}"/>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31A5083-DE4C-4446-8AA8-A711BA9CCF8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7A9AC74-5F5D-4202-A552-C1FB2A078F2C}"/>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52D9A5E-F9C9-43B6-B5A5-E10F8FAB3DAE}"/>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DA975E8-47CA-4AC1-A44A-D1151407D0AA}"/>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31A9ECF-45E8-4A01-A84C-109952DA4DBA}"/>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D22CA1B-398B-4DCE-8E7A-D159D54419A1}"/>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68690B9-C15D-49FF-9D9A-20BD45292837}"/>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58E7BBF-9CD2-42AE-B282-F29D2FED45E5}"/>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F1E0708-E3EC-4F53-AF64-49694CB9C260}"/>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46AA4F6-C1B7-4503-9128-3091B85A121A}"/>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3B802FC-1AEE-4605-B043-063C75CA0267}"/>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D9B6FC2-E425-42EE-8F37-6D5DF61DB88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52515EF-48B8-4AC4-9217-6AAAC98B1145}"/>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令和元年度から令和５年度の有形固定資産減価償却率が類似団体内平均値より低い理由は、総合体育館や拠点防災倉庫等の比較的新しく大規模な施設が多いためと考えられる。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一方で、経年劣化が進んでいる施設もあるため、厳しい財政状況の中で、公共施設等総合管理計画に基づいて、計画的に更新や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長寿命化等を行っていく。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FAAF709-2F88-45A1-81BD-FBACA29BBF25}"/>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30E97B8-09BF-4608-8B3B-A8779EC5CDBA}"/>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1A8C598-8325-49B4-9C06-815F33436D1D}"/>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B5E844A7-8007-4708-9646-DADAADB9123A}"/>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C46C44BD-EDCA-4C98-84FE-D89D6ABA78B0}"/>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6FDCC526-80BA-4C59-82B0-BF515239151F}"/>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A8FABE28-1DB9-445A-BC02-0CCDC6BA475F}"/>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45ACE2E1-2B3A-42F0-81AC-F6B2A3BD51F1}"/>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F83562FF-0CF2-499E-9094-22C70BC00FA8}"/>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5B78CE46-A40C-43EC-A410-4112CF046884}"/>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E5D7203F-9191-4E99-923A-5EB5D07312C5}"/>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1AEE8746-D7D7-4B5E-9A56-A23834D86831}"/>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F57CCC22-230D-4E5C-B9F2-C2C2E0AA0D70}"/>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B5094DBE-C2BD-4E36-AAAC-74645CAE7C2A}"/>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9FBF7258-D39F-4081-8120-99C7821E008D}"/>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C729C81-0330-4A8A-BE59-2CC791966614}"/>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A768F4B4-227C-42EE-97BE-8EDBED5A5B9B}"/>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7341489A-91FF-4207-B6E9-89932D3D7454}"/>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id="{8F3197C2-4ED4-4910-A2B0-BF32D6B535D8}"/>
            </a:ext>
          </a:extLst>
        </xdr:cNvPr>
        <xdr:cNvCxnSpPr/>
      </xdr:nvCxnSpPr>
      <xdr:spPr>
        <a:xfrm flipV="1">
          <a:off x="4300220" y="5263333"/>
          <a:ext cx="1270" cy="115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a16="http://schemas.microsoft.com/office/drawing/2014/main" id="{33AEA2AD-8DD5-43AB-9686-871704CBB246}"/>
            </a:ext>
          </a:extLst>
        </xdr:cNvPr>
        <xdr:cNvSpPr txBox="1"/>
      </xdr:nvSpPr>
      <xdr:spPr>
        <a:xfrm>
          <a:off x="4352925"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id="{3A5F9DF2-0F6E-4E13-B429-C8E162F51713}"/>
            </a:ext>
          </a:extLst>
        </xdr:cNvPr>
        <xdr:cNvCxnSpPr/>
      </xdr:nvCxnSpPr>
      <xdr:spPr>
        <a:xfrm>
          <a:off x="4213225" y="642175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70" name="有形固定資産減価償却率最大値テキスト">
          <a:extLst>
            <a:ext uri="{FF2B5EF4-FFF2-40B4-BE49-F238E27FC236}">
              <a16:creationId xmlns:a16="http://schemas.microsoft.com/office/drawing/2014/main" id="{510D0F13-3A26-4911-AA95-D365F9E09313}"/>
            </a:ext>
          </a:extLst>
        </xdr:cNvPr>
        <xdr:cNvSpPr txBox="1"/>
      </xdr:nvSpPr>
      <xdr:spPr>
        <a:xfrm>
          <a:off x="4352925" y="5051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71" name="直線コネクタ 70">
          <a:extLst>
            <a:ext uri="{FF2B5EF4-FFF2-40B4-BE49-F238E27FC236}">
              <a16:creationId xmlns:a16="http://schemas.microsoft.com/office/drawing/2014/main" id="{27A860D9-38F2-426D-BB32-7A97DC2495A2}"/>
            </a:ext>
          </a:extLst>
        </xdr:cNvPr>
        <xdr:cNvCxnSpPr/>
      </xdr:nvCxnSpPr>
      <xdr:spPr>
        <a:xfrm>
          <a:off x="4213225" y="526333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72" name="有形固定資産減価償却率平均値テキスト">
          <a:extLst>
            <a:ext uri="{FF2B5EF4-FFF2-40B4-BE49-F238E27FC236}">
              <a16:creationId xmlns:a16="http://schemas.microsoft.com/office/drawing/2014/main" id="{259E45FC-1AD8-438F-A1E2-36797CCC0864}"/>
            </a:ext>
          </a:extLst>
        </xdr:cNvPr>
        <xdr:cNvSpPr txBox="1"/>
      </xdr:nvSpPr>
      <xdr:spPr>
        <a:xfrm>
          <a:off x="4352925" y="58319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73" name="フローチャート: 判断 72">
          <a:extLst>
            <a:ext uri="{FF2B5EF4-FFF2-40B4-BE49-F238E27FC236}">
              <a16:creationId xmlns:a16="http://schemas.microsoft.com/office/drawing/2014/main" id="{CCA5B73B-FFFB-462B-923C-CF9407F1EBFF}"/>
            </a:ext>
          </a:extLst>
        </xdr:cNvPr>
        <xdr:cNvSpPr/>
      </xdr:nvSpPr>
      <xdr:spPr>
        <a:xfrm>
          <a:off x="4251325" y="58535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4" name="フローチャート: 判断 73">
          <a:extLst>
            <a:ext uri="{FF2B5EF4-FFF2-40B4-BE49-F238E27FC236}">
              <a16:creationId xmlns:a16="http://schemas.microsoft.com/office/drawing/2014/main" id="{E5F9F080-FD35-498D-91F6-00A050E61A74}"/>
            </a:ext>
          </a:extLst>
        </xdr:cNvPr>
        <xdr:cNvSpPr/>
      </xdr:nvSpPr>
      <xdr:spPr>
        <a:xfrm>
          <a:off x="3616325" y="58350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5" name="フローチャート: 判断 74">
          <a:extLst>
            <a:ext uri="{FF2B5EF4-FFF2-40B4-BE49-F238E27FC236}">
              <a16:creationId xmlns:a16="http://schemas.microsoft.com/office/drawing/2014/main" id="{B8FA01EF-67A8-4F4A-BB46-DEA05A3ED078}"/>
            </a:ext>
          </a:extLst>
        </xdr:cNvPr>
        <xdr:cNvSpPr/>
      </xdr:nvSpPr>
      <xdr:spPr>
        <a:xfrm>
          <a:off x="2930525" y="57918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69759</xdr:rowOff>
    </xdr:from>
    <xdr:to>
      <xdr:col>11</xdr:col>
      <xdr:colOff>187325</xdr:colOff>
      <xdr:row>30</xdr:row>
      <xdr:rowOff>171359</xdr:rowOff>
    </xdr:to>
    <xdr:sp macro="" textlink="">
      <xdr:nvSpPr>
        <xdr:cNvPr id="76" name="フローチャート: 判断 75">
          <a:extLst>
            <a:ext uri="{FF2B5EF4-FFF2-40B4-BE49-F238E27FC236}">
              <a16:creationId xmlns:a16="http://schemas.microsoft.com/office/drawing/2014/main" id="{06384FE5-2440-4551-9B53-E6679A77535F}"/>
            </a:ext>
          </a:extLst>
        </xdr:cNvPr>
        <xdr:cNvSpPr/>
      </xdr:nvSpPr>
      <xdr:spPr>
        <a:xfrm>
          <a:off x="2244725" y="58165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97518</xdr:rowOff>
    </xdr:from>
    <xdr:to>
      <xdr:col>7</xdr:col>
      <xdr:colOff>187325</xdr:colOff>
      <xdr:row>31</xdr:row>
      <xdr:rowOff>27668</xdr:rowOff>
    </xdr:to>
    <xdr:sp macro="" textlink="">
      <xdr:nvSpPr>
        <xdr:cNvPr id="77" name="フローチャート: 判断 76">
          <a:extLst>
            <a:ext uri="{FF2B5EF4-FFF2-40B4-BE49-F238E27FC236}">
              <a16:creationId xmlns:a16="http://schemas.microsoft.com/office/drawing/2014/main" id="{D47270A4-33B9-441C-AFB4-506086367962}"/>
            </a:ext>
          </a:extLst>
        </xdr:cNvPr>
        <xdr:cNvSpPr/>
      </xdr:nvSpPr>
      <xdr:spPr>
        <a:xfrm>
          <a:off x="1558925" y="58442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7C901E4-238F-43D4-BEDA-5B06CD0D5E7B}"/>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72AA7FD-5223-4D57-8036-83658F397123}"/>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BF22CF2-1B8E-4A00-AE61-60B2D16A17FF}"/>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DE51398-3AB4-450F-A6DD-6DB7E35E2137}"/>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835EEFD-2AD7-405A-9119-59A95448FDC5}"/>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5533</xdr:rowOff>
    </xdr:from>
    <xdr:to>
      <xdr:col>23</xdr:col>
      <xdr:colOff>136525</xdr:colOff>
      <xdr:row>28</xdr:row>
      <xdr:rowOff>107133</xdr:rowOff>
    </xdr:to>
    <xdr:sp macro="" textlink="">
      <xdr:nvSpPr>
        <xdr:cNvPr id="83" name="楕円 82">
          <a:extLst>
            <a:ext uri="{FF2B5EF4-FFF2-40B4-BE49-F238E27FC236}">
              <a16:creationId xmlns:a16="http://schemas.microsoft.com/office/drawing/2014/main" id="{8C128FED-4AD5-455C-ADB3-C5BB5936538D}"/>
            </a:ext>
          </a:extLst>
        </xdr:cNvPr>
        <xdr:cNvSpPr/>
      </xdr:nvSpPr>
      <xdr:spPr>
        <a:xfrm>
          <a:off x="4251325" y="542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28410</xdr:rowOff>
    </xdr:from>
    <xdr:ext cx="405111" cy="259045"/>
    <xdr:sp macro="" textlink="">
      <xdr:nvSpPr>
        <xdr:cNvPr id="84" name="有形固定資産減価償却率該当値テキスト">
          <a:extLst>
            <a:ext uri="{FF2B5EF4-FFF2-40B4-BE49-F238E27FC236}">
              <a16:creationId xmlns:a16="http://schemas.microsoft.com/office/drawing/2014/main" id="{BDCF7568-BBB3-4C57-A905-EF812A78B3DE}"/>
            </a:ext>
          </a:extLst>
        </xdr:cNvPr>
        <xdr:cNvSpPr txBox="1"/>
      </xdr:nvSpPr>
      <xdr:spPr>
        <a:xfrm>
          <a:off x="4352925" y="527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127635</xdr:rowOff>
    </xdr:from>
    <xdr:to>
      <xdr:col>19</xdr:col>
      <xdr:colOff>187325</xdr:colOff>
      <xdr:row>28</xdr:row>
      <xdr:rowOff>57785</xdr:rowOff>
    </xdr:to>
    <xdr:sp macro="" textlink="">
      <xdr:nvSpPr>
        <xdr:cNvPr id="85" name="楕円 84">
          <a:extLst>
            <a:ext uri="{FF2B5EF4-FFF2-40B4-BE49-F238E27FC236}">
              <a16:creationId xmlns:a16="http://schemas.microsoft.com/office/drawing/2014/main" id="{9B04B20D-983C-494D-82E4-676504687805}"/>
            </a:ext>
          </a:extLst>
        </xdr:cNvPr>
        <xdr:cNvSpPr/>
      </xdr:nvSpPr>
      <xdr:spPr>
        <a:xfrm>
          <a:off x="3616325" y="53790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6985</xdr:rowOff>
    </xdr:from>
    <xdr:to>
      <xdr:col>23</xdr:col>
      <xdr:colOff>85725</xdr:colOff>
      <xdr:row>28</xdr:row>
      <xdr:rowOff>56333</xdr:rowOff>
    </xdr:to>
    <xdr:cxnSp macro="">
      <xdr:nvCxnSpPr>
        <xdr:cNvPr id="86" name="直線コネクタ 85">
          <a:extLst>
            <a:ext uri="{FF2B5EF4-FFF2-40B4-BE49-F238E27FC236}">
              <a16:creationId xmlns:a16="http://schemas.microsoft.com/office/drawing/2014/main" id="{9DA46C5C-936A-4670-8D5B-21A526CB3002}"/>
            </a:ext>
          </a:extLst>
        </xdr:cNvPr>
        <xdr:cNvCxnSpPr/>
      </xdr:nvCxnSpPr>
      <xdr:spPr>
        <a:xfrm>
          <a:off x="3667125" y="5423535"/>
          <a:ext cx="635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75202</xdr:rowOff>
    </xdr:from>
    <xdr:to>
      <xdr:col>15</xdr:col>
      <xdr:colOff>187325</xdr:colOff>
      <xdr:row>28</xdr:row>
      <xdr:rowOff>5352</xdr:rowOff>
    </xdr:to>
    <xdr:sp macro="" textlink="">
      <xdr:nvSpPr>
        <xdr:cNvPr id="87" name="楕円 86">
          <a:extLst>
            <a:ext uri="{FF2B5EF4-FFF2-40B4-BE49-F238E27FC236}">
              <a16:creationId xmlns:a16="http://schemas.microsoft.com/office/drawing/2014/main" id="{A544E89A-AC03-4BFA-A58E-A714B0E03D8F}"/>
            </a:ext>
          </a:extLst>
        </xdr:cNvPr>
        <xdr:cNvSpPr/>
      </xdr:nvSpPr>
      <xdr:spPr>
        <a:xfrm>
          <a:off x="2930525" y="53266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126002</xdr:rowOff>
    </xdr:from>
    <xdr:to>
      <xdr:col>19</xdr:col>
      <xdr:colOff>136525</xdr:colOff>
      <xdr:row>28</xdr:row>
      <xdr:rowOff>6985</xdr:rowOff>
    </xdr:to>
    <xdr:cxnSp macro="">
      <xdr:nvCxnSpPr>
        <xdr:cNvPr id="88" name="直線コネクタ 87">
          <a:extLst>
            <a:ext uri="{FF2B5EF4-FFF2-40B4-BE49-F238E27FC236}">
              <a16:creationId xmlns:a16="http://schemas.microsoft.com/office/drawing/2014/main" id="{9C8B0C22-2498-401F-9F56-7DEA76C66F61}"/>
            </a:ext>
          </a:extLst>
        </xdr:cNvPr>
        <xdr:cNvCxnSpPr/>
      </xdr:nvCxnSpPr>
      <xdr:spPr>
        <a:xfrm>
          <a:off x="2981325" y="5377452"/>
          <a:ext cx="685800" cy="4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28938</xdr:rowOff>
    </xdr:from>
    <xdr:to>
      <xdr:col>11</xdr:col>
      <xdr:colOff>187325</xdr:colOff>
      <xdr:row>27</xdr:row>
      <xdr:rowOff>130538</xdr:rowOff>
    </xdr:to>
    <xdr:sp macro="" textlink="">
      <xdr:nvSpPr>
        <xdr:cNvPr id="89" name="楕円 88">
          <a:extLst>
            <a:ext uri="{FF2B5EF4-FFF2-40B4-BE49-F238E27FC236}">
              <a16:creationId xmlns:a16="http://schemas.microsoft.com/office/drawing/2014/main" id="{4A2CBD00-954F-4110-9435-F056BB1F9CED}"/>
            </a:ext>
          </a:extLst>
        </xdr:cNvPr>
        <xdr:cNvSpPr/>
      </xdr:nvSpPr>
      <xdr:spPr>
        <a:xfrm>
          <a:off x="2244725" y="52803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79738</xdr:rowOff>
    </xdr:from>
    <xdr:to>
      <xdr:col>15</xdr:col>
      <xdr:colOff>136525</xdr:colOff>
      <xdr:row>27</xdr:row>
      <xdr:rowOff>126002</xdr:rowOff>
    </xdr:to>
    <xdr:cxnSp macro="">
      <xdr:nvCxnSpPr>
        <xdr:cNvPr id="90" name="直線コネクタ 89">
          <a:extLst>
            <a:ext uri="{FF2B5EF4-FFF2-40B4-BE49-F238E27FC236}">
              <a16:creationId xmlns:a16="http://schemas.microsoft.com/office/drawing/2014/main" id="{C82A82A0-630E-4D45-BD41-568E8B4ED506}"/>
            </a:ext>
          </a:extLst>
        </xdr:cNvPr>
        <xdr:cNvCxnSpPr/>
      </xdr:nvCxnSpPr>
      <xdr:spPr>
        <a:xfrm>
          <a:off x="2295525" y="5331188"/>
          <a:ext cx="6858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157208</xdr:rowOff>
    </xdr:from>
    <xdr:to>
      <xdr:col>7</xdr:col>
      <xdr:colOff>187325</xdr:colOff>
      <xdr:row>27</xdr:row>
      <xdr:rowOff>87358</xdr:rowOff>
    </xdr:to>
    <xdr:sp macro="" textlink="">
      <xdr:nvSpPr>
        <xdr:cNvPr id="91" name="楕円 90">
          <a:extLst>
            <a:ext uri="{FF2B5EF4-FFF2-40B4-BE49-F238E27FC236}">
              <a16:creationId xmlns:a16="http://schemas.microsoft.com/office/drawing/2014/main" id="{1039FCC7-0F81-41FC-8FF6-F8794F624291}"/>
            </a:ext>
          </a:extLst>
        </xdr:cNvPr>
        <xdr:cNvSpPr/>
      </xdr:nvSpPr>
      <xdr:spPr>
        <a:xfrm>
          <a:off x="1558925" y="52435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36558</xdr:rowOff>
    </xdr:from>
    <xdr:to>
      <xdr:col>11</xdr:col>
      <xdr:colOff>136525</xdr:colOff>
      <xdr:row>27</xdr:row>
      <xdr:rowOff>79738</xdr:rowOff>
    </xdr:to>
    <xdr:cxnSp macro="">
      <xdr:nvCxnSpPr>
        <xdr:cNvPr id="92" name="直線コネクタ 91">
          <a:extLst>
            <a:ext uri="{FF2B5EF4-FFF2-40B4-BE49-F238E27FC236}">
              <a16:creationId xmlns:a16="http://schemas.microsoft.com/office/drawing/2014/main" id="{7C7F6423-2823-41C4-B90A-4BC321F20355}"/>
            </a:ext>
          </a:extLst>
        </xdr:cNvPr>
        <xdr:cNvCxnSpPr/>
      </xdr:nvCxnSpPr>
      <xdr:spPr>
        <a:xfrm>
          <a:off x="1609725" y="5288008"/>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93" name="n_1aveValue有形固定資産減価償却率">
          <a:extLst>
            <a:ext uri="{FF2B5EF4-FFF2-40B4-BE49-F238E27FC236}">
              <a16:creationId xmlns:a16="http://schemas.microsoft.com/office/drawing/2014/main" id="{3C675B8D-C5BA-4D4E-A0AF-F95C4749C289}"/>
            </a:ext>
          </a:extLst>
        </xdr:cNvPr>
        <xdr:cNvSpPr txBox="1"/>
      </xdr:nvSpPr>
      <xdr:spPr>
        <a:xfrm>
          <a:off x="3470919"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94" name="n_2aveValue有形固定資産減価償却率">
          <a:extLst>
            <a:ext uri="{FF2B5EF4-FFF2-40B4-BE49-F238E27FC236}">
              <a16:creationId xmlns:a16="http://schemas.microsoft.com/office/drawing/2014/main" id="{57272D63-D12C-4625-BCF4-1AF2151A6F82}"/>
            </a:ext>
          </a:extLst>
        </xdr:cNvPr>
        <xdr:cNvSpPr txBox="1"/>
      </xdr:nvSpPr>
      <xdr:spPr>
        <a:xfrm>
          <a:off x="2797819" y="588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162486</xdr:rowOff>
    </xdr:from>
    <xdr:ext cx="405111" cy="259045"/>
    <xdr:sp macro="" textlink="">
      <xdr:nvSpPr>
        <xdr:cNvPr id="95" name="n_3aveValue有形固定資産減価償却率">
          <a:extLst>
            <a:ext uri="{FF2B5EF4-FFF2-40B4-BE49-F238E27FC236}">
              <a16:creationId xmlns:a16="http://schemas.microsoft.com/office/drawing/2014/main" id="{0F7BF139-18DF-43CB-989D-279E5CEBDC6B}"/>
            </a:ext>
          </a:extLst>
        </xdr:cNvPr>
        <xdr:cNvSpPr txBox="1"/>
      </xdr:nvSpPr>
      <xdr:spPr>
        <a:xfrm>
          <a:off x="2112019" y="5909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18795</xdr:rowOff>
    </xdr:from>
    <xdr:ext cx="405111" cy="259045"/>
    <xdr:sp macro="" textlink="">
      <xdr:nvSpPr>
        <xdr:cNvPr id="96" name="n_4aveValue有形固定資産減価償却率">
          <a:extLst>
            <a:ext uri="{FF2B5EF4-FFF2-40B4-BE49-F238E27FC236}">
              <a16:creationId xmlns:a16="http://schemas.microsoft.com/office/drawing/2014/main" id="{8222C91C-AB07-43F8-A741-77B0EF3AE28A}"/>
            </a:ext>
          </a:extLst>
        </xdr:cNvPr>
        <xdr:cNvSpPr txBox="1"/>
      </xdr:nvSpPr>
      <xdr:spPr>
        <a:xfrm>
          <a:off x="1426219" y="5930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74312</xdr:rowOff>
    </xdr:from>
    <xdr:ext cx="405111" cy="259045"/>
    <xdr:sp macro="" textlink="">
      <xdr:nvSpPr>
        <xdr:cNvPr id="97" name="n_1mainValue有形固定資産減価償却率">
          <a:extLst>
            <a:ext uri="{FF2B5EF4-FFF2-40B4-BE49-F238E27FC236}">
              <a16:creationId xmlns:a16="http://schemas.microsoft.com/office/drawing/2014/main" id="{EC94FDC9-AD8D-45DA-A559-E5DDA6EDC607}"/>
            </a:ext>
          </a:extLst>
        </xdr:cNvPr>
        <xdr:cNvSpPr txBox="1"/>
      </xdr:nvSpPr>
      <xdr:spPr>
        <a:xfrm>
          <a:off x="3470919" y="516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21879</xdr:rowOff>
    </xdr:from>
    <xdr:ext cx="405111" cy="259045"/>
    <xdr:sp macro="" textlink="">
      <xdr:nvSpPr>
        <xdr:cNvPr id="98" name="n_2mainValue有形固定資産減価償却率">
          <a:extLst>
            <a:ext uri="{FF2B5EF4-FFF2-40B4-BE49-F238E27FC236}">
              <a16:creationId xmlns:a16="http://schemas.microsoft.com/office/drawing/2014/main" id="{A0FB3525-A42F-48DF-915E-4E112536B2D9}"/>
            </a:ext>
          </a:extLst>
        </xdr:cNvPr>
        <xdr:cNvSpPr txBox="1"/>
      </xdr:nvSpPr>
      <xdr:spPr>
        <a:xfrm>
          <a:off x="2797819" y="5108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147065</xdr:rowOff>
    </xdr:from>
    <xdr:ext cx="405111" cy="259045"/>
    <xdr:sp macro="" textlink="">
      <xdr:nvSpPr>
        <xdr:cNvPr id="99" name="n_3mainValue有形固定資産減価償却率">
          <a:extLst>
            <a:ext uri="{FF2B5EF4-FFF2-40B4-BE49-F238E27FC236}">
              <a16:creationId xmlns:a16="http://schemas.microsoft.com/office/drawing/2014/main" id="{877CD547-9088-474D-B572-CCBF638B735B}"/>
            </a:ext>
          </a:extLst>
        </xdr:cNvPr>
        <xdr:cNvSpPr txBox="1"/>
      </xdr:nvSpPr>
      <xdr:spPr>
        <a:xfrm>
          <a:off x="2112019" y="506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103885</xdr:rowOff>
    </xdr:from>
    <xdr:ext cx="405111" cy="259045"/>
    <xdr:sp macro="" textlink="">
      <xdr:nvSpPr>
        <xdr:cNvPr id="100" name="n_4mainValue有形固定資産減価償却率">
          <a:extLst>
            <a:ext uri="{FF2B5EF4-FFF2-40B4-BE49-F238E27FC236}">
              <a16:creationId xmlns:a16="http://schemas.microsoft.com/office/drawing/2014/main" id="{83E7AAF2-B651-4AB3-AE48-E600F88771DD}"/>
            </a:ext>
          </a:extLst>
        </xdr:cNvPr>
        <xdr:cNvSpPr txBox="1"/>
      </xdr:nvSpPr>
      <xdr:spPr>
        <a:xfrm>
          <a:off x="1426219" y="5025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C429F44-9906-46A4-9EFB-BACA1075B123}"/>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AA951E33-4C52-489B-B1B0-9D2B44B31370}"/>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D9A9F64C-0A85-464D-9729-737D1F808B6B}"/>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5CE89255-EC8C-4230-997D-886515573DEE}"/>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8D8CC596-9BAF-48CC-9126-03C16985BA63}"/>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7FC1A25D-E1EA-4348-A359-1D242205A1C3}"/>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EF9FF50A-B491-4A78-B1B7-A745130B0C14}"/>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2148548E-2A8E-4CEE-8C1B-795C10A7F9A3}"/>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F618025C-11C2-4834-9DB4-977E0177D65B}"/>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73F88EDB-12B7-43A0-890C-A1818DC4C388}"/>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1AEC9518-3394-40B9-9DFD-066F488A200D}"/>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B743316D-0C51-49B4-AABC-6CAF8772941A}"/>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C4A5520C-9FEF-48A5-85E6-62DEED60EC56}"/>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は、基金の取り崩しによる充当可能財源の減少のため、債務償還比率が上昇している。また、公債費の内容についても、交付税算入率が低い又は０の公共事業等債や地方道路等整備事業債等の元利償還金が増加してきている。今後、地方債の現在高の抑制を図るとともに、交付税算入率の有利な起債の利活用等により財政の健全化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133050F7-BA1F-42AC-8F0C-2D918C98AB98}"/>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236137F5-01FF-4312-A55B-A1843F0819F5}"/>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2914E2E3-9E4A-4178-A047-F6FA286442AD}"/>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6C5C1B66-CE04-4091-870C-0C779934DC6A}"/>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9DE8CFF4-E581-42FE-B42D-70C603D7B7E9}"/>
            </a:ext>
          </a:extLst>
        </xdr:cNvPr>
        <xdr:cNvSpPr txBox="1"/>
      </xdr:nvSpPr>
      <xdr:spPr>
        <a:xfrm>
          <a:off x="9758836" y="64646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46A10E49-1316-4B17-9A1E-8858639424C4}"/>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541FE4DB-61EC-4F23-91E9-8B8D82BAB374}"/>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5B073DF1-D6E5-42C1-9B14-7C64FDAC9648}"/>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1C3E91C1-F680-4E73-B918-378D4ED56DA7}"/>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128A1616-AD49-4286-B998-A553D3BF6F33}"/>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4B38855E-E7B5-4D97-A131-84A8EDA9C582}"/>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A89D4B1A-B94D-47E7-9885-0D6E5FECDF85}"/>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6FBB393A-C338-4969-91F8-F04F36EC1520}"/>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27D4438-0B27-45EE-9E33-C44BC55558E6}"/>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02ABA8B-1483-40EF-8B41-9B933225FB76}"/>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29" name="直線コネクタ 128">
          <a:extLst>
            <a:ext uri="{FF2B5EF4-FFF2-40B4-BE49-F238E27FC236}">
              <a16:creationId xmlns:a16="http://schemas.microsoft.com/office/drawing/2014/main" id="{00110272-33DC-4A71-967B-3D900AFB310E}"/>
            </a:ext>
          </a:extLst>
        </xdr:cNvPr>
        <xdr:cNvCxnSpPr/>
      </xdr:nvCxnSpPr>
      <xdr:spPr>
        <a:xfrm flipV="1">
          <a:off x="13323570" y="5169958"/>
          <a:ext cx="1269" cy="143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30" name="債務償還比率最小値テキスト">
          <a:extLst>
            <a:ext uri="{FF2B5EF4-FFF2-40B4-BE49-F238E27FC236}">
              <a16:creationId xmlns:a16="http://schemas.microsoft.com/office/drawing/2014/main" id="{E65A5309-EB63-4D61-9FDE-FDD2C5C6CE17}"/>
            </a:ext>
          </a:extLst>
        </xdr:cNvPr>
        <xdr:cNvSpPr txBox="1"/>
      </xdr:nvSpPr>
      <xdr:spPr>
        <a:xfrm>
          <a:off x="13376275" y="66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31" name="直線コネクタ 130">
          <a:extLst>
            <a:ext uri="{FF2B5EF4-FFF2-40B4-BE49-F238E27FC236}">
              <a16:creationId xmlns:a16="http://schemas.microsoft.com/office/drawing/2014/main" id="{8384D31B-EE1A-465D-B1AF-DF6CAFC14A78}"/>
            </a:ext>
          </a:extLst>
        </xdr:cNvPr>
        <xdr:cNvCxnSpPr/>
      </xdr:nvCxnSpPr>
      <xdr:spPr>
        <a:xfrm>
          <a:off x="13255625" y="66010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CFDBB4D7-53D8-43A5-BC32-3CB995E187ED}"/>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E1C6EFBF-E89F-4440-87EA-4F348147AD5C}"/>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31799</xdr:rowOff>
    </xdr:from>
    <xdr:ext cx="469744" cy="259045"/>
    <xdr:sp macro="" textlink="">
      <xdr:nvSpPr>
        <xdr:cNvPr id="134" name="債務償還比率平均値テキスト">
          <a:extLst>
            <a:ext uri="{FF2B5EF4-FFF2-40B4-BE49-F238E27FC236}">
              <a16:creationId xmlns:a16="http://schemas.microsoft.com/office/drawing/2014/main" id="{479E4DE6-B2D9-4AE0-9FD5-74430E98F851}"/>
            </a:ext>
          </a:extLst>
        </xdr:cNvPr>
        <xdr:cNvSpPr txBox="1"/>
      </xdr:nvSpPr>
      <xdr:spPr>
        <a:xfrm>
          <a:off x="13376275" y="5613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35" name="フローチャート: 判断 134">
          <a:extLst>
            <a:ext uri="{FF2B5EF4-FFF2-40B4-BE49-F238E27FC236}">
              <a16:creationId xmlns:a16="http://schemas.microsoft.com/office/drawing/2014/main" id="{D4A8B128-A752-4227-8F9F-9284A1DDCA62}"/>
            </a:ext>
          </a:extLst>
        </xdr:cNvPr>
        <xdr:cNvSpPr/>
      </xdr:nvSpPr>
      <xdr:spPr>
        <a:xfrm>
          <a:off x="13293725" y="57556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36" name="フローチャート: 判断 135">
          <a:extLst>
            <a:ext uri="{FF2B5EF4-FFF2-40B4-BE49-F238E27FC236}">
              <a16:creationId xmlns:a16="http://schemas.microsoft.com/office/drawing/2014/main" id="{D1BF2185-DC36-48E2-B474-A24B82762682}"/>
            </a:ext>
          </a:extLst>
        </xdr:cNvPr>
        <xdr:cNvSpPr/>
      </xdr:nvSpPr>
      <xdr:spPr>
        <a:xfrm>
          <a:off x="12639675" y="57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37" name="フローチャート: 判断 136">
          <a:extLst>
            <a:ext uri="{FF2B5EF4-FFF2-40B4-BE49-F238E27FC236}">
              <a16:creationId xmlns:a16="http://schemas.microsoft.com/office/drawing/2014/main" id="{3FACCF62-02CA-4601-B2E2-FBA155931176}"/>
            </a:ext>
          </a:extLst>
        </xdr:cNvPr>
        <xdr:cNvSpPr/>
      </xdr:nvSpPr>
      <xdr:spPr>
        <a:xfrm>
          <a:off x="11953875" y="57366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50673</xdr:rowOff>
    </xdr:from>
    <xdr:to>
      <xdr:col>64</xdr:col>
      <xdr:colOff>123825</xdr:colOff>
      <xdr:row>31</xdr:row>
      <xdr:rowOff>152273</xdr:rowOff>
    </xdr:to>
    <xdr:sp macro="" textlink="">
      <xdr:nvSpPr>
        <xdr:cNvPr id="138" name="フローチャート: 判断 137">
          <a:extLst>
            <a:ext uri="{FF2B5EF4-FFF2-40B4-BE49-F238E27FC236}">
              <a16:creationId xmlns:a16="http://schemas.microsoft.com/office/drawing/2014/main" id="{EFB75A57-6B02-4C5E-B49F-518F38C89DCE}"/>
            </a:ext>
          </a:extLst>
        </xdr:cNvPr>
        <xdr:cNvSpPr/>
      </xdr:nvSpPr>
      <xdr:spPr>
        <a:xfrm>
          <a:off x="11268075" y="596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39" name="フローチャート: 判断 138">
          <a:extLst>
            <a:ext uri="{FF2B5EF4-FFF2-40B4-BE49-F238E27FC236}">
              <a16:creationId xmlns:a16="http://schemas.microsoft.com/office/drawing/2014/main" id="{532F8EA0-B967-40DA-BACB-AAF772D52E6E}"/>
            </a:ext>
          </a:extLst>
        </xdr:cNvPr>
        <xdr:cNvSpPr/>
      </xdr:nvSpPr>
      <xdr:spPr>
        <a:xfrm>
          <a:off x="10582275" y="60787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1E52745-5374-4A88-BD92-DFDEC5B78E21}"/>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7BD1569-2AF4-4AA0-AC55-D949D5131060}"/>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8C86BDA-2DA5-4F11-B64A-0F118346892D}"/>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FBE5B48-56BA-431F-9A62-2A91BC1082E7}"/>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7F66FDF-F93B-4FA5-8E04-6E087ED89C73}"/>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146209</xdr:rowOff>
    </xdr:from>
    <xdr:to>
      <xdr:col>76</xdr:col>
      <xdr:colOff>73025</xdr:colOff>
      <xdr:row>32</xdr:row>
      <xdr:rowOff>76359</xdr:rowOff>
    </xdr:to>
    <xdr:sp macro="" textlink="">
      <xdr:nvSpPr>
        <xdr:cNvPr id="145" name="楕円 144">
          <a:extLst>
            <a:ext uri="{FF2B5EF4-FFF2-40B4-BE49-F238E27FC236}">
              <a16:creationId xmlns:a16="http://schemas.microsoft.com/office/drawing/2014/main" id="{811DBC05-6625-4D4E-A1DC-0E581FB0FBBD}"/>
            </a:ext>
          </a:extLst>
        </xdr:cNvPr>
        <xdr:cNvSpPr/>
      </xdr:nvSpPr>
      <xdr:spPr>
        <a:xfrm>
          <a:off x="13293725" y="60580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124636</xdr:rowOff>
    </xdr:from>
    <xdr:ext cx="469744" cy="259045"/>
    <xdr:sp macro="" textlink="">
      <xdr:nvSpPr>
        <xdr:cNvPr id="146" name="債務償還比率該当値テキスト">
          <a:extLst>
            <a:ext uri="{FF2B5EF4-FFF2-40B4-BE49-F238E27FC236}">
              <a16:creationId xmlns:a16="http://schemas.microsoft.com/office/drawing/2014/main" id="{56522E0A-D815-4466-91E4-FCABD4B817D6}"/>
            </a:ext>
          </a:extLst>
        </xdr:cNvPr>
        <xdr:cNvSpPr txBox="1"/>
      </xdr:nvSpPr>
      <xdr:spPr>
        <a:xfrm>
          <a:off x="13376275" y="603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80179</xdr:rowOff>
    </xdr:from>
    <xdr:to>
      <xdr:col>72</xdr:col>
      <xdr:colOff>123825</xdr:colOff>
      <xdr:row>32</xdr:row>
      <xdr:rowOff>10329</xdr:rowOff>
    </xdr:to>
    <xdr:sp macro="" textlink="">
      <xdr:nvSpPr>
        <xdr:cNvPr id="147" name="楕円 146">
          <a:extLst>
            <a:ext uri="{FF2B5EF4-FFF2-40B4-BE49-F238E27FC236}">
              <a16:creationId xmlns:a16="http://schemas.microsoft.com/office/drawing/2014/main" id="{A132D0E0-E807-4329-A374-B4849A95B133}"/>
            </a:ext>
          </a:extLst>
        </xdr:cNvPr>
        <xdr:cNvSpPr/>
      </xdr:nvSpPr>
      <xdr:spPr>
        <a:xfrm>
          <a:off x="12639675" y="59920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130979</xdr:rowOff>
    </xdr:from>
    <xdr:to>
      <xdr:col>76</xdr:col>
      <xdr:colOff>22225</xdr:colOff>
      <xdr:row>32</xdr:row>
      <xdr:rowOff>25559</xdr:rowOff>
    </xdr:to>
    <xdr:cxnSp macro="">
      <xdr:nvCxnSpPr>
        <xdr:cNvPr id="148" name="直線コネクタ 147">
          <a:extLst>
            <a:ext uri="{FF2B5EF4-FFF2-40B4-BE49-F238E27FC236}">
              <a16:creationId xmlns:a16="http://schemas.microsoft.com/office/drawing/2014/main" id="{4465319B-6D46-41D1-A702-6F4168FF886E}"/>
            </a:ext>
          </a:extLst>
        </xdr:cNvPr>
        <xdr:cNvCxnSpPr/>
      </xdr:nvCxnSpPr>
      <xdr:spPr>
        <a:xfrm>
          <a:off x="12690475" y="6042829"/>
          <a:ext cx="635000" cy="5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120290</xdr:rowOff>
    </xdr:from>
    <xdr:to>
      <xdr:col>68</xdr:col>
      <xdr:colOff>123825</xdr:colOff>
      <xdr:row>31</xdr:row>
      <xdr:rowOff>50440</xdr:rowOff>
    </xdr:to>
    <xdr:sp macro="" textlink="">
      <xdr:nvSpPr>
        <xdr:cNvPr id="149" name="楕円 148">
          <a:extLst>
            <a:ext uri="{FF2B5EF4-FFF2-40B4-BE49-F238E27FC236}">
              <a16:creationId xmlns:a16="http://schemas.microsoft.com/office/drawing/2014/main" id="{8CC591ED-61F3-4213-9CC7-2D2B58FF0FD9}"/>
            </a:ext>
          </a:extLst>
        </xdr:cNvPr>
        <xdr:cNvSpPr/>
      </xdr:nvSpPr>
      <xdr:spPr>
        <a:xfrm>
          <a:off x="11953875" y="5867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171090</xdr:rowOff>
    </xdr:from>
    <xdr:to>
      <xdr:col>72</xdr:col>
      <xdr:colOff>73025</xdr:colOff>
      <xdr:row>31</xdr:row>
      <xdr:rowOff>130979</xdr:rowOff>
    </xdr:to>
    <xdr:cxnSp macro="">
      <xdr:nvCxnSpPr>
        <xdr:cNvPr id="150" name="直線コネクタ 149">
          <a:extLst>
            <a:ext uri="{FF2B5EF4-FFF2-40B4-BE49-F238E27FC236}">
              <a16:creationId xmlns:a16="http://schemas.microsoft.com/office/drawing/2014/main" id="{4C47537A-356D-404A-BAED-0B811FC9C663}"/>
            </a:ext>
          </a:extLst>
        </xdr:cNvPr>
        <xdr:cNvCxnSpPr/>
      </xdr:nvCxnSpPr>
      <xdr:spPr>
        <a:xfrm>
          <a:off x="12004675" y="5911490"/>
          <a:ext cx="685800" cy="13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57341</xdr:rowOff>
    </xdr:from>
    <xdr:to>
      <xdr:col>64</xdr:col>
      <xdr:colOff>123825</xdr:colOff>
      <xdr:row>32</xdr:row>
      <xdr:rowOff>158941</xdr:rowOff>
    </xdr:to>
    <xdr:sp macro="" textlink="">
      <xdr:nvSpPr>
        <xdr:cNvPr id="151" name="楕円 150">
          <a:extLst>
            <a:ext uri="{FF2B5EF4-FFF2-40B4-BE49-F238E27FC236}">
              <a16:creationId xmlns:a16="http://schemas.microsoft.com/office/drawing/2014/main" id="{FC78FD62-7772-47B0-BDA6-9F080287EF70}"/>
            </a:ext>
          </a:extLst>
        </xdr:cNvPr>
        <xdr:cNvSpPr/>
      </xdr:nvSpPr>
      <xdr:spPr>
        <a:xfrm>
          <a:off x="11268075" y="613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171090</xdr:rowOff>
    </xdr:from>
    <xdr:to>
      <xdr:col>68</xdr:col>
      <xdr:colOff>73025</xdr:colOff>
      <xdr:row>32</xdr:row>
      <xdr:rowOff>108141</xdr:rowOff>
    </xdr:to>
    <xdr:cxnSp macro="">
      <xdr:nvCxnSpPr>
        <xdr:cNvPr id="152" name="直線コネクタ 151">
          <a:extLst>
            <a:ext uri="{FF2B5EF4-FFF2-40B4-BE49-F238E27FC236}">
              <a16:creationId xmlns:a16="http://schemas.microsoft.com/office/drawing/2014/main" id="{5149FA62-FA92-47D4-A110-4DE6932A6940}"/>
            </a:ext>
          </a:extLst>
        </xdr:cNvPr>
        <xdr:cNvCxnSpPr/>
      </xdr:nvCxnSpPr>
      <xdr:spPr>
        <a:xfrm flipV="1">
          <a:off x="11318875" y="5911490"/>
          <a:ext cx="685800" cy="27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21368</xdr:rowOff>
    </xdr:from>
    <xdr:to>
      <xdr:col>60</xdr:col>
      <xdr:colOff>123825</xdr:colOff>
      <xdr:row>33</xdr:row>
      <xdr:rowOff>122968</xdr:rowOff>
    </xdr:to>
    <xdr:sp macro="" textlink="">
      <xdr:nvSpPr>
        <xdr:cNvPr id="153" name="楕円 152">
          <a:extLst>
            <a:ext uri="{FF2B5EF4-FFF2-40B4-BE49-F238E27FC236}">
              <a16:creationId xmlns:a16="http://schemas.microsoft.com/office/drawing/2014/main" id="{E6B62D7B-60EE-402C-8254-32EB77A0AA00}"/>
            </a:ext>
          </a:extLst>
        </xdr:cNvPr>
        <xdr:cNvSpPr/>
      </xdr:nvSpPr>
      <xdr:spPr>
        <a:xfrm>
          <a:off x="10582275" y="626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108141</xdr:rowOff>
    </xdr:from>
    <xdr:to>
      <xdr:col>64</xdr:col>
      <xdr:colOff>73025</xdr:colOff>
      <xdr:row>33</xdr:row>
      <xdr:rowOff>72168</xdr:rowOff>
    </xdr:to>
    <xdr:cxnSp macro="">
      <xdr:nvCxnSpPr>
        <xdr:cNvPr id="154" name="直線コネクタ 153">
          <a:extLst>
            <a:ext uri="{FF2B5EF4-FFF2-40B4-BE49-F238E27FC236}">
              <a16:creationId xmlns:a16="http://schemas.microsoft.com/office/drawing/2014/main" id="{0DC701BC-F2F3-4087-A83B-8BEC3EE16BF4}"/>
            </a:ext>
          </a:extLst>
        </xdr:cNvPr>
        <xdr:cNvCxnSpPr/>
      </xdr:nvCxnSpPr>
      <xdr:spPr>
        <a:xfrm flipV="1">
          <a:off x="10633075" y="6185091"/>
          <a:ext cx="685800" cy="12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127409</xdr:rowOff>
    </xdr:from>
    <xdr:ext cx="469744" cy="259045"/>
    <xdr:sp macro="" textlink="">
      <xdr:nvSpPr>
        <xdr:cNvPr id="155" name="n_1aveValue債務償還比率">
          <a:extLst>
            <a:ext uri="{FF2B5EF4-FFF2-40B4-BE49-F238E27FC236}">
              <a16:creationId xmlns:a16="http://schemas.microsoft.com/office/drawing/2014/main" id="{804E861F-3D11-43C7-A1B8-2397025257DE}"/>
            </a:ext>
          </a:extLst>
        </xdr:cNvPr>
        <xdr:cNvSpPr txBox="1"/>
      </xdr:nvSpPr>
      <xdr:spPr>
        <a:xfrm>
          <a:off x="12461952" y="554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101680</xdr:rowOff>
    </xdr:from>
    <xdr:ext cx="469744" cy="259045"/>
    <xdr:sp macro="" textlink="">
      <xdr:nvSpPr>
        <xdr:cNvPr id="156" name="n_2aveValue債務償還比率">
          <a:extLst>
            <a:ext uri="{FF2B5EF4-FFF2-40B4-BE49-F238E27FC236}">
              <a16:creationId xmlns:a16="http://schemas.microsoft.com/office/drawing/2014/main" id="{E5FEBD6F-424E-41EE-B709-2DE7038F224F}"/>
            </a:ext>
          </a:extLst>
        </xdr:cNvPr>
        <xdr:cNvSpPr txBox="1"/>
      </xdr:nvSpPr>
      <xdr:spPr>
        <a:xfrm>
          <a:off x="11788852" y="551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168800</xdr:rowOff>
    </xdr:from>
    <xdr:ext cx="469744" cy="259045"/>
    <xdr:sp macro="" textlink="">
      <xdr:nvSpPr>
        <xdr:cNvPr id="157" name="n_3aveValue債務償還比率">
          <a:extLst>
            <a:ext uri="{FF2B5EF4-FFF2-40B4-BE49-F238E27FC236}">
              <a16:creationId xmlns:a16="http://schemas.microsoft.com/office/drawing/2014/main" id="{B0CA5368-48F7-4053-A49C-6D4669A75015}"/>
            </a:ext>
          </a:extLst>
        </xdr:cNvPr>
        <xdr:cNvSpPr txBox="1"/>
      </xdr:nvSpPr>
      <xdr:spPr>
        <a:xfrm>
          <a:off x="11103052" y="574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113576</xdr:rowOff>
    </xdr:from>
    <xdr:ext cx="469744" cy="259045"/>
    <xdr:sp macro="" textlink="">
      <xdr:nvSpPr>
        <xdr:cNvPr id="158" name="n_4aveValue債務償還比率">
          <a:extLst>
            <a:ext uri="{FF2B5EF4-FFF2-40B4-BE49-F238E27FC236}">
              <a16:creationId xmlns:a16="http://schemas.microsoft.com/office/drawing/2014/main" id="{EB53F6AA-FDAE-4D11-A3AD-4D166465357D}"/>
            </a:ext>
          </a:extLst>
        </xdr:cNvPr>
        <xdr:cNvSpPr txBox="1"/>
      </xdr:nvSpPr>
      <xdr:spPr>
        <a:xfrm>
          <a:off x="10417252" y="586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1456</xdr:rowOff>
    </xdr:from>
    <xdr:ext cx="469744" cy="259045"/>
    <xdr:sp macro="" textlink="">
      <xdr:nvSpPr>
        <xdr:cNvPr id="159" name="n_1mainValue債務償還比率">
          <a:extLst>
            <a:ext uri="{FF2B5EF4-FFF2-40B4-BE49-F238E27FC236}">
              <a16:creationId xmlns:a16="http://schemas.microsoft.com/office/drawing/2014/main" id="{B8F13D68-2432-4712-9EF6-03B6C3AFA9DF}"/>
            </a:ext>
          </a:extLst>
        </xdr:cNvPr>
        <xdr:cNvSpPr txBox="1"/>
      </xdr:nvSpPr>
      <xdr:spPr>
        <a:xfrm>
          <a:off x="12461952" y="607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41567</xdr:rowOff>
    </xdr:from>
    <xdr:ext cx="469744" cy="259045"/>
    <xdr:sp macro="" textlink="">
      <xdr:nvSpPr>
        <xdr:cNvPr id="160" name="n_2mainValue債務償還比率">
          <a:extLst>
            <a:ext uri="{FF2B5EF4-FFF2-40B4-BE49-F238E27FC236}">
              <a16:creationId xmlns:a16="http://schemas.microsoft.com/office/drawing/2014/main" id="{BF5FE22A-303A-4E58-B192-79918DF68EA9}"/>
            </a:ext>
          </a:extLst>
        </xdr:cNvPr>
        <xdr:cNvSpPr txBox="1"/>
      </xdr:nvSpPr>
      <xdr:spPr>
        <a:xfrm>
          <a:off x="11788852" y="595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150068</xdr:rowOff>
    </xdr:from>
    <xdr:ext cx="469744" cy="259045"/>
    <xdr:sp macro="" textlink="">
      <xdr:nvSpPr>
        <xdr:cNvPr id="161" name="n_3mainValue債務償還比率">
          <a:extLst>
            <a:ext uri="{FF2B5EF4-FFF2-40B4-BE49-F238E27FC236}">
              <a16:creationId xmlns:a16="http://schemas.microsoft.com/office/drawing/2014/main" id="{593E69FF-F4D0-4A9E-9446-5BD4CCE12636}"/>
            </a:ext>
          </a:extLst>
        </xdr:cNvPr>
        <xdr:cNvSpPr txBox="1"/>
      </xdr:nvSpPr>
      <xdr:spPr>
        <a:xfrm>
          <a:off x="11103052" y="622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114095</xdr:rowOff>
    </xdr:from>
    <xdr:ext cx="469744" cy="259045"/>
    <xdr:sp macro="" textlink="">
      <xdr:nvSpPr>
        <xdr:cNvPr id="162" name="n_4mainValue債務償還比率">
          <a:extLst>
            <a:ext uri="{FF2B5EF4-FFF2-40B4-BE49-F238E27FC236}">
              <a16:creationId xmlns:a16="http://schemas.microsoft.com/office/drawing/2014/main" id="{830AA499-6BE3-4263-BF61-C41F0BD3BD34}"/>
            </a:ext>
          </a:extLst>
        </xdr:cNvPr>
        <xdr:cNvSpPr txBox="1"/>
      </xdr:nvSpPr>
      <xdr:spPr>
        <a:xfrm>
          <a:off x="10417252" y="635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6A57AEE9-9755-4A5B-889F-954AA7A05708}"/>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FE406274-0F11-4411-A295-2085534B315D}"/>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7B6AE9E2-EC00-4E41-AC24-6980A4D9C412}"/>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E1C50D3-7EC6-4226-98D0-50AD75649DD8}"/>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AC47D92A-A498-47E9-BADB-2E7C077905D3}"/>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85EE7860-0AA1-4AA5-A60E-684582C014A8}"/>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026FF76-79CE-4197-8040-4F97F0C3922B}"/>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22D9ED-C0F4-4786-A40D-125A57702366}"/>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FC5640-683A-4636-A783-7603A9E4E09C}"/>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FA43B4-A74B-405A-99C0-6EA55603178F}"/>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5A1F66-B0D9-4F9F-8F0E-55E158DC8542}"/>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8CFA8F2-8614-4138-969C-FA22B281BB63}"/>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9C4EBA-193D-497B-9AF6-54B0246FF137}"/>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D2BD1FE-4515-4D8A-83F4-95CEC004D632}"/>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6D0D6C-A590-4DDC-9B2D-49579CB1D4A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F5696C-5A61-451C-8141-109DFAFC345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17,232
16,722
133.91
11,137,319
10,247,901
802,794
5,534,762
8,727,095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43E3C9-F3FE-4103-8D88-87890A948A93}"/>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16D4206-D950-4D0A-B213-A52D1B716FC6}"/>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90A184-AC92-4D01-B1AA-C8A4F584A755}"/>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066D4A-1402-413A-AF26-6A9121584713}"/>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FE5907B-6A31-4B3F-B75C-2A3D92D5612E}"/>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4B8912B-88A8-4DFB-9F9F-01232D72246D}"/>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4C67156-35C1-471C-B84E-B85B7D46E179}"/>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62003FD-4E42-4B59-9B78-923804E25DA7}"/>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0F83607-B27E-48B0-9C58-60EF81864DB4}"/>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9713B92-9798-40D3-8629-21DFC988E203}"/>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152339-DC28-4427-9386-D870D6834E42}"/>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EB2DF45-F665-4B89-AB34-1FAE81F2CC57}"/>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9422D5-5955-43F4-8F29-E25D3EA7199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0C4234-80E4-4ED8-8A2F-93A7807CF05B}"/>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00D4C94-DC26-4CE1-806C-295B0EC83D91}"/>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3544DBA-D58D-4AF9-83B4-2C65A421963F}"/>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31EA24-E4B7-44B6-969F-3C0E4775BD64}"/>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8CDE64F-216E-48C6-A5DD-991EC36DC805}"/>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04C69AE-0CC7-460C-A2A4-D9D49A663612}"/>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E3FC171-3313-4E2C-AE2E-E620D733E041}"/>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C8DBDBA-538F-4890-A8E3-6D5EAB5F7459}"/>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4FC8E29-4584-4DAE-A1AD-E2DEE51C13A8}"/>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2DE12FE-5CB9-4586-B9E5-77C9E280443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FE908CD-AFDC-47CC-B25E-398F5EC3EB03}"/>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D52CC7-F32C-4837-9127-D51ECE42F5A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D424D4-0061-43B9-8186-E5E73667616B}"/>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C07477-9A86-474F-92D2-9D11231A7038}"/>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CBA413C-A1D8-40BB-BA7D-8AFE5768FA7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CDAA94-26CA-4331-9ABB-3E4FE98EF53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BF98111-651E-46C4-B3F2-EECFF911FB49}"/>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15F14EF-58FF-45DA-976E-FE642CF3B0CB}"/>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F0127E7-001F-47DD-886B-BF403C6176E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B00D765-B1AE-4AFD-B436-DF7416987DD4}"/>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F1FD9D9-104D-4EBE-8970-AD95B2B35C9F}"/>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ADEEC10-C365-4874-AE2C-F8FA20F31B56}"/>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F472663-54B0-48E4-8FBA-F7D8D61FF456}"/>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1984620-3E6B-45C5-8D35-8A8BEA53B16B}"/>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2104EBC-1BC1-4FE1-9BFF-C5AFC9E9AD7B}"/>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1E7E1F3-AC03-4FBE-92AC-F4E3EEBA57ED}"/>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7F2EB47-6CE1-4B1F-BD31-3D1EF75F1311}"/>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70B70B0-055C-4C0F-9F1B-381ADEDA1069}"/>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371D570-FB31-4B05-AF1F-C363D2526ECF}"/>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72C2936-16B3-4848-B59B-78D62B1EC43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4A4F776-52D3-41D0-B383-50351579FA7F}"/>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8E33EE5-4641-480B-A1A0-1F6783E10B5D}"/>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1A37D90C-202D-476C-A8A0-7E00DFFC8505}"/>
            </a:ext>
          </a:extLst>
        </xdr:cNvPr>
        <xdr:cNvCxnSpPr/>
      </xdr:nvCxnSpPr>
      <xdr:spPr>
        <a:xfrm flipV="1">
          <a:off x="4177665" y="5671185"/>
          <a:ext cx="0" cy="121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98776803-2B53-48D2-9CE0-08ACC48CAAC7}"/>
            </a:ext>
          </a:extLst>
        </xdr:cNvPr>
        <xdr:cNvSpPr txBox="1"/>
      </xdr:nvSpPr>
      <xdr:spPr>
        <a:xfrm>
          <a:off x="4216400"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CAB6CF0B-4834-4CBD-9BB9-B35C241B9412}"/>
            </a:ext>
          </a:extLst>
        </xdr:cNvPr>
        <xdr:cNvCxnSpPr/>
      </xdr:nvCxnSpPr>
      <xdr:spPr>
        <a:xfrm>
          <a:off x="4108450" y="6885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786FA64F-7356-4F4F-A5C2-87FBC2E2296D}"/>
            </a:ext>
          </a:extLst>
        </xdr:cNvPr>
        <xdr:cNvSpPr txBox="1"/>
      </xdr:nvSpPr>
      <xdr:spPr>
        <a:xfrm>
          <a:off x="4216400" y="545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AF403AFE-64FF-4DE6-B624-085218B3723B}"/>
            </a:ext>
          </a:extLst>
        </xdr:cNvPr>
        <xdr:cNvCxnSpPr/>
      </xdr:nvCxnSpPr>
      <xdr:spPr>
        <a:xfrm>
          <a:off x="4108450" y="5671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a:extLst>
            <a:ext uri="{FF2B5EF4-FFF2-40B4-BE49-F238E27FC236}">
              <a16:creationId xmlns:a16="http://schemas.microsoft.com/office/drawing/2014/main" id="{37012120-6F29-4A57-A466-94F1B97C4164}"/>
            </a:ext>
          </a:extLst>
        </xdr:cNvPr>
        <xdr:cNvSpPr txBox="1"/>
      </xdr:nvSpPr>
      <xdr:spPr>
        <a:xfrm>
          <a:off x="4216400" y="6322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68AFF9A1-3E25-430D-BB89-647A5248427A}"/>
            </a:ext>
          </a:extLst>
        </xdr:cNvPr>
        <xdr:cNvSpPr/>
      </xdr:nvSpPr>
      <xdr:spPr>
        <a:xfrm>
          <a:off x="4127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199FCE1C-33F0-44D3-870E-0BECDEBA1F8E}"/>
            </a:ext>
          </a:extLst>
        </xdr:cNvPr>
        <xdr:cNvSpPr/>
      </xdr:nvSpPr>
      <xdr:spPr>
        <a:xfrm>
          <a:off x="3384550" y="63074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B43C8582-F8FA-424B-8433-DF48EB90AB06}"/>
            </a:ext>
          </a:extLst>
        </xdr:cNvPr>
        <xdr:cNvSpPr/>
      </xdr:nvSpPr>
      <xdr:spPr>
        <a:xfrm>
          <a:off x="2571750" y="62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686199AD-7FDD-4F77-AADD-82F247212BBD}"/>
            </a:ext>
          </a:extLst>
        </xdr:cNvPr>
        <xdr:cNvSpPr/>
      </xdr:nvSpPr>
      <xdr:spPr>
        <a:xfrm>
          <a:off x="1778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395BF140-2933-45C4-8C75-36CC0AB154D8}"/>
            </a:ext>
          </a:extLst>
        </xdr:cNvPr>
        <xdr:cNvSpPr/>
      </xdr:nvSpPr>
      <xdr:spPr>
        <a:xfrm>
          <a:off x="984250" y="6374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A692B04-B207-4621-9FF0-5E7B19FEA3AB}"/>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315DC38-6D64-4A9C-AC9B-AF44D0E6F572}"/>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3409CDE-BF51-4B77-B5DE-A56574F02487}"/>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5BADA31-714F-4C97-BD33-FD0C4E65F405}"/>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EB9C1C7-FD70-437F-804A-B0E519BBFE1C}"/>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137795</xdr:rowOff>
    </xdr:from>
    <xdr:to>
      <xdr:col>24</xdr:col>
      <xdr:colOff>114300</xdr:colOff>
      <xdr:row>36</xdr:row>
      <xdr:rowOff>67945</xdr:rowOff>
    </xdr:to>
    <xdr:sp macro="" textlink="">
      <xdr:nvSpPr>
        <xdr:cNvPr id="73" name="楕円 72">
          <a:extLst>
            <a:ext uri="{FF2B5EF4-FFF2-40B4-BE49-F238E27FC236}">
              <a16:creationId xmlns:a16="http://schemas.microsoft.com/office/drawing/2014/main" id="{B2704F54-A994-4D5E-A9BF-F3930F277912}"/>
            </a:ext>
          </a:extLst>
        </xdr:cNvPr>
        <xdr:cNvSpPr/>
      </xdr:nvSpPr>
      <xdr:spPr>
        <a:xfrm>
          <a:off x="4127500" y="5922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160672</xdr:rowOff>
    </xdr:from>
    <xdr:ext cx="405111" cy="259045"/>
    <xdr:sp macro="" textlink="">
      <xdr:nvSpPr>
        <xdr:cNvPr id="74" name="【道路】&#10;有形固定資産減価償却率該当値テキスト">
          <a:extLst>
            <a:ext uri="{FF2B5EF4-FFF2-40B4-BE49-F238E27FC236}">
              <a16:creationId xmlns:a16="http://schemas.microsoft.com/office/drawing/2014/main" id="{951C6061-385C-4210-A7F4-C327743F02BB}"/>
            </a:ext>
          </a:extLst>
        </xdr:cNvPr>
        <xdr:cNvSpPr txBox="1"/>
      </xdr:nvSpPr>
      <xdr:spPr>
        <a:xfrm>
          <a:off x="4216400"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111125</xdr:rowOff>
    </xdr:from>
    <xdr:to>
      <xdr:col>20</xdr:col>
      <xdr:colOff>38100</xdr:colOff>
      <xdr:row>36</xdr:row>
      <xdr:rowOff>41275</xdr:rowOff>
    </xdr:to>
    <xdr:sp macro="" textlink="">
      <xdr:nvSpPr>
        <xdr:cNvPr id="75" name="楕円 74">
          <a:extLst>
            <a:ext uri="{FF2B5EF4-FFF2-40B4-BE49-F238E27FC236}">
              <a16:creationId xmlns:a16="http://schemas.microsoft.com/office/drawing/2014/main" id="{4063799F-FAAD-4F80-B51A-E0944DC23348}"/>
            </a:ext>
          </a:extLst>
        </xdr:cNvPr>
        <xdr:cNvSpPr/>
      </xdr:nvSpPr>
      <xdr:spPr>
        <a:xfrm>
          <a:off x="3384550" y="58959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161925</xdr:rowOff>
    </xdr:from>
    <xdr:to>
      <xdr:col>24</xdr:col>
      <xdr:colOff>63500</xdr:colOff>
      <xdr:row>36</xdr:row>
      <xdr:rowOff>17145</xdr:rowOff>
    </xdr:to>
    <xdr:cxnSp macro="">
      <xdr:nvCxnSpPr>
        <xdr:cNvPr id="76" name="直線コネクタ 75">
          <a:extLst>
            <a:ext uri="{FF2B5EF4-FFF2-40B4-BE49-F238E27FC236}">
              <a16:creationId xmlns:a16="http://schemas.microsoft.com/office/drawing/2014/main" id="{BD3A0A79-55C6-44D9-98AC-2E579DC049CC}"/>
            </a:ext>
          </a:extLst>
        </xdr:cNvPr>
        <xdr:cNvCxnSpPr/>
      </xdr:nvCxnSpPr>
      <xdr:spPr>
        <a:xfrm>
          <a:off x="3429000" y="5946775"/>
          <a:ext cx="7493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73025</xdr:rowOff>
    </xdr:from>
    <xdr:to>
      <xdr:col>15</xdr:col>
      <xdr:colOff>101600</xdr:colOff>
      <xdr:row>36</xdr:row>
      <xdr:rowOff>3175</xdr:rowOff>
    </xdr:to>
    <xdr:sp macro="" textlink="">
      <xdr:nvSpPr>
        <xdr:cNvPr id="77" name="楕円 76">
          <a:extLst>
            <a:ext uri="{FF2B5EF4-FFF2-40B4-BE49-F238E27FC236}">
              <a16:creationId xmlns:a16="http://schemas.microsoft.com/office/drawing/2014/main" id="{47E5E197-1F47-433D-B3A8-CCEF1EA02EB5}"/>
            </a:ext>
          </a:extLst>
        </xdr:cNvPr>
        <xdr:cNvSpPr/>
      </xdr:nvSpPr>
      <xdr:spPr>
        <a:xfrm>
          <a:off x="2571750" y="5857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123825</xdr:rowOff>
    </xdr:from>
    <xdr:to>
      <xdr:col>19</xdr:col>
      <xdr:colOff>177800</xdr:colOff>
      <xdr:row>35</xdr:row>
      <xdr:rowOff>161925</xdr:rowOff>
    </xdr:to>
    <xdr:cxnSp macro="">
      <xdr:nvCxnSpPr>
        <xdr:cNvPr id="78" name="直線コネクタ 77">
          <a:extLst>
            <a:ext uri="{FF2B5EF4-FFF2-40B4-BE49-F238E27FC236}">
              <a16:creationId xmlns:a16="http://schemas.microsoft.com/office/drawing/2014/main" id="{4CF9B650-1F74-4A5E-94FA-D0EB699F45A8}"/>
            </a:ext>
          </a:extLst>
        </xdr:cNvPr>
        <xdr:cNvCxnSpPr/>
      </xdr:nvCxnSpPr>
      <xdr:spPr>
        <a:xfrm>
          <a:off x="2622550" y="590867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44450</xdr:rowOff>
    </xdr:from>
    <xdr:to>
      <xdr:col>10</xdr:col>
      <xdr:colOff>165100</xdr:colOff>
      <xdr:row>35</xdr:row>
      <xdr:rowOff>146050</xdr:rowOff>
    </xdr:to>
    <xdr:sp macro="" textlink="">
      <xdr:nvSpPr>
        <xdr:cNvPr id="79" name="楕円 78">
          <a:extLst>
            <a:ext uri="{FF2B5EF4-FFF2-40B4-BE49-F238E27FC236}">
              <a16:creationId xmlns:a16="http://schemas.microsoft.com/office/drawing/2014/main" id="{68705B08-8B4F-4586-A2E5-48D094C47C8F}"/>
            </a:ext>
          </a:extLst>
        </xdr:cNvPr>
        <xdr:cNvSpPr/>
      </xdr:nvSpPr>
      <xdr:spPr>
        <a:xfrm>
          <a:off x="177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95250</xdr:rowOff>
    </xdr:from>
    <xdr:to>
      <xdr:col>15</xdr:col>
      <xdr:colOff>50800</xdr:colOff>
      <xdr:row>35</xdr:row>
      <xdr:rowOff>123825</xdr:rowOff>
    </xdr:to>
    <xdr:cxnSp macro="">
      <xdr:nvCxnSpPr>
        <xdr:cNvPr id="80" name="直線コネクタ 79">
          <a:extLst>
            <a:ext uri="{FF2B5EF4-FFF2-40B4-BE49-F238E27FC236}">
              <a16:creationId xmlns:a16="http://schemas.microsoft.com/office/drawing/2014/main" id="{F159F37A-E95F-4376-B9A0-E0F9DDCA29DF}"/>
            </a:ext>
          </a:extLst>
        </xdr:cNvPr>
        <xdr:cNvCxnSpPr/>
      </xdr:nvCxnSpPr>
      <xdr:spPr>
        <a:xfrm>
          <a:off x="1828800" y="5880100"/>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13970</xdr:rowOff>
    </xdr:from>
    <xdr:to>
      <xdr:col>6</xdr:col>
      <xdr:colOff>38100</xdr:colOff>
      <xdr:row>35</xdr:row>
      <xdr:rowOff>115570</xdr:rowOff>
    </xdr:to>
    <xdr:sp macro="" textlink="">
      <xdr:nvSpPr>
        <xdr:cNvPr id="81" name="楕円 80">
          <a:extLst>
            <a:ext uri="{FF2B5EF4-FFF2-40B4-BE49-F238E27FC236}">
              <a16:creationId xmlns:a16="http://schemas.microsoft.com/office/drawing/2014/main" id="{FDBAAE8D-9824-4177-9F3A-EEE3EA138FC2}"/>
            </a:ext>
          </a:extLst>
        </xdr:cNvPr>
        <xdr:cNvSpPr/>
      </xdr:nvSpPr>
      <xdr:spPr>
        <a:xfrm>
          <a:off x="984250" y="5798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64770</xdr:rowOff>
    </xdr:from>
    <xdr:to>
      <xdr:col>10</xdr:col>
      <xdr:colOff>114300</xdr:colOff>
      <xdr:row>35</xdr:row>
      <xdr:rowOff>95250</xdr:rowOff>
    </xdr:to>
    <xdr:cxnSp macro="">
      <xdr:nvCxnSpPr>
        <xdr:cNvPr id="82" name="直線コネクタ 81">
          <a:extLst>
            <a:ext uri="{FF2B5EF4-FFF2-40B4-BE49-F238E27FC236}">
              <a16:creationId xmlns:a16="http://schemas.microsoft.com/office/drawing/2014/main" id="{2919FAB4-7038-4548-B521-474DA30D2351}"/>
            </a:ext>
          </a:extLst>
        </xdr:cNvPr>
        <xdr:cNvCxnSpPr/>
      </xdr:nvCxnSpPr>
      <xdr:spPr>
        <a:xfrm>
          <a:off x="1028700" y="584962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120032</xdr:rowOff>
    </xdr:from>
    <xdr:ext cx="405111" cy="259045"/>
    <xdr:sp macro="" textlink="">
      <xdr:nvSpPr>
        <xdr:cNvPr id="83" name="n_1aveValue【道路】&#10;有形固定資産減価償却率">
          <a:extLst>
            <a:ext uri="{FF2B5EF4-FFF2-40B4-BE49-F238E27FC236}">
              <a16:creationId xmlns:a16="http://schemas.microsoft.com/office/drawing/2014/main" id="{F808FC13-AD47-4F84-9BA4-85EBB92C80D4}"/>
            </a:ext>
          </a:extLst>
        </xdr:cNvPr>
        <xdr:cNvSpPr txBox="1"/>
      </xdr:nvSpPr>
      <xdr:spPr>
        <a:xfrm>
          <a:off x="3239144" y="640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4" name="n_2aveValue【道路】&#10;有形固定資産減価償却率">
          <a:extLst>
            <a:ext uri="{FF2B5EF4-FFF2-40B4-BE49-F238E27FC236}">
              <a16:creationId xmlns:a16="http://schemas.microsoft.com/office/drawing/2014/main" id="{3B87D4C6-0AF2-48D7-9C9F-618B5B3DA6BA}"/>
            </a:ext>
          </a:extLst>
        </xdr:cNvPr>
        <xdr:cNvSpPr txBox="1"/>
      </xdr:nvSpPr>
      <xdr:spPr>
        <a:xfrm>
          <a:off x="2439044" y="637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135272</xdr:rowOff>
    </xdr:from>
    <xdr:ext cx="405111" cy="259045"/>
    <xdr:sp macro="" textlink="">
      <xdr:nvSpPr>
        <xdr:cNvPr id="85" name="n_3aveValue【道路】&#10;有形固定資産減価償却率">
          <a:extLst>
            <a:ext uri="{FF2B5EF4-FFF2-40B4-BE49-F238E27FC236}">
              <a16:creationId xmlns:a16="http://schemas.microsoft.com/office/drawing/2014/main" id="{526B2876-3072-40C6-B3D5-9B5AA4C0E747}"/>
            </a:ext>
          </a:extLst>
        </xdr:cNvPr>
        <xdr:cNvSpPr txBox="1"/>
      </xdr:nvSpPr>
      <xdr:spPr>
        <a:xfrm>
          <a:off x="1645294" y="641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6" name="n_4aveValue【道路】&#10;有形固定資産減価償却率">
          <a:extLst>
            <a:ext uri="{FF2B5EF4-FFF2-40B4-BE49-F238E27FC236}">
              <a16:creationId xmlns:a16="http://schemas.microsoft.com/office/drawing/2014/main" id="{EEA1EA01-542E-4179-B9EA-D2BCD1FE842C}"/>
            </a:ext>
          </a:extLst>
        </xdr:cNvPr>
        <xdr:cNvSpPr txBox="1"/>
      </xdr:nvSpPr>
      <xdr:spPr>
        <a:xfrm>
          <a:off x="8515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57802</xdr:rowOff>
    </xdr:from>
    <xdr:ext cx="405111" cy="259045"/>
    <xdr:sp macro="" textlink="">
      <xdr:nvSpPr>
        <xdr:cNvPr id="87" name="n_1mainValue【道路】&#10;有形固定資産減価償却率">
          <a:extLst>
            <a:ext uri="{FF2B5EF4-FFF2-40B4-BE49-F238E27FC236}">
              <a16:creationId xmlns:a16="http://schemas.microsoft.com/office/drawing/2014/main" id="{12B599DF-D5F8-4215-8494-75F307BD4729}"/>
            </a:ext>
          </a:extLst>
        </xdr:cNvPr>
        <xdr:cNvSpPr txBox="1"/>
      </xdr:nvSpPr>
      <xdr:spPr>
        <a:xfrm>
          <a:off x="3239144"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19702</xdr:rowOff>
    </xdr:from>
    <xdr:ext cx="405111" cy="259045"/>
    <xdr:sp macro="" textlink="">
      <xdr:nvSpPr>
        <xdr:cNvPr id="88" name="n_2mainValue【道路】&#10;有形固定資産減価償却率">
          <a:extLst>
            <a:ext uri="{FF2B5EF4-FFF2-40B4-BE49-F238E27FC236}">
              <a16:creationId xmlns:a16="http://schemas.microsoft.com/office/drawing/2014/main" id="{48BE6B0D-04B7-4B9D-A072-0D37C8AB6AA4}"/>
            </a:ext>
          </a:extLst>
        </xdr:cNvPr>
        <xdr:cNvSpPr txBox="1"/>
      </xdr:nvSpPr>
      <xdr:spPr>
        <a:xfrm>
          <a:off x="2439044" y="56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162577</xdr:rowOff>
    </xdr:from>
    <xdr:ext cx="405111" cy="259045"/>
    <xdr:sp macro="" textlink="">
      <xdr:nvSpPr>
        <xdr:cNvPr id="89" name="n_3mainValue【道路】&#10;有形固定資産減価償却率">
          <a:extLst>
            <a:ext uri="{FF2B5EF4-FFF2-40B4-BE49-F238E27FC236}">
              <a16:creationId xmlns:a16="http://schemas.microsoft.com/office/drawing/2014/main" id="{DB017A8B-E4DD-41F7-980D-C4D000A61324}"/>
            </a:ext>
          </a:extLst>
        </xdr:cNvPr>
        <xdr:cNvSpPr txBox="1"/>
      </xdr:nvSpPr>
      <xdr:spPr>
        <a:xfrm>
          <a:off x="1645294" y="56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132097</xdr:rowOff>
    </xdr:from>
    <xdr:ext cx="405111" cy="259045"/>
    <xdr:sp macro="" textlink="">
      <xdr:nvSpPr>
        <xdr:cNvPr id="90" name="n_4mainValue【道路】&#10;有形固定資産減価償却率">
          <a:extLst>
            <a:ext uri="{FF2B5EF4-FFF2-40B4-BE49-F238E27FC236}">
              <a16:creationId xmlns:a16="http://schemas.microsoft.com/office/drawing/2014/main" id="{ABBBDC35-A80F-493F-AB5A-10F0CCE7AE79}"/>
            </a:ext>
          </a:extLst>
        </xdr:cNvPr>
        <xdr:cNvSpPr txBox="1"/>
      </xdr:nvSpPr>
      <xdr:spPr>
        <a:xfrm>
          <a:off x="851544" y="558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1DC2636-70E9-49DD-AB72-156868F609EF}"/>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8CD189F-7F6F-4AC3-9E96-65898BDD74E7}"/>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DA3D13B-07C1-4168-86B5-307D5D4F5351}"/>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D20CF8F-E9D5-4F3A-A7AB-C278A08E9B85}"/>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A46E57A-D59B-485F-A84F-BB7D2FCD2D28}"/>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A5745C2-E060-4347-83B7-7DD1A8809638}"/>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E4CAEEC-4195-4B21-9592-9B9E4B217A18}"/>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AC47412-F470-4D51-B3CD-AF9CD404405A}"/>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4890EF5-E854-415F-8095-1D7FFBF77C45}"/>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C904CDF-AEF8-4211-AA53-40F08DDD6EA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192B7ED-C3FB-4025-97A8-CD0461877A3D}"/>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869E25E-BDC8-4E01-B846-EC49273575ED}"/>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897E7A9-8166-4616-8B06-611089BFA70B}"/>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ED272AF-426A-467B-99EF-B4C26E88B11D}"/>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7F7F6DE-33EC-485D-A499-5B10CF8C2124}"/>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492BF77-01A9-47B3-BD8A-17EB8C91ECB4}"/>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F106EAB-0EEB-4442-903F-44FC35BAD3AD}"/>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02F08FF-4004-483F-AE7D-B6C59AC909E9}"/>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7E6690A-71F3-4E91-86B6-BA877E12BD0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B81E8FC-AF44-4ADA-83CB-9B9FDDDD4F1F}"/>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49E227B-3C8C-435D-B11B-8B5AE5F46D7D}"/>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BC8746B-0ABF-44AB-B828-8BA6F9BFE126}"/>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AFE53DA-AD32-4E3F-97D0-991B5085567F}"/>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90C7405A-01FF-45E6-95FB-7496FFF3B4DB}"/>
            </a:ext>
          </a:extLst>
        </xdr:cNvPr>
        <xdr:cNvCxnSpPr/>
      </xdr:nvCxnSpPr>
      <xdr:spPr>
        <a:xfrm flipV="1">
          <a:off x="9429115" y="5607355"/>
          <a:ext cx="0" cy="126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D7E4C6DB-2B54-4460-8C74-88318A03B5DA}"/>
            </a:ext>
          </a:extLst>
        </xdr:cNvPr>
        <xdr:cNvSpPr txBox="1"/>
      </xdr:nvSpPr>
      <xdr:spPr>
        <a:xfrm>
          <a:off x="9467850" y="687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85D86408-353E-4E11-B564-15E28CDFC0E8}"/>
            </a:ext>
          </a:extLst>
        </xdr:cNvPr>
        <xdr:cNvCxnSpPr/>
      </xdr:nvCxnSpPr>
      <xdr:spPr>
        <a:xfrm>
          <a:off x="9359900" y="68738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863274CF-5CD9-4383-8748-BCF784D14DA1}"/>
            </a:ext>
          </a:extLst>
        </xdr:cNvPr>
        <xdr:cNvSpPr txBox="1"/>
      </xdr:nvSpPr>
      <xdr:spPr>
        <a:xfrm>
          <a:off x="9467850" y="53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EA811886-2DE0-4448-9701-B9BE141C708C}"/>
            </a:ext>
          </a:extLst>
        </xdr:cNvPr>
        <xdr:cNvCxnSpPr/>
      </xdr:nvCxnSpPr>
      <xdr:spPr>
        <a:xfrm>
          <a:off x="9359900" y="5607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115962</xdr:rowOff>
    </xdr:from>
    <xdr:ext cx="534377" cy="259045"/>
    <xdr:sp macro="" textlink="">
      <xdr:nvSpPr>
        <xdr:cNvPr id="119" name="【道路】&#10;一人当たり延長平均値テキスト">
          <a:extLst>
            <a:ext uri="{FF2B5EF4-FFF2-40B4-BE49-F238E27FC236}">
              <a16:creationId xmlns:a16="http://schemas.microsoft.com/office/drawing/2014/main" id="{B0C0B704-1EAC-480D-8817-7219C947DB20}"/>
            </a:ext>
          </a:extLst>
        </xdr:cNvPr>
        <xdr:cNvSpPr txBox="1"/>
      </xdr:nvSpPr>
      <xdr:spPr>
        <a:xfrm>
          <a:off x="9467850" y="623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C2E1541C-EDF4-495D-9AC5-7665FEEFAB02}"/>
            </a:ext>
          </a:extLst>
        </xdr:cNvPr>
        <xdr:cNvSpPr/>
      </xdr:nvSpPr>
      <xdr:spPr>
        <a:xfrm>
          <a:off x="9398000" y="63732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C6917FC4-00A5-4E17-A92D-E1CFF5CA8A62}"/>
            </a:ext>
          </a:extLst>
        </xdr:cNvPr>
        <xdr:cNvSpPr/>
      </xdr:nvSpPr>
      <xdr:spPr>
        <a:xfrm>
          <a:off x="8636000" y="64031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F7FA2750-8716-4D9D-ACC8-C26E145E275A}"/>
            </a:ext>
          </a:extLst>
        </xdr:cNvPr>
        <xdr:cNvSpPr/>
      </xdr:nvSpPr>
      <xdr:spPr>
        <a:xfrm>
          <a:off x="7842250" y="64107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124136</xdr:rowOff>
    </xdr:from>
    <xdr:to>
      <xdr:col>41</xdr:col>
      <xdr:colOff>101600</xdr:colOff>
      <xdr:row>39</xdr:row>
      <xdr:rowOff>54286</xdr:rowOff>
    </xdr:to>
    <xdr:sp macro="" textlink="">
      <xdr:nvSpPr>
        <xdr:cNvPr id="123" name="フローチャート: 判断 122">
          <a:extLst>
            <a:ext uri="{FF2B5EF4-FFF2-40B4-BE49-F238E27FC236}">
              <a16:creationId xmlns:a16="http://schemas.microsoft.com/office/drawing/2014/main" id="{FE4C7AA2-9A1A-4B7E-921A-B0394F16FCBD}"/>
            </a:ext>
          </a:extLst>
        </xdr:cNvPr>
        <xdr:cNvSpPr/>
      </xdr:nvSpPr>
      <xdr:spPr>
        <a:xfrm>
          <a:off x="7029450" y="64042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135033</xdr:rowOff>
    </xdr:from>
    <xdr:to>
      <xdr:col>36</xdr:col>
      <xdr:colOff>165100</xdr:colOff>
      <xdr:row>39</xdr:row>
      <xdr:rowOff>65183</xdr:rowOff>
    </xdr:to>
    <xdr:sp macro="" textlink="">
      <xdr:nvSpPr>
        <xdr:cNvPr id="124" name="フローチャート: 判断 123">
          <a:extLst>
            <a:ext uri="{FF2B5EF4-FFF2-40B4-BE49-F238E27FC236}">
              <a16:creationId xmlns:a16="http://schemas.microsoft.com/office/drawing/2014/main" id="{371163AD-A3DE-480E-9A17-6989F64A9C7B}"/>
            </a:ext>
          </a:extLst>
        </xdr:cNvPr>
        <xdr:cNvSpPr/>
      </xdr:nvSpPr>
      <xdr:spPr>
        <a:xfrm>
          <a:off x="6235700" y="64151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705B7BF-092D-4822-ABCD-B3241FB563E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64BA8D1-4F7F-4265-9911-66911C08E3DE}"/>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927B65-DC23-4761-9E9A-8E881B4B3DE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FC5679E-3609-4C30-84BB-78BE8C6FDBFC}"/>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14AF21D-D262-4F9E-BE2F-90D64504828D}"/>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101181</xdr:rowOff>
    </xdr:from>
    <xdr:to>
      <xdr:col>55</xdr:col>
      <xdr:colOff>50800</xdr:colOff>
      <xdr:row>39</xdr:row>
      <xdr:rowOff>31331</xdr:rowOff>
    </xdr:to>
    <xdr:sp macro="" textlink="">
      <xdr:nvSpPr>
        <xdr:cNvPr id="130" name="楕円 129">
          <a:extLst>
            <a:ext uri="{FF2B5EF4-FFF2-40B4-BE49-F238E27FC236}">
              <a16:creationId xmlns:a16="http://schemas.microsoft.com/office/drawing/2014/main" id="{EA97353C-4FDE-4247-B01E-298748F7D232}"/>
            </a:ext>
          </a:extLst>
        </xdr:cNvPr>
        <xdr:cNvSpPr/>
      </xdr:nvSpPr>
      <xdr:spPr>
        <a:xfrm>
          <a:off x="9398000" y="63813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79608</xdr:rowOff>
    </xdr:from>
    <xdr:ext cx="534377" cy="259045"/>
    <xdr:sp macro="" textlink="">
      <xdr:nvSpPr>
        <xdr:cNvPr id="131" name="【道路】&#10;一人当たり延長該当値テキスト">
          <a:extLst>
            <a:ext uri="{FF2B5EF4-FFF2-40B4-BE49-F238E27FC236}">
              <a16:creationId xmlns:a16="http://schemas.microsoft.com/office/drawing/2014/main" id="{A804C89E-14CF-45EB-AE19-D28858CA14D6}"/>
            </a:ext>
          </a:extLst>
        </xdr:cNvPr>
        <xdr:cNvSpPr txBox="1"/>
      </xdr:nvSpPr>
      <xdr:spPr>
        <a:xfrm>
          <a:off x="9467850" y="63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107506</xdr:rowOff>
    </xdr:from>
    <xdr:to>
      <xdr:col>50</xdr:col>
      <xdr:colOff>165100</xdr:colOff>
      <xdr:row>39</xdr:row>
      <xdr:rowOff>37656</xdr:rowOff>
    </xdr:to>
    <xdr:sp macro="" textlink="">
      <xdr:nvSpPr>
        <xdr:cNvPr id="132" name="楕円 131">
          <a:extLst>
            <a:ext uri="{FF2B5EF4-FFF2-40B4-BE49-F238E27FC236}">
              <a16:creationId xmlns:a16="http://schemas.microsoft.com/office/drawing/2014/main" id="{2D1E8A24-2E1C-461A-83EF-B35FE43D7F56}"/>
            </a:ext>
          </a:extLst>
        </xdr:cNvPr>
        <xdr:cNvSpPr/>
      </xdr:nvSpPr>
      <xdr:spPr>
        <a:xfrm>
          <a:off x="8636000" y="63876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151981</xdr:rowOff>
    </xdr:from>
    <xdr:to>
      <xdr:col>55</xdr:col>
      <xdr:colOff>0</xdr:colOff>
      <xdr:row>38</xdr:row>
      <xdr:rowOff>158306</xdr:rowOff>
    </xdr:to>
    <xdr:cxnSp macro="">
      <xdr:nvCxnSpPr>
        <xdr:cNvPr id="133" name="直線コネクタ 132">
          <a:extLst>
            <a:ext uri="{FF2B5EF4-FFF2-40B4-BE49-F238E27FC236}">
              <a16:creationId xmlns:a16="http://schemas.microsoft.com/office/drawing/2014/main" id="{88172E05-8858-498A-9E3A-6D0BDD9B7346}"/>
            </a:ext>
          </a:extLst>
        </xdr:cNvPr>
        <xdr:cNvCxnSpPr/>
      </xdr:nvCxnSpPr>
      <xdr:spPr>
        <a:xfrm flipV="1">
          <a:off x="8686800" y="6432131"/>
          <a:ext cx="74295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116021</xdr:rowOff>
    </xdr:from>
    <xdr:to>
      <xdr:col>46</xdr:col>
      <xdr:colOff>38100</xdr:colOff>
      <xdr:row>39</xdr:row>
      <xdr:rowOff>46171</xdr:rowOff>
    </xdr:to>
    <xdr:sp macro="" textlink="">
      <xdr:nvSpPr>
        <xdr:cNvPr id="134" name="楕円 133">
          <a:extLst>
            <a:ext uri="{FF2B5EF4-FFF2-40B4-BE49-F238E27FC236}">
              <a16:creationId xmlns:a16="http://schemas.microsoft.com/office/drawing/2014/main" id="{FFEF4D36-68F5-49D6-96E8-A9658D066DD7}"/>
            </a:ext>
          </a:extLst>
        </xdr:cNvPr>
        <xdr:cNvSpPr/>
      </xdr:nvSpPr>
      <xdr:spPr>
        <a:xfrm>
          <a:off x="7842250" y="63961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158306</xdr:rowOff>
    </xdr:from>
    <xdr:to>
      <xdr:col>50</xdr:col>
      <xdr:colOff>114300</xdr:colOff>
      <xdr:row>38</xdr:row>
      <xdr:rowOff>166821</xdr:rowOff>
    </xdr:to>
    <xdr:cxnSp macro="">
      <xdr:nvCxnSpPr>
        <xdr:cNvPr id="135" name="直線コネクタ 134">
          <a:extLst>
            <a:ext uri="{FF2B5EF4-FFF2-40B4-BE49-F238E27FC236}">
              <a16:creationId xmlns:a16="http://schemas.microsoft.com/office/drawing/2014/main" id="{A99A7FC0-3A3D-4588-89E2-78304106656E}"/>
            </a:ext>
          </a:extLst>
        </xdr:cNvPr>
        <xdr:cNvCxnSpPr/>
      </xdr:nvCxnSpPr>
      <xdr:spPr>
        <a:xfrm flipV="1">
          <a:off x="7886700" y="6438456"/>
          <a:ext cx="8001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125299</xdr:rowOff>
    </xdr:from>
    <xdr:to>
      <xdr:col>41</xdr:col>
      <xdr:colOff>101600</xdr:colOff>
      <xdr:row>39</xdr:row>
      <xdr:rowOff>55449</xdr:rowOff>
    </xdr:to>
    <xdr:sp macro="" textlink="">
      <xdr:nvSpPr>
        <xdr:cNvPr id="136" name="楕円 135">
          <a:extLst>
            <a:ext uri="{FF2B5EF4-FFF2-40B4-BE49-F238E27FC236}">
              <a16:creationId xmlns:a16="http://schemas.microsoft.com/office/drawing/2014/main" id="{0D188D49-6AC0-4BC2-8868-C9293C166A22}"/>
            </a:ext>
          </a:extLst>
        </xdr:cNvPr>
        <xdr:cNvSpPr/>
      </xdr:nvSpPr>
      <xdr:spPr>
        <a:xfrm>
          <a:off x="7029450" y="64054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166821</xdr:rowOff>
    </xdr:from>
    <xdr:to>
      <xdr:col>45</xdr:col>
      <xdr:colOff>177800</xdr:colOff>
      <xdr:row>39</xdr:row>
      <xdr:rowOff>4649</xdr:rowOff>
    </xdr:to>
    <xdr:cxnSp macro="">
      <xdr:nvCxnSpPr>
        <xdr:cNvPr id="137" name="直線コネクタ 136">
          <a:extLst>
            <a:ext uri="{FF2B5EF4-FFF2-40B4-BE49-F238E27FC236}">
              <a16:creationId xmlns:a16="http://schemas.microsoft.com/office/drawing/2014/main" id="{3D47C2DD-AFB5-438A-8E46-F03F9EE815A5}"/>
            </a:ext>
          </a:extLst>
        </xdr:cNvPr>
        <xdr:cNvCxnSpPr/>
      </xdr:nvCxnSpPr>
      <xdr:spPr>
        <a:xfrm flipV="1">
          <a:off x="7080250" y="6446971"/>
          <a:ext cx="806450" cy="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134785</xdr:rowOff>
    </xdr:from>
    <xdr:to>
      <xdr:col>36</xdr:col>
      <xdr:colOff>165100</xdr:colOff>
      <xdr:row>39</xdr:row>
      <xdr:rowOff>64935</xdr:rowOff>
    </xdr:to>
    <xdr:sp macro="" textlink="">
      <xdr:nvSpPr>
        <xdr:cNvPr id="138" name="楕円 137">
          <a:extLst>
            <a:ext uri="{FF2B5EF4-FFF2-40B4-BE49-F238E27FC236}">
              <a16:creationId xmlns:a16="http://schemas.microsoft.com/office/drawing/2014/main" id="{91C76C44-C040-49FC-8717-A3D47440CC2D}"/>
            </a:ext>
          </a:extLst>
        </xdr:cNvPr>
        <xdr:cNvSpPr/>
      </xdr:nvSpPr>
      <xdr:spPr>
        <a:xfrm>
          <a:off x="6235700" y="64149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4649</xdr:rowOff>
    </xdr:from>
    <xdr:to>
      <xdr:col>41</xdr:col>
      <xdr:colOff>50800</xdr:colOff>
      <xdr:row>39</xdr:row>
      <xdr:rowOff>14135</xdr:rowOff>
    </xdr:to>
    <xdr:cxnSp macro="">
      <xdr:nvCxnSpPr>
        <xdr:cNvPr id="139" name="直線コネクタ 138">
          <a:extLst>
            <a:ext uri="{FF2B5EF4-FFF2-40B4-BE49-F238E27FC236}">
              <a16:creationId xmlns:a16="http://schemas.microsoft.com/office/drawing/2014/main" id="{53682248-39ED-4B0C-A1A7-D59F245692A8}"/>
            </a:ext>
          </a:extLst>
        </xdr:cNvPr>
        <xdr:cNvCxnSpPr/>
      </xdr:nvCxnSpPr>
      <xdr:spPr>
        <a:xfrm flipV="1">
          <a:off x="6286500" y="6449899"/>
          <a:ext cx="79375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44251</xdr:rowOff>
    </xdr:from>
    <xdr:ext cx="534377" cy="259045"/>
    <xdr:sp macro="" textlink="">
      <xdr:nvSpPr>
        <xdr:cNvPr id="140" name="n_1aveValue【道路】&#10;一人当たり延長">
          <a:extLst>
            <a:ext uri="{FF2B5EF4-FFF2-40B4-BE49-F238E27FC236}">
              <a16:creationId xmlns:a16="http://schemas.microsoft.com/office/drawing/2014/main" id="{C7F0CAE7-FAEC-4FB1-8FEF-7236CCFA29DA}"/>
            </a:ext>
          </a:extLst>
        </xdr:cNvPr>
        <xdr:cNvSpPr txBox="1"/>
      </xdr:nvSpPr>
      <xdr:spPr>
        <a:xfrm>
          <a:off x="8425961" y="648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51871</xdr:rowOff>
    </xdr:from>
    <xdr:ext cx="534377" cy="259045"/>
    <xdr:sp macro="" textlink="">
      <xdr:nvSpPr>
        <xdr:cNvPr id="141" name="n_2aveValue【道路】&#10;一人当たり延長">
          <a:extLst>
            <a:ext uri="{FF2B5EF4-FFF2-40B4-BE49-F238E27FC236}">
              <a16:creationId xmlns:a16="http://schemas.microsoft.com/office/drawing/2014/main" id="{93F292E2-E928-42CD-8A3C-0609B6FE821C}"/>
            </a:ext>
          </a:extLst>
        </xdr:cNvPr>
        <xdr:cNvSpPr txBox="1"/>
      </xdr:nvSpPr>
      <xdr:spPr>
        <a:xfrm>
          <a:off x="7644911" y="649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70813</xdr:rowOff>
    </xdr:from>
    <xdr:ext cx="534377" cy="259045"/>
    <xdr:sp macro="" textlink="">
      <xdr:nvSpPr>
        <xdr:cNvPr id="142" name="n_3aveValue【道路】&#10;一人当たり延長">
          <a:extLst>
            <a:ext uri="{FF2B5EF4-FFF2-40B4-BE49-F238E27FC236}">
              <a16:creationId xmlns:a16="http://schemas.microsoft.com/office/drawing/2014/main" id="{C4478BBC-0FCD-4164-AA07-FA04F7D675D2}"/>
            </a:ext>
          </a:extLst>
        </xdr:cNvPr>
        <xdr:cNvSpPr txBox="1"/>
      </xdr:nvSpPr>
      <xdr:spPr>
        <a:xfrm>
          <a:off x="6851161" y="618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56310</xdr:rowOff>
    </xdr:from>
    <xdr:ext cx="534377" cy="259045"/>
    <xdr:sp macro="" textlink="">
      <xdr:nvSpPr>
        <xdr:cNvPr id="143" name="n_4aveValue【道路】&#10;一人当たり延長">
          <a:extLst>
            <a:ext uri="{FF2B5EF4-FFF2-40B4-BE49-F238E27FC236}">
              <a16:creationId xmlns:a16="http://schemas.microsoft.com/office/drawing/2014/main" id="{4B74CD53-C77F-4700-BE49-A1A62093248B}"/>
            </a:ext>
          </a:extLst>
        </xdr:cNvPr>
        <xdr:cNvSpPr txBox="1"/>
      </xdr:nvSpPr>
      <xdr:spPr>
        <a:xfrm>
          <a:off x="6038361" y="6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54182</xdr:rowOff>
    </xdr:from>
    <xdr:ext cx="534377" cy="259045"/>
    <xdr:sp macro="" textlink="">
      <xdr:nvSpPr>
        <xdr:cNvPr id="144" name="n_1mainValue【道路】&#10;一人当たり延長">
          <a:extLst>
            <a:ext uri="{FF2B5EF4-FFF2-40B4-BE49-F238E27FC236}">
              <a16:creationId xmlns:a16="http://schemas.microsoft.com/office/drawing/2014/main" id="{3F66DA0A-3A9E-4138-993F-9F1505B4891E}"/>
            </a:ext>
          </a:extLst>
        </xdr:cNvPr>
        <xdr:cNvSpPr txBox="1"/>
      </xdr:nvSpPr>
      <xdr:spPr>
        <a:xfrm>
          <a:off x="8425961" y="616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62698</xdr:rowOff>
    </xdr:from>
    <xdr:ext cx="534377" cy="259045"/>
    <xdr:sp macro="" textlink="">
      <xdr:nvSpPr>
        <xdr:cNvPr id="145" name="n_2mainValue【道路】&#10;一人当たり延長">
          <a:extLst>
            <a:ext uri="{FF2B5EF4-FFF2-40B4-BE49-F238E27FC236}">
              <a16:creationId xmlns:a16="http://schemas.microsoft.com/office/drawing/2014/main" id="{1D985C47-C6BE-4B7B-BD47-9DEB63B026E9}"/>
            </a:ext>
          </a:extLst>
        </xdr:cNvPr>
        <xdr:cNvSpPr txBox="1"/>
      </xdr:nvSpPr>
      <xdr:spPr>
        <a:xfrm>
          <a:off x="7644911" y="61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46576</xdr:rowOff>
    </xdr:from>
    <xdr:ext cx="534377" cy="259045"/>
    <xdr:sp macro="" textlink="">
      <xdr:nvSpPr>
        <xdr:cNvPr id="146" name="n_3mainValue【道路】&#10;一人当たり延長">
          <a:extLst>
            <a:ext uri="{FF2B5EF4-FFF2-40B4-BE49-F238E27FC236}">
              <a16:creationId xmlns:a16="http://schemas.microsoft.com/office/drawing/2014/main" id="{5F009FF6-B566-4DB4-A72F-D2A0AB875AEB}"/>
            </a:ext>
          </a:extLst>
        </xdr:cNvPr>
        <xdr:cNvSpPr txBox="1"/>
      </xdr:nvSpPr>
      <xdr:spPr>
        <a:xfrm>
          <a:off x="685116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81462</xdr:rowOff>
    </xdr:from>
    <xdr:ext cx="534377" cy="259045"/>
    <xdr:sp macro="" textlink="">
      <xdr:nvSpPr>
        <xdr:cNvPr id="147" name="n_4mainValue【道路】&#10;一人当たり延長">
          <a:extLst>
            <a:ext uri="{FF2B5EF4-FFF2-40B4-BE49-F238E27FC236}">
              <a16:creationId xmlns:a16="http://schemas.microsoft.com/office/drawing/2014/main" id="{77C2922E-5CCF-4072-8963-B8CBD02495F4}"/>
            </a:ext>
          </a:extLst>
        </xdr:cNvPr>
        <xdr:cNvSpPr txBox="1"/>
      </xdr:nvSpPr>
      <xdr:spPr>
        <a:xfrm>
          <a:off x="6038361" y="619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4730464-DD36-4FE6-A6CF-805B27282BD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37E1AB9-4033-4A60-A498-56E09D1BA22E}"/>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2EBA370-9604-404F-8538-87DE53A3632D}"/>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29E6DE0-FB08-4259-8CEA-FB314CB2A5B4}"/>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831B029-F515-45E7-ABC0-130172BA3A08}"/>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DEB300E-E1EF-415F-8BAC-F4BE8758C6A4}"/>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77742BF-EA8E-4563-8634-093F94557E77}"/>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46211B2-C5AE-460E-86A2-69D0943D91FF}"/>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E443DDD-96D7-4918-87B2-EA43CC5C3D65}"/>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AD73121-0460-464B-88EE-8D0DF9BE4512}"/>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1C3F886-E95C-494F-88D4-D1C8906631EE}"/>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681A161-FE9C-435C-A767-E76BCB3D0C3E}"/>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CD9FDEC-68E1-4A05-AD54-620C733D43AB}"/>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D567C0D-702D-4167-91D2-40AAB8EAB7F4}"/>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59A6FBC-F685-46FC-AB26-12885B91AE8B}"/>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ED8E7FF-B36D-4D4F-8F5B-5941422B1974}"/>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60C65FA-5AB8-4260-B1D4-15FED8F63A90}"/>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7600AB9-F44C-4797-BEC2-AC0D6E1C48CD}"/>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0CD0EA9-1D35-4744-BF7A-C595DC665C9B}"/>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7E7A944-9C7C-419E-B0E6-D09370C36138}"/>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E57B2A7-9521-4B50-846C-94CC2B80FA4E}"/>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2F6C45E-2053-4A9A-8DFC-22861D024471}"/>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329A70B-2EFE-44F5-B945-23ED20365FB3}"/>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28CA926-8D8F-4FC1-B05B-1B36D45668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ED508E7-8473-43DB-B4FC-27BDEB37E9BA}"/>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1B98BC4C-BFA8-40FD-B106-72AC6DA58381}"/>
            </a:ext>
          </a:extLst>
        </xdr:cNvPr>
        <xdr:cNvCxnSpPr/>
      </xdr:nvCxnSpPr>
      <xdr:spPr>
        <a:xfrm flipV="1">
          <a:off x="4177665" y="9212580"/>
          <a:ext cx="0" cy="130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479A49E-5D24-4322-945D-BE08D1B13256}"/>
            </a:ext>
          </a:extLst>
        </xdr:cNvPr>
        <xdr:cNvSpPr txBox="1"/>
      </xdr:nvSpPr>
      <xdr:spPr>
        <a:xfrm>
          <a:off x="4216400" y="1051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C63B727A-63DE-4EDD-95C9-EF2DFE4B6669}"/>
            </a:ext>
          </a:extLst>
        </xdr:cNvPr>
        <xdr:cNvCxnSpPr/>
      </xdr:nvCxnSpPr>
      <xdr:spPr>
        <a:xfrm>
          <a:off x="4108450" y="105137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01F89CF-3E62-4C67-82ED-41F1B1BED1D9}"/>
            </a:ext>
          </a:extLst>
        </xdr:cNvPr>
        <xdr:cNvSpPr txBox="1"/>
      </xdr:nvSpPr>
      <xdr:spPr>
        <a:xfrm>
          <a:off x="4216400" y="89941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81B9BEDA-6E90-4F60-A537-F2EE2D1882C3}"/>
            </a:ext>
          </a:extLst>
        </xdr:cNvPr>
        <xdr:cNvCxnSpPr/>
      </xdr:nvCxnSpPr>
      <xdr:spPr>
        <a:xfrm>
          <a:off x="4108450" y="9212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1D1064F-A74A-4FBC-9AE1-060D8A0565C2}"/>
            </a:ext>
          </a:extLst>
        </xdr:cNvPr>
        <xdr:cNvSpPr txBox="1"/>
      </xdr:nvSpPr>
      <xdr:spPr>
        <a:xfrm>
          <a:off x="42164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EFDA0A52-7FEB-4C3C-90A7-34537FEDF269}"/>
            </a:ext>
          </a:extLst>
        </xdr:cNvPr>
        <xdr:cNvSpPr/>
      </xdr:nvSpPr>
      <xdr:spPr>
        <a:xfrm>
          <a:off x="412750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76807E53-85B1-4DFF-BD6B-FAEE2D734025}"/>
            </a:ext>
          </a:extLst>
        </xdr:cNvPr>
        <xdr:cNvSpPr/>
      </xdr:nvSpPr>
      <xdr:spPr>
        <a:xfrm>
          <a:off x="3384550" y="101311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EBE4595A-3B38-4CD4-B918-B1355D019FD8}"/>
            </a:ext>
          </a:extLst>
        </xdr:cNvPr>
        <xdr:cNvSpPr/>
      </xdr:nvSpPr>
      <xdr:spPr>
        <a:xfrm>
          <a:off x="257175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2" name="フローチャート: 判断 181">
          <a:extLst>
            <a:ext uri="{FF2B5EF4-FFF2-40B4-BE49-F238E27FC236}">
              <a16:creationId xmlns:a16="http://schemas.microsoft.com/office/drawing/2014/main" id="{132E4B77-D731-4BEE-AA90-B442947C57B4}"/>
            </a:ext>
          </a:extLst>
        </xdr:cNvPr>
        <xdr:cNvSpPr/>
      </xdr:nvSpPr>
      <xdr:spPr>
        <a:xfrm>
          <a:off x="1778000" y="100574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119017</xdr:rowOff>
    </xdr:from>
    <xdr:to>
      <xdr:col>6</xdr:col>
      <xdr:colOff>38100</xdr:colOff>
      <xdr:row>61</xdr:row>
      <xdr:rowOff>49167</xdr:rowOff>
    </xdr:to>
    <xdr:sp macro="" textlink="">
      <xdr:nvSpPr>
        <xdr:cNvPr id="183" name="フローチャート: 判断 182">
          <a:extLst>
            <a:ext uri="{FF2B5EF4-FFF2-40B4-BE49-F238E27FC236}">
              <a16:creationId xmlns:a16="http://schemas.microsoft.com/office/drawing/2014/main" id="{826428A6-F668-428B-BE7B-AF7723A14D90}"/>
            </a:ext>
          </a:extLst>
        </xdr:cNvPr>
        <xdr:cNvSpPr/>
      </xdr:nvSpPr>
      <xdr:spPr>
        <a:xfrm>
          <a:off x="984250" y="100313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7B1199B-3460-43CA-BEF3-B5500607BD5E}"/>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2ECEF2A-F3A7-49DF-A497-990C2FF51056}"/>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05CF848-842A-4107-9E66-F5A88E30386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A024163-2FAF-4B0E-B734-4FAF4848CB63}"/>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C1D05C1-01EC-4C1F-A80D-152B2E727F96}"/>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74930</xdr:rowOff>
    </xdr:from>
    <xdr:to>
      <xdr:col>24</xdr:col>
      <xdr:colOff>114300</xdr:colOff>
      <xdr:row>56</xdr:row>
      <xdr:rowOff>5080</xdr:rowOff>
    </xdr:to>
    <xdr:sp macro="" textlink="">
      <xdr:nvSpPr>
        <xdr:cNvPr id="189" name="楕円 188">
          <a:extLst>
            <a:ext uri="{FF2B5EF4-FFF2-40B4-BE49-F238E27FC236}">
              <a16:creationId xmlns:a16="http://schemas.microsoft.com/office/drawing/2014/main" id="{D7EA6D60-85D3-43B5-8A2C-C645D2E12C31}"/>
            </a:ext>
          </a:extLst>
        </xdr:cNvPr>
        <xdr:cNvSpPr/>
      </xdr:nvSpPr>
      <xdr:spPr>
        <a:xfrm>
          <a:off x="4127500" y="9161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27957</xdr:rowOff>
    </xdr:from>
    <xdr:ext cx="340478" cy="259045"/>
    <xdr:sp macro="" textlink="">
      <xdr:nvSpPr>
        <xdr:cNvPr id="190" name="【橋りょう・トンネル】&#10;有形固定資産減価償却率該当値テキスト">
          <a:extLst>
            <a:ext uri="{FF2B5EF4-FFF2-40B4-BE49-F238E27FC236}">
              <a16:creationId xmlns:a16="http://schemas.microsoft.com/office/drawing/2014/main" id="{4B65E842-3B06-428B-BDC8-1BA8E7C77CD7}"/>
            </a:ext>
          </a:extLst>
        </xdr:cNvPr>
        <xdr:cNvSpPr txBox="1"/>
      </xdr:nvSpPr>
      <xdr:spPr>
        <a:xfrm>
          <a:off x="4216400" y="91148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47172</xdr:rowOff>
    </xdr:from>
    <xdr:to>
      <xdr:col>20</xdr:col>
      <xdr:colOff>38100</xdr:colOff>
      <xdr:row>55</xdr:row>
      <xdr:rowOff>148772</xdr:rowOff>
    </xdr:to>
    <xdr:sp macro="" textlink="">
      <xdr:nvSpPr>
        <xdr:cNvPr id="191" name="楕円 190">
          <a:extLst>
            <a:ext uri="{FF2B5EF4-FFF2-40B4-BE49-F238E27FC236}">
              <a16:creationId xmlns:a16="http://schemas.microsoft.com/office/drawing/2014/main" id="{20B82576-5C4E-4C22-A2CE-E8F611B42D80}"/>
            </a:ext>
          </a:extLst>
        </xdr:cNvPr>
        <xdr:cNvSpPr/>
      </xdr:nvSpPr>
      <xdr:spPr>
        <a:xfrm>
          <a:off x="3384550" y="91340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97972</xdr:rowOff>
    </xdr:from>
    <xdr:to>
      <xdr:col>24</xdr:col>
      <xdr:colOff>63500</xdr:colOff>
      <xdr:row>55</xdr:row>
      <xdr:rowOff>125730</xdr:rowOff>
    </xdr:to>
    <xdr:cxnSp macro="">
      <xdr:nvCxnSpPr>
        <xdr:cNvPr id="192" name="直線コネクタ 191">
          <a:extLst>
            <a:ext uri="{FF2B5EF4-FFF2-40B4-BE49-F238E27FC236}">
              <a16:creationId xmlns:a16="http://schemas.microsoft.com/office/drawing/2014/main" id="{2B57CA90-AAC2-48C1-B3AE-FE5238DD7701}"/>
            </a:ext>
          </a:extLst>
        </xdr:cNvPr>
        <xdr:cNvCxnSpPr/>
      </xdr:nvCxnSpPr>
      <xdr:spPr>
        <a:xfrm>
          <a:off x="3429000" y="9184822"/>
          <a:ext cx="7493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21046</xdr:rowOff>
    </xdr:from>
    <xdr:to>
      <xdr:col>15</xdr:col>
      <xdr:colOff>101600</xdr:colOff>
      <xdr:row>55</xdr:row>
      <xdr:rowOff>122646</xdr:rowOff>
    </xdr:to>
    <xdr:sp macro="" textlink="">
      <xdr:nvSpPr>
        <xdr:cNvPr id="193" name="楕円 192">
          <a:extLst>
            <a:ext uri="{FF2B5EF4-FFF2-40B4-BE49-F238E27FC236}">
              <a16:creationId xmlns:a16="http://schemas.microsoft.com/office/drawing/2014/main" id="{6521953F-B5FA-4D24-9A12-E13DC41584FD}"/>
            </a:ext>
          </a:extLst>
        </xdr:cNvPr>
        <xdr:cNvSpPr/>
      </xdr:nvSpPr>
      <xdr:spPr>
        <a:xfrm>
          <a:off x="2571750" y="910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71846</xdr:rowOff>
    </xdr:from>
    <xdr:to>
      <xdr:col>19</xdr:col>
      <xdr:colOff>177800</xdr:colOff>
      <xdr:row>55</xdr:row>
      <xdr:rowOff>97972</xdr:rowOff>
    </xdr:to>
    <xdr:cxnSp macro="">
      <xdr:nvCxnSpPr>
        <xdr:cNvPr id="194" name="直線コネクタ 193">
          <a:extLst>
            <a:ext uri="{FF2B5EF4-FFF2-40B4-BE49-F238E27FC236}">
              <a16:creationId xmlns:a16="http://schemas.microsoft.com/office/drawing/2014/main" id="{52B36197-C735-4F15-9FE0-52500C687BC4}"/>
            </a:ext>
          </a:extLst>
        </xdr:cNvPr>
        <xdr:cNvCxnSpPr/>
      </xdr:nvCxnSpPr>
      <xdr:spPr>
        <a:xfrm>
          <a:off x="2622550" y="9158696"/>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6350</xdr:rowOff>
    </xdr:from>
    <xdr:to>
      <xdr:col>10</xdr:col>
      <xdr:colOff>165100</xdr:colOff>
      <xdr:row>55</xdr:row>
      <xdr:rowOff>107950</xdr:rowOff>
    </xdr:to>
    <xdr:sp macro="" textlink="">
      <xdr:nvSpPr>
        <xdr:cNvPr id="195" name="楕円 194">
          <a:extLst>
            <a:ext uri="{FF2B5EF4-FFF2-40B4-BE49-F238E27FC236}">
              <a16:creationId xmlns:a16="http://schemas.microsoft.com/office/drawing/2014/main" id="{EE5B1D94-EE42-485A-BF16-8A85DB35B434}"/>
            </a:ext>
          </a:extLst>
        </xdr:cNvPr>
        <xdr:cNvSpPr/>
      </xdr:nvSpPr>
      <xdr:spPr>
        <a:xfrm>
          <a:off x="1778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57150</xdr:rowOff>
    </xdr:from>
    <xdr:to>
      <xdr:col>15</xdr:col>
      <xdr:colOff>50800</xdr:colOff>
      <xdr:row>55</xdr:row>
      <xdr:rowOff>71846</xdr:rowOff>
    </xdr:to>
    <xdr:cxnSp macro="">
      <xdr:nvCxnSpPr>
        <xdr:cNvPr id="196" name="直線コネクタ 195">
          <a:extLst>
            <a:ext uri="{FF2B5EF4-FFF2-40B4-BE49-F238E27FC236}">
              <a16:creationId xmlns:a16="http://schemas.microsoft.com/office/drawing/2014/main" id="{A8FB6016-D528-4C42-A282-574026F1D60A}"/>
            </a:ext>
          </a:extLst>
        </xdr:cNvPr>
        <xdr:cNvCxnSpPr/>
      </xdr:nvCxnSpPr>
      <xdr:spPr>
        <a:xfrm>
          <a:off x="1828800" y="9144000"/>
          <a:ext cx="7937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27577</xdr:rowOff>
    </xdr:from>
    <xdr:to>
      <xdr:col>6</xdr:col>
      <xdr:colOff>38100</xdr:colOff>
      <xdr:row>55</xdr:row>
      <xdr:rowOff>129177</xdr:rowOff>
    </xdr:to>
    <xdr:sp macro="" textlink="">
      <xdr:nvSpPr>
        <xdr:cNvPr id="197" name="楕円 196">
          <a:extLst>
            <a:ext uri="{FF2B5EF4-FFF2-40B4-BE49-F238E27FC236}">
              <a16:creationId xmlns:a16="http://schemas.microsoft.com/office/drawing/2014/main" id="{126BA193-6D5E-4022-A838-244873FD1700}"/>
            </a:ext>
          </a:extLst>
        </xdr:cNvPr>
        <xdr:cNvSpPr/>
      </xdr:nvSpPr>
      <xdr:spPr>
        <a:xfrm>
          <a:off x="984250" y="91144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57150</xdr:rowOff>
    </xdr:from>
    <xdr:to>
      <xdr:col>10</xdr:col>
      <xdr:colOff>114300</xdr:colOff>
      <xdr:row>55</xdr:row>
      <xdr:rowOff>78377</xdr:rowOff>
    </xdr:to>
    <xdr:cxnSp macro="">
      <xdr:nvCxnSpPr>
        <xdr:cNvPr id="198" name="直線コネクタ 197">
          <a:extLst>
            <a:ext uri="{FF2B5EF4-FFF2-40B4-BE49-F238E27FC236}">
              <a16:creationId xmlns:a16="http://schemas.microsoft.com/office/drawing/2014/main" id="{FD1568C7-D0AE-4A30-BD17-7BC52F334822}"/>
            </a:ext>
          </a:extLst>
        </xdr:cNvPr>
        <xdr:cNvCxnSpPr/>
      </xdr:nvCxnSpPr>
      <xdr:spPr>
        <a:xfrm flipV="1">
          <a:off x="1028700" y="9144000"/>
          <a:ext cx="8001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AD71B35-2514-48A4-B244-943A50A5436F}"/>
            </a:ext>
          </a:extLst>
        </xdr:cNvPr>
        <xdr:cNvSpPr txBox="1"/>
      </xdr:nvSpPr>
      <xdr:spPr>
        <a:xfrm>
          <a:off x="3239144" y="10223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439D342-0653-4E02-8683-2A1B04B8C0E2}"/>
            </a:ext>
          </a:extLst>
        </xdr:cNvPr>
        <xdr:cNvSpPr txBox="1"/>
      </xdr:nvSpPr>
      <xdr:spPr>
        <a:xfrm>
          <a:off x="24390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2FFA379-2BFE-4495-A592-E1D05D71493B}"/>
            </a:ext>
          </a:extLst>
        </xdr:cNvPr>
        <xdr:cNvSpPr txBox="1"/>
      </xdr:nvSpPr>
      <xdr:spPr>
        <a:xfrm>
          <a:off x="1645294" y="1014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40294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EBA89D0-5926-4A20-9392-583CDB489DF6}"/>
            </a:ext>
          </a:extLst>
        </xdr:cNvPr>
        <xdr:cNvSpPr txBox="1"/>
      </xdr:nvSpPr>
      <xdr:spPr>
        <a:xfrm>
          <a:off x="851544" y="10117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165299</xdr:rowOff>
    </xdr:from>
    <xdr:ext cx="340478" cy="259045"/>
    <xdr:sp macro="" textlink="">
      <xdr:nvSpPr>
        <xdr:cNvPr id="203" name="n_1mainValue【橋りょう・トンネル】&#10;有形固定資産減価償却率">
          <a:extLst>
            <a:ext uri="{FF2B5EF4-FFF2-40B4-BE49-F238E27FC236}">
              <a16:creationId xmlns:a16="http://schemas.microsoft.com/office/drawing/2014/main" id="{AFE00A7A-2F2D-4C86-88C1-B20D333BEF67}"/>
            </a:ext>
          </a:extLst>
        </xdr:cNvPr>
        <xdr:cNvSpPr txBox="1"/>
      </xdr:nvSpPr>
      <xdr:spPr>
        <a:xfrm>
          <a:off x="3258761" y="8921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139173</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4EB80A24-C79B-44BE-AD7D-21202299B961}"/>
            </a:ext>
          </a:extLst>
        </xdr:cNvPr>
        <xdr:cNvSpPr txBox="1"/>
      </xdr:nvSpPr>
      <xdr:spPr>
        <a:xfrm>
          <a:off x="2471361" y="8895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124477</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A956C231-7ED5-4EE3-8826-5D765E06DB17}"/>
            </a:ext>
          </a:extLst>
        </xdr:cNvPr>
        <xdr:cNvSpPr txBox="1"/>
      </xdr:nvSpPr>
      <xdr:spPr>
        <a:xfrm>
          <a:off x="1677611" y="8881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145704</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E1DB7BB1-EA81-469B-A2AD-F6DD05A40B70}"/>
            </a:ext>
          </a:extLst>
        </xdr:cNvPr>
        <xdr:cNvSpPr txBox="1"/>
      </xdr:nvSpPr>
      <xdr:spPr>
        <a:xfrm>
          <a:off x="864811" y="8902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D4E0514-45BE-4B76-A056-1F960FC3D61A}"/>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5EFCEC4-0CD2-4E4A-98D9-F6FC896EE61A}"/>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0AF87E8-B9CF-42A1-B6D8-279E05A2D5B9}"/>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0B9D96C-A753-4B22-98F8-8BFB883E6B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A2C659F-0C01-4DDF-A823-1196D05D5261}"/>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B150B06-9658-4594-80A3-1AA4E4D838CC}"/>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13629C3-0434-44F9-BAC0-9F71D210996C}"/>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C962F37-A651-486B-909B-FC4C9B23AF92}"/>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58432B1-6536-4845-8F4F-AB1978BE4E1D}"/>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A64858A-F382-4A32-A3A8-6DDFF93BA6C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4183596-0AF4-4FFE-9101-035168E8662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6C6A831-C187-4409-80DC-21A872E3CC28}"/>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45E19F1-906D-4C07-8020-77C9384D97FC}"/>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809D4632-4433-430D-9208-B9DB1B6BEF83}"/>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1CDD558-6579-41F8-A6E8-DD65E895971E}"/>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4CF839D-5C6E-4B9F-99B2-D6BC28D4B14C}"/>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E4C6CB3-224F-4524-AD0D-561D4EC3D73C}"/>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33363039-CBE5-4BC6-A43D-AA770D0AB0EE}"/>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E040CA8-38E2-47B3-A769-4024DF40198B}"/>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0A911E5C-E28C-422D-8F63-214977BCB1D9}"/>
            </a:ext>
          </a:extLst>
        </xdr:cNvPr>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F6427D5-EB3E-48A0-80EF-29D55393CD62}"/>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06758AA-F05A-4076-941C-05B890D42EC6}"/>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9AE4BEC-90BE-4A6C-80DE-F87107A9280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ACD55CF7-0C2D-4447-84BC-3FC5EA88E57D}"/>
            </a:ext>
          </a:extLst>
        </xdr:cNvPr>
        <xdr:cNvCxnSpPr/>
      </xdr:nvCxnSpPr>
      <xdr:spPr>
        <a:xfrm flipV="1">
          <a:off x="9429115" y="9380812"/>
          <a:ext cx="0" cy="1252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53F660E-7D06-47BB-BE36-D06CB6B323E5}"/>
            </a:ext>
          </a:extLst>
        </xdr:cNvPr>
        <xdr:cNvSpPr txBox="1"/>
      </xdr:nvSpPr>
      <xdr:spPr>
        <a:xfrm>
          <a:off x="9467850" y="1063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7012D46D-0E50-400B-89A0-0500933BCBF8}"/>
            </a:ext>
          </a:extLst>
        </xdr:cNvPr>
        <xdr:cNvCxnSpPr/>
      </xdr:nvCxnSpPr>
      <xdr:spPr>
        <a:xfrm>
          <a:off x="9359900" y="106334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E923D8ED-F482-491F-A9B3-F93C0814F86D}"/>
            </a:ext>
          </a:extLst>
        </xdr:cNvPr>
        <xdr:cNvSpPr txBox="1"/>
      </xdr:nvSpPr>
      <xdr:spPr>
        <a:xfrm>
          <a:off x="9467850" y="916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9201750C-8F31-4398-BA1D-9493E9FFC2DE}"/>
            </a:ext>
          </a:extLst>
        </xdr:cNvPr>
        <xdr:cNvCxnSpPr/>
      </xdr:nvCxnSpPr>
      <xdr:spPr>
        <a:xfrm>
          <a:off x="9359900" y="93808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18290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48DAE34-2326-4EA0-A33C-71AECFD99631}"/>
            </a:ext>
          </a:extLst>
        </xdr:cNvPr>
        <xdr:cNvSpPr txBox="1"/>
      </xdr:nvSpPr>
      <xdr:spPr>
        <a:xfrm>
          <a:off x="9467850" y="9930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0DA4477E-8785-446E-8B72-1FA142DBEAE6}"/>
            </a:ext>
          </a:extLst>
        </xdr:cNvPr>
        <xdr:cNvSpPr/>
      </xdr:nvSpPr>
      <xdr:spPr>
        <a:xfrm>
          <a:off x="9398000" y="100792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B5FE6D96-B21A-439A-A73E-85B1CA64D59C}"/>
            </a:ext>
          </a:extLst>
        </xdr:cNvPr>
        <xdr:cNvSpPr/>
      </xdr:nvSpPr>
      <xdr:spPr>
        <a:xfrm>
          <a:off x="8636000" y="1011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BED81AA4-36E6-440A-AE23-9DF1AE82431E}"/>
            </a:ext>
          </a:extLst>
        </xdr:cNvPr>
        <xdr:cNvSpPr/>
      </xdr:nvSpPr>
      <xdr:spPr>
        <a:xfrm>
          <a:off x="7842250" y="101327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34371</xdr:rowOff>
    </xdr:from>
    <xdr:to>
      <xdr:col>41</xdr:col>
      <xdr:colOff>101600</xdr:colOff>
      <xdr:row>61</xdr:row>
      <xdr:rowOff>135971</xdr:rowOff>
    </xdr:to>
    <xdr:sp macro="" textlink="">
      <xdr:nvSpPr>
        <xdr:cNvPr id="239" name="フローチャート: 判断 238">
          <a:extLst>
            <a:ext uri="{FF2B5EF4-FFF2-40B4-BE49-F238E27FC236}">
              <a16:creationId xmlns:a16="http://schemas.microsoft.com/office/drawing/2014/main" id="{EAC29881-D00E-4A9F-8F7A-ED05CAD67780}"/>
            </a:ext>
          </a:extLst>
        </xdr:cNvPr>
        <xdr:cNvSpPr/>
      </xdr:nvSpPr>
      <xdr:spPr>
        <a:xfrm>
          <a:off x="7029450" y="1011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47938</xdr:rowOff>
    </xdr:from>
    <xdr:to>
      <xdr:col>36</xdr:col>
      <xdr:colOff>165100</xdr:colOff>
      <xdr:row>61</xdr:row>
      <xdr:rowOff>149538</xdr:rowOff>
    </xdr:to>
    <xdr:sp macro="" textlink="">
      <xdr:nvSpPr>
        <xdr:cNvPr id="240" name="フローチャート: 判断 239">
          <a:extLst>
            <a:ext uri="{FF2B5EF4-FFF2-40B4-BE49-F238E27FC236}">
              <a16:creationId xmlns:a16="http://schemas.microsoft.com/office/drawing/2014/main" id="{FD1049A8-E669-4EA9-9039-67B20E6DAB88}"/>
            </a:ext>
          </a:extLst>
        </xdr:cNvPr>
        <xdr:cNvSpPr/>
      </xdr:nvSpPr>
      <xdr:spPr>
        <a:xfrm>
          <a:off x="6235700" y="101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79B336E-7898-4909-9528-7E7182F8384B}"/>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52213E3-B7AB-4198-B2A4-A88D37460983}"/>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95348A2-0078-4475-9F98-5EA5523F963A}"/>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D0A5721-0C63-42C1-BE31-5041E0F6BB76}"/>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A736D2C-F909-4A5B-B336-14720D8DBF84}"/>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9893</xdr:rowOff>
    </xdr:from>
    <xdr:to>
      <xdr:col>55</xdr:col>
      <xdr:colOff>50800</xdr:colOff>
      <xdr:row>64</xdr:row>
      <xdr:rowOff>111493</xdr:rowOff>
    </xdr:to>
    <xdr:sp macro="" textlink="">
      <xdr:nvSpPr>
        <xdr:cNvPr id="246" name="楕円 245">
          <a:extLst>
            <a:ext uri="{FF2B5EF4-FFF2-40B4-BE49-F238E27FC236}">
              <a16:creationId xmlns:a16="http://schemas.microsoft.com/office/drawing/2014/main" id="{9798BCCF-CBAA-479D-AD98-9569BB6219EB}"/>
            </a:ext>
          </a:extLst>
        </xdr:cNvPr>
        <xdr:cNvSpPr/>
      </xdr:nvSpPr>
      <xdr:spPr>
        <a:xfrm>
          <a:off x="9398000" y="105826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96270</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56E7DD57-51C5-406A-86B0-02D8C8CD0034}"/>
            </a:ext>
          </a:extLst>
        </xdr:cNvPr>
        <xdr:cNvSpPr txBox="1"/>
      </xdr:nvSpPr>
      <xdr:spPr>
        <a:xfrm>
          <a:off x="9467850" y="1050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10071</xdr:rowOff>
    </xdr:from>
    <xdr:to>
      <xdr:col>50</xdr:col>
      <xdr:colOff>165100</xdr:colOff>
      <xdr:row>64</xdr:row>
      <xdr:rowOff>111671</xdr:rowOff>
    </xdr:to>
    <xdr:sp macro="" textlink="">
      <xdr:nvSpPr>
        <xdr:cNvPr id="248" name="楕円 247">
          <a:extLst>
            <a:ext uri="{FF2B5EF4-FFF2-40B4-BE49-F238E27FC236}">
              <a16:creationId xmlns:a16="http://schemas.microsoft.com/office/drawing/2014/main" id="{264F246A-E46C-4C06-A2BF-580CCCB57B07}"/>
            </a:ext>
          </a:extLst>
        </xdr:cNvPr>
        <xdr:cNvSpPr/>
      </xdr:nvSpPr>
      <xdr:spPr>
        <a:xfrm>
          <a:off x="8636000" y="10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60693</xdr:rowOff>
    </xdr:from>
    <xdr:to>
      <xdr:col>55</xdr:col>
      <xdr:colOff>0</xdr:colOff>
      <xdr:row>64</xdr:row>
      <xdr:rowOff>60871</xdr:rowOff>
    </xdr:to>
    <xdr:cxnSp macro="">
      <xdr:nvCxnSpPr>
        <xdr:cNvPr id="249" name="直線コネクタ 248">
          <a:extLst>
            <a:ext uri="{FF2B5EF4-FFF2-40B4-BE49-F238E27FC236}">
              <a16:creationId xmlns:a16="http://schemas.microsoft.com/office/drawing/2014/main" id="{CA8474F0-ECE5-4EF5-B6B2-3AA7C1FA5903}"/>
            </a:ext>
          </a:extLst>
        </xdr:cNvPr>
        <xdr:cNvCxnSpPr/>
      </xdr:nvCxnSpPr>
      <xdr:spPr>
        <a:xfrm flipV="1">
          <a:off x="8686800" y="10633443"/>
          <a:ext cx="74295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10396</xdr:rowOff>
    </xdr:from>
    <xdr:to>
      <xdr:col>46</xdr:col>
      <xdr:colOff>38100</xdr:colOff>
      <xdr:row>64</xdr:row>
      <xdr:rowOff>111996</xdr:rowOff>
    </xdr:to>
    <xdr:sp macro="" textlink="">
      <xdr:nvSpPr>
        <xdr:cNvPr id="250" name="楕円 249">
          <a:extLst>
            <a:ext uri="{FF2B5EF4-FFF2-40B4-BE49-F238E27FC236}">
              <a16:creationId xmlns:a16="http://schemas.microsoft.com/office/drawing/2014/main" id="{61FEF864-734D-4EDC-B165-FE41F85582EA}"/>
            </a:ext>
          </a:extLst>
        </xdr:cNvPr>
        <xdr:cNvSpPr/>
      </xdr:nvSpPr>
      <xdr:spPr>
        <a:xfrm>
          <a:off x="7842250" y="105831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60871</xdr:rowOff>
    </xdr:from>
    <xdr:to>
      <xdr:col>50</xdr:col>
      <xdr:colOff>114300</xdr:colOff>
      <xdr:row>64</xdr:row>
      <xdr:rowOff>61196</xdr:rowOff>
    </xdr:to>
    <xdr:cxnSp macro="">
      <xdr:nvCxnSpPr>
        <xdr:cNvPr id="251" name="直線コネクタ 250">
          <a:extLst>
            <a:ext uri="{FF2B5EF4-FFF2-40B4-BE49-F238E27FC236}">
              <a16:creationId xmlns:a16="http://schemas.microsoft.com/office/drawing/2014/main" id="{F8F9E3F8-894C-434E-B8AD-1107AA1730A2}"/>
            </a:ext>
          </a:extLst>
        </xdr:cNvPr>
        <xdr:cNvCxnSpPr/>
      </xdr:nvCxnSpPr>
      <xdr:spPr>
        <a:xfrm flipV="1">
          <a:off x="7886700" y="10633621"/>
          <a:ext cx="8001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15363</xdr:rowOff>
    </xdr:from>
    <xdr:to>
      <xdr:col>41</xdr:col>
      <xdr:colOff>101600</xdr:colOff>
      <xdr:row>64</xdr:row>
      <xdr:rowOff>116963</xdr:rowOff>
    </xdr:to>
    <xdr:sp macro="" textlink="">
      <xdr:nvSpPr>
        <xdr:cNvPr id="252" name="楕円 251">
          <a:extLst>
            <a:ext uri="{FF2B5EF4-FFF2-40B4-BE49-F238E27FC236}">
              <a16:creationId xmlns:a16="http://schemas.microsoft.com/office/drawing/2014/main" id="{731BE677-47A9-487E-AA0B-8555F5EFE02D}"/>
            </a:ext>
          </a:extLst>
        </xdr:cNvPr>
        <xdr:cNvSpPr/>
      </xdr:nvSpPr>
      <xdr:spPr>
        <a:xfrm>
          <a:off x="7029450" y="105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61196</xdr:rowOff>
    </xdr:from>
    <xdr:to>
      <xdr:col>45</xdr:col>
      <xdr:colOff>177800</xdr:colOff>
      <xdr:row>64</xdr:row>
      <xdr:rowOff>66163</xdr:rowOff>
    </xdr:to>
    <xdr:cxnSp macro="">
      <xdr:nvCxnSpPr>
        <xdr:cNvPr id="253" name="直線コネクタ 252">
          <a:extLst>
            <a:ext uri="{FF2B5EF4-FFF2-40B4-BE49-F238E27FC236}">
              <a16:creationId xmlns:a16="http://schemas.microsoft.com/office/drawing/2014/main" id="{265B411D-9AB3-47BA-83F1-8FE0DD940E47}"/>
            </a:ext>
          </a:extLst>
        </xdr:cNvPr>
        <xdr:cNvCxnSpPr/>
      </xdr:nvCxnSpPr>
      <xdr:spPr>
        <a:xfrm flipV="1">
          <a:off x="7080250" y="10633946"/>
          <a:ext cx="806450" cy="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22849</xdr:rowOff>
    </xdr:from>
    <xdr:to>
      <xdr:col>36</xdr:col>
      <xdr:colOff>165100</xdr:colOff>
      <xdr:row>64</xdr:row>
      <xdr:rowOff>124449</xdr:rowOff>
    </xdr:to>
    <xdr:sp macro="" textlink="">
      <xdr:nvSpPr>
        <xdr:cNvPr id="254" name="楕円 253">
          <a:extLst>
            <a:ext uri="{FF2B5EF4-FFF2-40B4-BE49-F238E27FC236}">
              <a16:creationId xmlns:a16="http://schemas.microsoft.com/office/drawing/2014/main" id="{8E4C930A-C09B-4D8D-A1A0-794DAACD5DAC}"/>
            </a:ext>
          </a:extLst>
        </xdr:cNvPr>
        <xdr:cNvSpPr/>
      </xdr:nvSpPr>
      <xdr:spPr>
        <a:xfrm>
          <a:off x="6235700" y="1059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66163</xdr:rowOff>
    </xdr:from>
    <xdr:to>
      <xdr:col>41</xdr:col>
      <xdr:colOff>50800</xdr:colOff>
      <xdr:row>64</xdr:row>
      <xdr:rowOff>73649</xdr:rowOff>
    </xdr:to>
    <xdr:cxnSp macro="">
      <xdr:nvCxnSpPr>
        <xdr:cNvPr id="255" name="直線コネクタ 254">
          <a:extLst>
            <a:ext uri="{FF2B5EF4-FFF2-40B4-BE49-F238E27FC236}">
              <a16:creationId xmlns:a16="http://schemas.microsoft.com/office/drawing/2014/main" id="{C9A08F64-5FC1-4A5A-ADAC-F9AD1B9C5EC3}"/>
            </a:ext>
          </a:extLst>
        </xdr:cNvPr>
        <xdr:cNvCxnSpPr/>
      </xdr:nvCxnSpPr>
      <xdr:spPr>
        <a:xfrm flipV="1">
          <a:off x="6286500" y="10638913"/>
          <a:ext cx="793750" cy="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160106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E3FD493-4E2F-46F2-811E-E55814C330B6}"/>
            </a:ext>
          </a:extLst>
        </xdr:cNvPr>
        <xdr:cNvSpPr txBox="1"/>
      </xdr:nvSpPr>
      <xdr:spPr>
        <a:xfrm>
          <a:off x="8399995" y="9907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1960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F6CF2B4-C6C1-4937-BBA6-0D5F842EE1EA}"/>
            </a:ext>
          </a:extLst>
        </xdr:cNvPr>
        <xdr:cNvSpPr txBox="1"/>
      </xdr:nvSpPr>
      <xdr:spPr>
        <a:xfrm>
          <a:off x="7612595" y="991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152498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C195209-13FC-46F4-8DE1-672383D67E0F}"/>
            </a:ext>
          </a:extLst>
        </xdr:cNvPr>
        <xdr:cNvSpPr txBox="1"/>
      </xdr:nvSpPr>
      <xdr:spPr>
        <a:xfrm>
          <a:off x="6818845" y="989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166065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4997F5C-B51B-427F-9F86-2D920AC7846E}"/>
            </a:ext>
          </a:extLst>
        </xdr:cNvPr>
        <xdr:cNvSpPr txBox="1"/>
      </xdr:nvSpPr>
      <xdr:spPr>
        <a:xfrm>
          <a:off x="6006045" y="991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102798</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38808602-628E-4A7D-90BA-D0167AE33126}"/>
            </a:ext>
          </a:extLst>
        </xdr:cNvPr>
        <xdr:cNvSpPr txBox="1"/>
      </xdr:nvSpPr>
      <xdr:spPr>
        <a:xfrm>
          <a:off x="8458278" y="106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103123</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4DCC5F0C-43AB-4901-A470-DD360AC4D949}"/>
            </a:ext>
          </a:extLst>
        </xdr:cNvPr>
        <xdr:cNvSpPr txBox="1"/>
      </xdr:nvSpPr>
      <xdr:spPr>
        <a:xfrm>
          <a:off x="7677228" y="1067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108090</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E8EAE5C5-2DAB-414C-A21F-CA86198EDFBA}"/>
            </a:ext>
          </a:extLst>
        </xdr:cNvPr>
        <xdr:cNvSpPr txBox="1"/>
      </xdr:nvSpPr>
      <xdr:spPr>
        <a:xfrm>
          <a:off x="6864428" y="106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115576</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942EF6F6-5D84-4973-8D5E-E7E912E1B71D}"/>
            </a:ext>
          </a:extLst>
        </xdr:cNvPr>
        <xdr:cNvSpPr txBox="1"/>
      </xdr:nvSpPr>
      <xdr:spPr>
        <a:xfrm>
          <a:off x="6070678" y="1068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FE401CE-6867-4537-8294-62911A80953B}"/>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70AF43B-6ACD-4E10-8AA0-E6D5B93C01A5}"/>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07A789D-2A2F-4FE4-B428-79289430026D}"/>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26A0F4B-F2BF-4C85-81DC-73BCB2F0EE78}"/>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2AD4F2D-1CFA-4338-8438-2C5938E99FCC}"/>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DBCBD02-43D9-4CDE-9AF8-9E636EDF725A}"/>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7F86BD6-9990-4FDA-85CB-36122BECA905}"/>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BAF892F-69EB-4DDD-B7FE-C6D13C92B4D5}"/>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8826D47-5DFB-49E6-940F-9B04521045A8}"/>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6B9F8CB-8DD3-445E-812C-08B9EB5403B1}"/>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F73A38C-60F4-4AB0-84BB-DEE80E178DB7}"/>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6B7A4BC2-6A39-40D4-A497-E44363B19A88}"/>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246FDF6-3F62-4302-82F2-9BD609083E73}"/>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A3E21B5-86A2-43EE-B44D-2438822C2536}"/>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0AD3D4D-7276-4A97-8229-286E37D775AD}"/>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7204E97-7493-4725-85DC-616AC5EAE8A9}"/>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925B3D9-883B-4F35-B6A2-AD1E03B23D21}"/>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03252D0-9933-4C68-9A4C-EFA52965A1B9}"/>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2255121-9D4C-4236-8976-9304E9B93247}"/>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8E2622F-90F7-44E1-9F9C-A4851BEE760F}"/>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2206F88-31C9-4ED2-9584-38E55095A97F}"/>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3FACDB2-6033-4F12-823B-5814261CE26B}"/>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1BC6E39-842B-48F7-AC5E-8DBF23D6B3B5}"/>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C0BD85D-D666-46E4-9748-605895393C12}"/>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a:extLst>
            <a:ext uri="{FF2B5EF4-FFF2-40B4-BE49-F238E27FC236}">
              <a16:creationId xmlns:a16="http://schemas.microsoft.com/office/drawing/2014/main" id="{46F49126-18BB-48AA-9067-8E219CBC2EF5}"/>
            </a:ext>
          </a:extLst>
        </xdr:cNvPr>
        <xdr:cNvCxnSpPr/>
      </xdr:nvCxnSpPr>
      <xdr:spPr>
        <a:xfrm flipV="1">
          <a:off x="4177665" y="128352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96C10758-632B-4B56-94A3-8CA8483B314B}"/>
            </a:ext>
          </a:extLst>
        </xdr:cNvPr>
        <xdr:cNvSpPr txBox="1"/>
      </xdr:nvSpPr>
      <xdr:spPr>
        <a:xfrm>
          <a:off x="4216400" y="1430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a:extLst>
            <a:ext uri="{FF2B5EF4-FFF2-40B4-BE49-F238E27FC236}">
              <a16:creationId xmlns:a16="http://schemas.microsoft.com/office/drawing/2014/main" id="{6BD5672E-45EC-4104-AD68-FA86B0529EBC}"/>
            </a:ext>
          </a:extLst>
        </xdr:cNvPr>
        <xdr:cNvCxnSpPr/>
      </xdr:nvCxnSpPr>
      <xdr:spPr>
        <a:xfrm>
          <a:off x="4108450" y="14300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720CD84-8853-4C28-8742-DDC3BF26C1DE}"/>
            </a:ext>
          </a:extLst>
        </xdr:cNvPr>
        <xdr:cNvSpPr txBox="1"/>
      </xdr:nvSpPr>
      <xdr:spPr>
        <a:xfrm>
          <a:off x="4216400" y="12616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a:extLst>
            <a:ext uri="{FF2B5EF4-FFF2-40B4-BE49-F238E27FC236}">
              <a16:creationId xmlns:a16="http://schemas.microsoft.com/office/drawing/2014/main" id="{6C7473C7-DE62-41DE-AE09-4C9FA80F1486}"/>
            </a:ext>
          </a:extLst>
        </xdr:cNvPr>
        <xdr:cNvCxnSpPr/>
      </xdr:nvCxnSpPr>
      <xdr:spPr>
        <a:xfrm>
          <a:off x="4108450" y="12835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167657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8C59E07-F11D-423A-A8E9-21F1817CBEFB}"/>
            </a:ext>
          </a:extLst>
        </xdr:cNvPr>
        <xdr:cNvSpPr txBox="1"/>
      </xdr:nvSpPr>
      <xdr:spPr>
        <a:xfrm>
          <a:off x="4216400" y="13712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a:extLst>
            <a:ext uri="{FF2B5EF4-FFF2-40B4-BE49-F238E27FC236}">
              <a16:creationId xmlns:a16="http://schemas.microsoft.com/office/drawing/2014/main" id="{9CBA7578-3C60-436D-8561-5F810D57470A}"/>
            </a:ext>
          </a:extLst>
        </xdr:cNvPr>
        <xdr:cNvSpPr/>
      </xdr:nvSpPr>
      <xdr:spPr>
        <a:xfrm>
          <a:off x="4127500" y="1372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a:extLst>
            <a:ext uri="{FF2B5EF4-FFF2-40B4-BE49-F238E27FC236}">
              <a16:creationId xmlns:a16="http://schemas.microsoft.com/office/drawing/2014/main" id="{48E0E68B-1DB5-4248-A533-9FA04B01B537}"/>
            </a:ext>
          </a:extLst>
        </xdr:cNvPr>
        <xdr:cNvSpPr/>
      </xdr:nvSpPr>
      <xdr:spPr>
        <a:xfrm>
          <a:off x="3384550" y="137064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a:extLst>
            <a:ext uri="{FF2B5EF4-FFF2-40B4-BE49-F238E27FC236}">
              <a16:creationId xmlns:a16="http://schemas.microsoft.com/office/drawing/2014/main" id="{C430AE01-A9DD-443E-A9D4-15409BE320F0}"/>
            </a:ext>
          </a:extLst>
        </xdr:cNvPr>
        <xdr:cNvSpPr/>
      </xdr:nvSpPr>
      <xdr:spPr>
        <a:xfrm>
          <a:off x="2571750" y="137052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7" name="フローチャート: 判断 296">
          <a:extLst>
            <a:ext uri="{FF2B5EF4-FFF2-40B4-BE49-F238E27FC236}">
              <a16:creationId xmlns:a16="http://schemas.microsoft.com/office/drawing/2014/main" id="{7C9D5119-4C3A-4AE7-98B5-FED64AB6F0AB}"/>
            </a:ext>
          </a:extLst>
        </xdr:cNvPr>
        <xdr:cNvSpPr/>
      </xdr:nvSpPr>
      <xdr:spPr>
        <a:xfrm>
          <a:off x="1778000" y="13663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105411</xdr:rowOff>
    </xdr:from>
    <xdr:to>
      <xdr:col>6</xdr:col>
      <xdr:colOff>38100</xdr:colOff>
      <xdr:row>82</xdr:row>
      <xdr:rowOff>35561</xdr:rowOff>
    </xdr:to>
    <xdr:sp macro="" textlink="">
      <xdr:nvSpPr>
        <xdr:cNvPr id="298" name="フローチャート: 判断 297">
          <a:extLst>
            <a:ext uri="{FF2B5EF4-FFF2-40B4-BE49-F238E27FC236}">
              <a16:creationId xmlns:a16="http://schemas.microsoft.com/office/drawing/2014/main" id="{E82BE753-BE00-4F19-B0B8-97DCDA9FA4E7}"/>
            </a:ext>
          </a:extLst>
        </xdr:cNvPr>
        <xdr:cNvSpPr/>
      </xdr:nvSpPr>
      <xdr:spPr>
        <a:xfrm>
          <a:off x="984250" y="13484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7361A72-4189-4BAF-A8E4-F49A3439D1C4}"/>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6A539DF-0C6C-42ED-98C2-148F4A23E47B}"/>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DAB6B61-D328-4A33-B730-ED5B1682DC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2F96CA8-4E2D-4872-8CFE-813541EE8669}"/>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81CD939-FF29-4027-811A-8818FC9F78C2}"/>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304" name="楕円 303">
          <a:extLst>
            <a:ext uri="{FF2B5EF4-FFF2-40B4-BE49-F238E27FC236}">
              <a16:creationId xmlns:a16="http://schemas.microsoft.com/office/drawing/2014/main" id="{8D086703-53DF-4A28-9DA8-0BBF8C86E165}"/>
            </a:ext>
          </a:extLst>
        </xdr:cNvPr>
        <xdr:cNvSpPr/>
      </xdr:nvSpPr>
      <xdr:spPr>
        <a:xfrm>
          <a:off x="4127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48277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67B7FE0-A22B-44EF-ADBC-5EB3FF621FA9}"/>
            </a:ext>
          </a:extLst>
        </xdr:cNvPr>
        <xdr:cNvSpPr txBox="1"/>
      </xdr:nvSpPr>
      <xdr:spPr>
        <a:xfrm>
          <a:off x="4216400"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29211</xdr:rowOff>
    </xdr:from>
    <xdr:to>
      <xdr:col>20</xdr:col>
      <xdr:colOff>38100</xdr:colOff>
      <xdr:row>82</xdr:row>
      <xdr:rowOff>130811</xdr:rowOff>
    </xdr:to>
    <xdr:sp macro="" textlink="">
      <xdr:nvSpPr>
        <xdr:cNvPr id="306" name="楕円 305">
          <a:extLst>
            <a:ext uri="{FF2B5EF4-FFF2-40B4-BE49-F238E27FC236}">
              <a16:creationId xmlns:a16="http://schemas.microsoft.com/office/drawing/2014/main" id="{969CF71B-24BB-42D9-A250-4E8DC4F1C462}"/>
            </a:ext>
          </a:extLst>
        </xdr:cNvPr>
        <xdr:cNvSpPr/>
      </xdr:nvSpPr>
      <xdr:spPr>
        <a:xfrm>
          <a:off x="3384550" y="135737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76200</xdr:rowOff>
    </xdr:from>
    <xdr:to>
      <xdr:col>24</xdr:col>
      <xdr:colOff>63500</xdr:colOff>
      <xdr:row>82</xdr:row>
      <xdr:rowOff>80011</xdr:rowOff>
    </xdr:to>
    <xdr:cxnSp macro="">
      <xdr:nvCxnSpPr>
        <xdr:cNvPr id="307" name="直線コネクタ 306">
          <a:extLst>
            <a:ext uri="{FF2B5EF4-FFF2-40B4-BE49-F238E27FC236}">
              <a16:creationId xmlns:a16="http://schemas.microsoft.com/office/drawing/2014/main" id="{05B52D4F-B9BC-4010-ABAE-E89702CA5EE9}"/>
            </a:ext>
          </a:extLst>
        </xdr:cNvPr>
        <xdr:cNvCxnSpPr/>
      </xdr:nvCxnSpPr>
      <xdr:spPr>
        <a:xfrm flipV="1">
          <a:off x="3429000" y="13620750"/>
          <a:ext cx="7493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27305</xdr:rowOff>
    </xdr:from>
    <xdr:to>
      <xdr:col>15</xdr:col>
      <xdr:colOff>101600</xdr:colOff>
      <xdr:row>82</xdr:row>
      <xdr:rowOff>128905</xdr:rowOff>
    </xdr:to>
    <xdr:sp macro="" textlink="">
      <xdr:nvSpPr>
        <xdr:cNvPr id="308" name="楕円 307">
          <a:extLst>
            <a:ext uri="{FF2B5EF4-FFF2-40B4-BE49-F238E27FC236}">
              <a16:creationId xmlns:a16="http://schemas.microsoft.com/office/drawing/2014/main" id="{3B27E85B-0D38-46DB-BD11-DD0507751AAB}"/>
            </a:ext>
          </a:extLst>
        </xdr:cNvPr>
        <xdr:cNvSpPr/>
      </xdr:nvSpPr>
      <xdr:spPr>
        <a:xfrm>
          <a:off x="257175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78105</xdr:rowOff>
    </xdr:from>
    <xdr:to>
      <xdr:col>19</xdr:col>
      <xdr:colOff>177800</xdr:colOff>
      <xdr:row>82</xdr:row>
      <xdr:rowOff>80011</xdr:rowOff>
    </xdr:to>
    <xdr:cxnSp macro="">
      <xdr:nvCxnSpPr>
        <xdr:cNvPr id="309" name="直線コネクタ 308">
          <a:extLst>
            <a:ext uri="{FF2B5EF4-FFF2-40B4-BE49-F238E27FC236}">
              <a16:creationId xmlns:a16="http://schemas.microsoft.com/office/drawing/2014/main" id="{A51DB5CD-AEF9-4791-A26F-5603123AE977}"/>
            </a:ext>
          </a:extLst>
        </xdr:cNvPr>
        <xdr:cNvCxnSpPr/>
      </xdr:nvCxnSpPr>
      <xdr:spPr>
        <a:xfrm>
          <a:off x="2622550" y="13622655"/>
          <a:ext cx="8064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158750</xdr:rowOff>
    </xdr:from>
    <xdr:to>
      <xdr:col>10</xdr:col>
      <xdr:colOff>165100</xdr:colOff>
      <xdr:row>82</xdr:row>
      <xdr:rowOff>88900</xdr:rowOff>
    </xdr:to>
    <xdr:sp macro="" textlink="">
      <xdr:nvSpPr>
        <xdr:cNvPr id="310" name="楕円 309">
          <a:extLst>
            <a:ext uri="{FF2B5EF4-FFF2-40B4-BE49-F238E27FC236}">
              <a16:creationId xmlns:a16="http://schemas.microsoft.com/office/drawing/2014/main" id="{750C71EA-E0BC-4C32-8F3D-D3C52EE3F4D1}"/>
            </a:ext>
          </a:extLst>
        </xdr:cNvPr>
        <xdr:cNvSpPr/>
      </xdr:nvSpPr>
      <xdr:spPr>
        <a:xfrm>
          <a:off x="177800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78105</xdr:rowOff>
    </xdr:to>
    <xdr:cxnSp macro="">
      <xdr:nvCxnSpPr>
        <xdr:cNvPr id="311" name="直線コネクタ 310">
          <a:extLst>
            <a:ext uri="{FF2B5EF4-FFF2-40B4-BE49-F238E27FC236}">
              <a16:creationId xmlns:a16="http://schemas.microsoft.com/office/drawing/2014/main" id="{2D537173-0235-4E05-883D-7B4AE7649AD9}"/>
            </a:ext>
          </a:extLst>
        </xdr:cNvPr>
        <xdr:cNvCxnSpPr/>
      </xdr:nvCxnSpPr>
      <xdr:spPr>
        <a:xfrm>
          <a:off x="1828800" y="13582650"/>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118745</xdr:rowOff>
    </xdr:from>
    <xdr:to>
      <xdr:col>6</xdr:col>
      <xdr:colOff>38100</xdr:colOff>
      <xdr:row>82</xdr:row>
      <xdr:rowOff>48895</xdr:rowOff>
    </xdr:to>
    <xdr:sp macro="" textlink="">
      <xdr:nvSpPr>
        <xdr:cNvPr id="312" name="楕円 311">
          <a:extLst>
            <a:ext uri="{FF2B5EF4-FFF2-40B4-BE49-F238E27FC236}">
              <a16:creationId xmlns:a16="http://schemas.microsoft.com/office/drawing/2014/main" id="{32526471-7F2E-4069-A855-85FD0604670E}"/>
            </a:ext>
          </a:extLst>
        </xdr:cNvPr>
        <xdr:cNvSpPr/>
      </xdr:nvSpPr>
      <xdr:spPr>
        <a:xfrm>
          <a:off x="984250" y="134981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169545</xdr:rowOff>
    </xdr:from>
    <xdr:to>
      <xdr:col>10</xdr:col>
      <xdr:colOff>114300</xdr:colOff>
      <xdr:row>82</xdr:row>
      <xdr:rowOff>38100</xdr:rowOff>
    </xdr:to>
    <xdr:cxnSp macro="">
      <xdr:nvCxnSpPr>
        <xdr:cNvPr id="313" name="直線コネクタ 312">
          <a:extLst>
            <a:ext uri="{FF2B5EF4-FFF2-40B4-BE49-F238E27FC236}">
              <a16:creationId xmlns:a16="http://schemas.microsoft.com/office/drawing/2014/main" id="{83A20FDF-3325-4E63-8E2A-E85A3E66C951}"/>
            </a:ext>
          </a:extLst>
        </xdr:cNvPr>
        <xdr:cNvCxnSpPr/>
      </xdr:nvCxnSpPr>
      <xdr:spPr>
        <a:xfrm>
          <a:off x="1028700" y="1354264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89552</xdr:rowOff>
    </xdr:from>
    <xdr:ext cx="405111" cy="259045"/>
    <xdr:sp macro="" textlink="">
      <xdr:nvSpPr>
        <xdr:cNvPr id="314" name="n_1aveValue【公営住宅】&#10;有形固定資産減価償却率">
          <a:extLst>
            <a:ext uri="{FF2B5EF4-FFF2-40B4-BE49-F238E27FC236}">
              <a16:creationId xmlns:a16="http://schemas.microsoft.com/office/drawing/2014/main" id="{F6EFF96F-C23E-46EF-B901-F8EA35BA61F7}"/>
            </a:ext>
          </a:extLst>
        </xdr:cNvPr>
        <xdr:cNvSpPr txBox="1"/>
      </xdr:nvSpPr>
      <xdr:spPr>
        <a:xfrm>
          <a:off x="3239144" y="1379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81932</xdr:rowOff>
    </xdr:from>
    <xdr:ext cx="405111" cy="259045"/>
    <xdr:sp macro="" textlink="">
      <xdr:nvSpPr>
        <xdr:cNvPr id="315" name="n_2aveValue【公営住宅】&#10;有形固定資産減価償却率">
          <a:extLst>
            <a:ext uri="{FF2B5EF4-FFF2-40B4-BE49-F238E27FC236}">
              <a16:creationId xmlns:a16="http://schemas.microsoft.com/office/drawing/2014/main" id="{42053A0C-831B-4929-807E-64DF7B59F4C6}"/>
            </a:ext>
          </a:extLst>
        </xdr:cNvPr>
        <xdr:cNvSpPr txBox="1"/>
      </xdr:nvSpPr>
      <xdr:spPr>
        <a:xfrm>
          <a:off x="2439044" y="1379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40022</xdr:rowOff>
    </xdr:from>
    <xdr:ext cx="405111" cy="259045"/>
    <xdr:sp macro="" textlink="">
      <xdr:nvSpPr>
        <xdr:cNvPr id="316" name="n_3aveValue【公営住宅】&#10;有形固定資産減価償却率">
          <a:extLst>
            <a:ext uri="{FF2B5EF4-FFF2-40B4-BE49-F238E27FC236}">
              <a16:creationId xmlns:a16="http://schemas.microsoft.com/office/drawing/2014/main" id="{72F82471-D72E-461C-A99A-5E0656DE0808}"/>
            </a:ext>
          </a:extLst>
        </xdr:cNvPr>
        <xdr:cNvSpPr txBox="1"/>
      </xdr:nvSpPr>
      <xdr:spPr>
        <a:xfrm>
          <a:off x="1645294" y="1374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52088</xdr:rowOff>
    </xdr:from>
    <xdr:ext cx="405111" cy="259045"/>
    <xdr:sp macro="" textlink="">
      <xdr:nvSpPr>
        <xdr:cNvPr id="317" name="n_4aveValue【公営住宅】&#10;有形固定資産減価償却率">
          <a:extLst>
            <a:ext uri="{FF2B5EF4-FFF2-40B4-BE49-F238E27FC236}">
              <a16:creationId xmlns:a16="http://schemas.microsoft.com/office/drawing/2014/main" id="{382486A1-6A50-4857-AF28-04561226F0E6}"/>
            </a:ext>
          </a:extLst>
        </xdr:cNvPr>
        <xdr:cNvSpPr txBox="1"/>
      </xdr:nvSpPr>
      <xdr:spPr>
        <a:xfrm>
          <a:off x="8515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147338</xdr:rowOff>
    </xdr:from>
    <xdr:ext cx="405111" cy="259045"/>
    <xdr:sp macro="" textlink="">
      <xdr:nvSpPr>
        <xdr:cNvPr id="318" name="n_1mainValue【公営住宅】&#10;有形固定資産減価償却率">
          <a:extLst>
            <a:ext uri="{FF2B5EF4-FFF2-40B4-BE49-F238E27FC236}">
              <a16:creationId xmlns:a16="http://schemas.microsoft.com/office/drawing/2014/main" id="{2F00D673-2E83-4E79-93FE-F1892CFE9A02}"/>
            </a:ext>
          </a:extLst>
        </xdr:cNvPr>
        <xdr:cNvSpPr txBox="1"/>
      </xdr:nvSpPr>
      <xdr:spPr>
        <a:xfrm>
          <a:off x="3239144"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145432</xdr:rowOff>
    </xdr:from>
    <xdr:ext cx="405111" cy="259045"/>
    <xdr:sp macro="" textlink="">
      <xdr:nvSpPr>
        <xdr:cNvPr id="319" name="n_2mainValue【公営住宅】&#10;有形固定資産減価償却率">
          <a:extLst>
            <a:ext uri="{FF2B5EF4-FFF2-40B4-BE49-F238E27FC236}">
              <a16:creationId xmlns:a16="http://schemas.microsoft.com/office/drawing/2014/main" id="{5FA78663-82A5-45CC-9A57-50932255DA15}"/>
            </a:ext>
          </a:extLst>
        </xdr:cNvPr>
        <xdr:cNvSpPr txBox="1"/>
      </xdr:nvSpPr>
      <xdr:spPr>
        <a:xfrm>
          <a:off x="2439044"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105427</xdr:rowOff>
    </xdr:from>
    <xdr:ext cx="405111" cy="259045"/>
    <xdr:sp macro="" textlink="">
      <xdr:nvSpPr>
        <xdr:cNvPr id="320" name="n_3mainValue【公営住宅】&#10;有形固定資産減価償却率">
          <a:extLst>
            <a:ext uri="{FF2B5EF4-FFF2-40B4-BE49-F238E27FC236}">
              <a16:creationId xmlns:a16="http://schemas.microsoft.com/office/drawing/2014/main" id="{24EC7CAC-5A6F-46D8-BCA5-4FF2EE1107ED}"/>
            </a:ext>
          </a:extLst>
        </xdr:cNvPr>
        <xdr:cNvSpPr txBox="1"/>
      </xdr:nvSpPr>
      <xdr:spPr>
        <a:xfrm>
          <a:off x="1645294"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40022</xdr:rowOff>
    </xdr:from>
    <xdr:ext cx="405111" cy="259045"/>
    <xdr:sp macro="" textlink="">
      <xdr:nvSpPr>
        <xdr:cNvPr id="321" name="n_4mainValue【公営住宅】&#10;有形固定資産減価償却率">
          <a:extLst>
            <a:ext uri="{FF2B5EF4-FFF2-40B4-BE49-F238E27FC236}">
              <a16:creationId xmlns:a16="http://schemas.microsoft.com/office/drawing/2014/main" id="{C4EB7740-1031-4124-9148-360552226A5C}"/>
            </a:ext>
          </a:extLst>
        </xdr:cNvPr>
        <xdr:cNvSpPr txBox="1"/>
      </xdr:nvSpPr>
      <xdr:spPr>
        <a:xfrm>
          <a:off x="851544" y="1358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9ECC995-CA98-4A89-A6F8-589F0B295B25}"/>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1D9C69A-0DF0-47A6-9415-82600DE7681C}"/>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F3F0DCE-1A1C-40ED-B764-EABEC6622AFF}"/>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6720CBA-7E7E-4E00-98F8-1B154D938D87}"/>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AA407EE-27C4-426B-A7BD-C51C00756F05}"/>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C80A060-C586-4F03-93DB-AE19D055FA75}"/>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4A37A1B-49CD-48AC-9173-75E95EA73F97}"/>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357CA0C-1FD0-4070-A5D4-1946961125BD}"/>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3E6F040-0C81-473D-9CB9-D3553B393482}"/>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6619DBD-B5F0-46CD-BCF0-A934A4676C79}"/>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F03A3FEA-265F-43B4-A697-5206120ABFD1}"/>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1A2CEE15-6465-41DF-8B07-5C841AF80480}"/>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27747F9B-DB9E-49D9-8BAC-D908C5667A5B}"/>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E3D037B9-1630-4424-B28B-45235A2EB832}"/>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64F81661-8B5F-4F18-878A-D00DF2211D6C}"/>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DF14EA94-EAAD-4C15-B51C-987E6720ABC2}"/>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6D1F1462-B77F-4248-84A2-ADC8030C7B66}"/>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43E89941-E154-428B-8DA9-456B46F0A263}"/>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5BD22FB4-AF28-4A36-9104-E55E64FDEB3F}"/>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F3CB178A-9F76-4D35-8EC0-D67CB55B140C}"/>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117ADBD4-8626-4EE7-A7BC-AA1A8F1AE9A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43" name="直線コネクタ 342">
          <a:extLst>
            <a:ext uri="{FF2B5EF4-FFF2-40B4-BE49-F238E27FC236}">
              <a16:creationId xmlns:a16="http://schemas.microsoft.com/office/drawing/2014/main" id="{CCDD4791-8A7D-4D57-8BE2-8FDF810DF267}"/>
            </a:ext>
          </a:extLst>
        </xdr:cNvPr>
        <xdr:cNvCxnSpPr/>
      </xdr:nvCxnSpPr>
      <xdr:spPr>
        <a:xfrm flipV="1">
          <a:off x="9429115" y="13219531"/>
          <a:ext cx="0" cy="101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44" name="【公営住宅】&#10;一人当たり面積最小値テキスト">
          <a:extLst>
            <a:ext uri="{FF2B5EF4-FFF2-40B4-BE49-F238E27FC236}">
              <a16:creationId xmlns:a16="http://schemas.microsoft.com/office/drawing/2014/main" id="{B3BA1903-E3CD-4A5E-85CC-9E8BF8B0AFFD}"/>
            </a:ext>
          </a:extLst>
        </xdr:cNvPr>
        <xdr:cNvSpPr txBox="1"/>
      </xdr:nvSpPr>
      <xdr:spPr>
        <a:xfrm>
          <a:off x="9467850" y="1423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45" name="直線コネクタ 344">
          <a:extLst>
            <a:ext uri="{FF2B5EF4-FFF2-40B4-BE49-F238E27FC236}">
              <a16:creationId xmlns:a16="http://schemas.microsoft.com/office/drawing/2014/main" id="{3FC255C2-C8B5-44D7-9A2F-B2CB31165C74}"/>
            </a:ext>
          </a:extLst>
        </xdr:cNvPr>
        <xdr:cNvCxnSpPr/>
      </xdr:nvCxnSpPr>
      <xdr:spPr>
        <a:xfrm>
          <a:off x="9359900" y="142339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46" name="【公営住宅】&#10;一人当たり面積最大値テキスト">
          <a:extLst>
            <a:ext uri="{FF2B5EF4-FFF2-40B4-BE49-F238E27FC236}">
              <a16:creationId xmlns:a16="http://schemas.microsoft.com/office/drawing/2014/main" id="{58C4F448-CF27-4EAE-9C6C-7E5535FD972C}"/>
            </a:ext>
          </a:extLst>
        </xdr:cNvPr>
        <xdr:cNvSpPr txBox="1"/>
      </xdr:nvSpPr>
      <xdr:spPr>
        <a:xfrm>
          <a:off x="9467850" y="130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47" name="直線コネクタ 346">
          <a:extLst>
            <a:ext uri="{FF2B5EF4-FFF2-40B4-BE49-F238E27FC236}">
              <a16:creationId xmlns:a16="http://schemas.microsoft.com/office/drawing/2014/main" id="{A1F4A618-E487-4B31-8686-BE91EF1FFCF0}"/>
            </a:ext>
          </a:extLst>
        </xdr:cNvPr>
        <xdr:cNvCxnSpPr/>
      </xdr:nvCxnSpPr>
      <xdr:spPr>
        <a:xfrm>
          <a:off x="9359900" y="132195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8" name="【公営住宅】&#10;一人当たり面積平均値テキスト">
          <a:extLst>
            <a:ext uri="{FF2B5EF4-FFF2-40B4-BE49-F238E27FC236}">
              <a16:creationId xmlns:a16="http://schemas.microsoft.com/office/drawing/2014/main" id="{4C016320-1679-4606-AA04-76E8EAF6553B}"/>
            </a:ext>
          </a:extLst>
        </xdr:cNvPr>
        <xdr:cNvSpPr txBox="1"/>
      </xdr:nvSpPr>
      <xdr:spPr>
        <a:xfrm>
          <a:off x="9467850" y="13623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a:extLst>
            <a:ext uri="{FF2B5EF4-FFF2-40B4-BE49-F238E27FC236}">
              <a16:creationId xmlns:a16="http://schemas.microsoft.com/office/drawing/2014/main" id="{095474A3-9031-4FCD-A531-3CB95D361CD4}"/>
            </a:ext>
          </a:extLst>
        </xdr:cNvPr>
        <xdr:cNvSpPr/>
      </xdr:nvSpPr>
      <xdr:spPr>
        <a:xfrm>
          <a:off x="9398000" y="137655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50" name="フローチャート: 判断 349">
          <a:extLst>
            <a:ext uri="{FF2B5EF4-FFF2-40B4-BE49-F238E27FC236}">
              <a16:creationId xmlns:a16="http://schemas.microsoft.com/office/drawing/2014/main" id="{BA4B6657-0D52-42B6-A033-DA686CAD4BA6}"/>
            </a:ext>
          </a:extLst>
        </xdr:cNvPr>
        <xdr:cNvSpPr/>
      </xdr:nvSpPr>
      <xdr:spPr>
        <a:xfrm>
          <a:off x="8636000" y="137806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51" name="フローチャート: 判断 350">
          <a:extLst>
            <a:ext uri="{FF2B5EF4-FFF2-40B4-BE49-F238E27FC236}">
              <a16:creationId xmlns:a16="http://schemas.microsoft.com/office/drawing/2014/main" id="{D3500185-91DB-499B-ABE2-B7C7DA0EC439}"/>
            </a:ext>
          </a:extLst>
        </xdr:cNvPr>
        <xdr:cNvSpPr/>
      </xdr:nvSpPr>
      <xdr:spPr>
        <a:xfrm>
          <a:off x="7842250" y="137861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125831</xdr:rowOff>
    </xdr:from>
    <xdr:to>
      <xdr:col>41</xdr:col>
      <xdr:colOff>101600</xdr:colOff>
      <xdr:row>84</xdr:row>
      <xdr:rowOff>55981</xdr:rowOff>
    </xdr:to>
    <xdr:sp macro="" textlink="">
      <xdr:nvSpPr>
        <xdr:cNvPr id="352" name="フローチャート: 判断 351">
          <a:extLst>
            <a:ext uri="{FF2B5EF4-FFF2-40B4-BE49-F238E27FC236}">
              <a16:creationId xmlns:a16="http://schemas.microsoft.com/office/drawing/2014/main" id="{3F8F5519-76A1-412F-9D8C-1E732C04FB5B}"/>
            </a:ext>
          </a:extLst>
        </xdr:cNvPr>
        <xdr:cNvSpPr/>
      </xdr:nvSpPr>
      <xdr:spPr>
        <a:xfrm>
          <a:off x="7029450" y="138354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133147</xdr:rowOff>
    </xdr:from>
    <xdr:to>
      <xdr:col>36</xdr:col>
      <xdr:colOff>165100</xdr:colOff>
      <xdr:row>84</xdr:row>
      <xdr:rowOff>63297</xdr:rowOff>
    </xdr:to>
    <xdr:sp macro="" textlink="">
      <xdr:nvSpPr>
        <xdr:cNvPr id="353" name="フローチャート: 判断 352">
          <a:extLst>
            <a:ext uri="{FF2B5EF4-FFF2-40B4-BE49-F238E27FC236}">
              <a16:creationId xmlns:a16="http://schemas.microsoft.com/office/drawing/2014/main" id="{89F88181-12FA-41CD-BFA0-D006317D269F}"/>
            </a:ext>
          </a:extLst>
        </xdr:cNvPr>
        <xdr:cNvSpPr/>
      </xdr:nvSpPr>
      <xdr:spPr>
        <a:xfrm>
          <a:off x="6235700" y="138427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020922F-3175-4B75-BE10-B44B6DA3ED1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1E29CC0-9F66-4218-B4F6-08B2A446EC2B}"/>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01EB29D-105C-4889-8720-0E1E5F90890E}"/>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F0C66D4-239C-4687-A5D3-568D54731F0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86790AC-0FC1-4825-B0B1-F82CF90F281F}"/>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169723</xdr:rowOff>
    </xdr:from>
    <xdr:to>
      <xdr:col>55</xdr:col>
      <xdr:colOff>50800</xdr:colOff>
      <xdr:row>84</xdr:row>
      <xdr:rowOff>99873</xdr:rowOff>
    </xdr:to>
    <xdr:sp macro="" textlink="">
      <xdr:nvSpPr>
        <xdr:cNvPr id="359" name="楕円 358">
          <a:extLst>
            <a:ext uri="{FF2B5EF4-FFF2-40B4-BE49-F238E27FC236}">
              <a16:creationId xmlns:a16="http://schemas.microsoft.com/office/drawing/2014/main" id="{F2D36E12-3F41-4F2C-B9E9-75C7CABB0313}"/>
            </a:ext>
          </a:extLst>
        </xdr:cNvPr>
        <xdr:cNvSpPr/>
      </xdr:nvSpPr>
      <xdr:spPr>
        <a:xfrm>
          <a:off x="9398000" y="138730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148150</xdr:rowOff>
    </xdr:from>
    <xdr:ext cx="469744" cy="259045"/>
    <xdr:sp macro="" textlink="">
      <xdr:nvSpPr>
        <xdr:cNvPr id="360" name="【公営住宅】&#10;一人当たり面積該当値テキスト">
          <a:extLst>
            <a:ext uri="{FF2B5EF4-FFF2-40B4-BE49-F238E27FC236}">
              <a16:creationId xmlns:a16="http://schemas.microsoft.com/office/drawing/2014/main" id="{4DDFB385-E701-4AED-92F1-9E5BDAC8ADD2}"/>
            </a:ext>
          </a:extLst>
        </xdr:cNvPr>
        <xdr:cNvSpPr txBox="1"/>
      </xdr:nvSpPr>
      <xdr:spPr>
        <a:xfrm>
          <a:off x="9467850" y="1385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88798</xdr:rowOff>
    </xdr:from>
    <xdr:to>
      <xdr:col>50</xdr:col>
      <xdr:colOff>165100</xdr:colOff>
      <xdr:row>85</xdr:row>
      <xdr:rowOff>18948</xdr:rowOff>
    </xdr:to>
    <xdr:sp macro="" textlink="">
      <xdr:nvSpPr>
        <xdr:cNvPr id="361" name="楕円 360">
          <a:extLst>
            <a:ext uri="{FF2B5EF4-FFF2-40B4-BE49-F238E27FC236}">
              <a16:creationId xmlns:a16="http://schemas.microsoft.com/office/drawing/2014/main" id="{6EB37AEC-8EE3-4019-A314-C66CDBE7E299}"/>
            </a:ext>
          </a:extLst>
        </xdr:cNvPr>
        <xdr:cNvSpPr/>
      </xdr:nvSpPr>
      <xdr:spPr>
        <a:xfrm>
          <a:off x="8636000" y="139635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49073</xdr:rowOff>
    </xdr:from>
    <xdr:to>
      <xdr:col>55</xdr:col>
      <xdr:colOff>0</xdr:colOff>
      <xdr:row>84</xdr:row>
      <xdr:rowOff>139598</xdr:rowOff>
    </xdr:to>
    <xdr:cxnSp macro="">
      <xdr:nvCxnSpPr>
        <xdr:cNvPr id="362" name="直線コネクタ 361">
          <a:extLst>
            <a:ext uri="{FF2B5EF4-FFF2-40B4-BE49-F238E27FC236}">
              <a16:creationId xmlns:a16="http://schemas.microsoft.com/office/drawing/2014/main" id="{5A0CC842-8535-483E-AFD8-906C93D5FBED}"/>
            </a:ext>
          </a:extLst>
        </xdr:cNvPr>
        <xdr:cNvCxnSpPr/>
      </xdr:nvCxnSpPr>
      <xdr:spPr>
        <a:xfrm flipV="1">
          <a:off x="8686800" y="13923823"/>
          <a:ext cx="74295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91999</xdr:rowOff>
    </xdr:from>
    <xdr:to>
      <xdr:col>46</xdr:col>
      <xdr:colOff>38100</xdr:colOff>
      <xdr:row>85</xdr:row>
      <xdr:rowOff>22149</xdr:rowOff>
    </xdr:to>
    <xdr:sp macro="" textlink="">
      <xdr:nvSpPr>
        <xdr:cNvPr id="363" name="楕円 362">
          <a:extLst>
            <a:ext uri="{FF2B5EF4-FFF2-40B4-BE49-F238E27FC236}">
              <a16:creationId xmlns:a16="http://schemas.microsoft.com/office/drawing/2014/main" id="{15D597D0-040E-4DB2-8A8F-C111A6FB234A}"/>
            </a:ext>
          </a:extLst>
        </xdr:cNvPr>
        <xdr:cNvSpPr/>
      </xdr:nvSpPr>
      <xdr:spPr>
        <a:xfrm>
          <a:off x="7842250" y="139667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139598</xdr:rowOff>
    </xdr:from>
    <xdr:to>
      <xdr:col>50</xdr:col>
      <xdr:colOff>114300</xdr:colOff>
      <xdr:row>84</xdr:row>
      <xdr:rowOff>142799</xdr:rowOff>
    </xdr:to>
    <xdr:cxnSp macro="">
      <xdr:nvCxnSpPr>
        <xdr:cNvPr id="364" name="直線コネクタ 363">
          <a:extLst>
            <a:ext uri="{FF2B5EF4-FFF2-40B4-BE49-F238E27FC236}">
              <a16:creationId xmlns:a16="http://schemas.microsoft.com/office/drawing/2014/main" id="{B759C31F-8CD9-411C-84E0-68676B2AE323}"/>
            </a:ext>
          </a:extLst>
        </xdr:cNvPr>
        <xdr:cNvCxnSpPr/>
      </xdr:nvCxnSpPr>
      <xdr:spPr>
        <a:xfrm flipV="1">
          <a:off x="7886700" y="14014348"/>
          <a:ext cx="8001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96114</xdr:rowOff>
    </xdr:from>
    <xdr:to>
      <xdr:col>41</xdr:col>
      <xdr:colOff>101600</xdr:colOff>
      <xdr:row>85</xdr:row>
      <xdr:rowOff>26264</xdr:rowOff>
    </xdr:to>
    <xdr:sp macro="" textlink="">
      <xdr:nvSpPr>
        <xdr:cNvPr id="365" name="楕円 364">
          <a:extLst>
            <a:ext uri="{FF2B5EF4-FFF2-40B4-BE49-F238E27FC236}">
              <a16:creationId xmlns:a16="http://schemas.microsoft.com/office/drawing/2014/main" id="{672E7FFA-172C-4135-A05D-B6B9E50D39A8}"/>
            </a:ext>
          </a:extLst>
        </xdr:cNvPr>
        <xdr:cNvSpPr/>
      </xdr:nvSpPr>
      <xdr:spPr>
        <a:xfrm>
          <a:off x="7029450" y="139708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142799</xdr:rowOff>
    </xdr:from>
    <xdr:to>
      <xdr:col>45</xdr:col>
      <xdr:colOff>177800</xdr:colOff>
      <xdr:row>84</xdr:row>
      <xdr:rowOff>146914</xdr:rowOff>
    </xdr:to>
    <xdr:cxnSp macro="">
      <xdr:nvCxnSpPr>
        <xdr:cNvPr id="366" name="直線コネクタ 365">
          <a:extLst>
            <a:ext uri="{FF2B5EF4-FFF2-40B4-BE49-F238E27FC236}">
              <a16:creationId xmlns:a16="http://schemas.microsoft.com/office/drawing/2014/main" id="{0CED4ED4-5A5A-4BFD-8EC9-14CAE076D70F}"/>
            </a:ext>
          </a:extLst>
        </xdr:cNvPr>
        <xdr:cNvCxnSpPr/>
      </xdr:nvCxnSpPr>
      <xdr:spPr>
        <a:xfrm flipV="1">
          <a:off x="7080250" y="14017549"/>
          <a:ext cx="80645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99313</xdr:rowOff>
    </xdr:from>
    <xdr:to>
      <xdr:col>36</xdr:col>
      <xdr:colOff>165100</xdr:colOff>
      <xdr:row>85</xdr:row>
      <xdr:rowOff>29463</xdr:rowOff>
    </xdr:to>
    <xdr:sp macro="" textlink="">
      <xdr:nvSpPr>
        <xdr:cNvPr id="367" name="楕円 366">
          <a:extLst>
            <a:ext uri="{FF2B5EF4-FFF2-40B4-BE49-F238E27FC236}">
              <a16:creationId xmlns:a16="http://schemas.microsoft.com/office/drawing/2014/main" id="{7E29C3E5-84D8-457F-A683-2088CEDB4085}"/>
            </a:ext>
          </a:extLst>
        </xdr:cNvPr>
        <xdr:cNvSpPr/>
      </xdr:nvSpPr>
      <xdr:spPr>
        <a:xfrm>
          <a:off x="6235700" y="139740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146914</xdr:rowOff>
    </xdr:from>
    <xdr:to>
      <xdr:col>41</xdr:col>
      <xdr:colOff>50800</xdr:colOff>
      <xdr:row>84</xdr:row>
      <xdr:rowOff>150113</xdr:rowOff>
    </xdr:to>
    <xdr:cxnSp macro="">
      <xdr:nvCxnSpPr>
        <xdr:cNvPr id="368" name="直線コネクタ 367">
          <a:extLst>
            <a:ext uri="{FF2B5EF4-FFF2-40B4-BE49-F238E27FC236}">
              <a16:creationId xmlns:a16="http://schemas.microsoft.com/office/drawing/2014/main" id="{EAA0AABF-AECD-4B23-9DA3-6E67AD956A84}"/>
            </a:ext>
          </a:extLst>
        </xdr:cNvPr>
        <xdr:cNvCxnSpPr/>
      </xdr:nvCxnSpPr>
      <xdr:spPr>
        <a:xfrm flipV="1">
          <a:off x="6286500" y="14021664"/>
          <a:ext cx="79375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17645</xdr:rowOff>
    </xdr:from>
    <xdr:ext cx="469744" cy="259045"/>
    <xdr:sp macro="" textlink="">
      <xdr:nvSpPr>
        <xdr:cNvPr id="369" name="n_1aveValue【公営住宅】&#10;一人当たり面積">
          <a:extLst>
            <a:ext uri="{FF2B5EF4-FFF2-40B4-BE49-F238E27FC236}">
              <a16:creationId xmlns:a16="http://schemas.microsoft.com/office/drawing/2014/main" id="{9F300440-3816-40F3-830B-F437C1230B8D}"/>
            </a:ext>
          </a:extLst>
        </xdr:cNvPr>
        <xdr:cNvSpPr txBox="1"/>
      </xdr:nvSpPr>
      <xdr:spPr>
        <a:xfrm>
          <a:off x="8458277" y="1356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370" name="n_2aveValue【公営住宅】&#10;一人当たり面積">
          <a:extLst>
            <a:ext uri="{FF2B5EF4-FFF2-40B4-BE49-F238E27FC236}">
              <a16:creationId xmlns:a16="http://schemas.microsoft.com/office/drawing/2014/main" id="{C7EB349D-3F82-4DDC-8005-FB2D18C7EF86}"/>
            </a:ext>
          </a:extLst>
        </xdr:cNvPr>
        <xdr:cNvSpPr txBox="1"/>
      </xdr:nvSpPr>
      <xdr:spPr>
        <a:xfrm>
          <a:off x="7677227" y="1356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72508</xdr:rowOff>
    </xdr:from>
    <xdr:ext cx="469744" cy="259045"/>
    <xdr:sp macro="" textlink="">
      <xdr:nvSpPr>
        <xdr:cNvPr id="371" name="n_3aveValue【公営住宅】&#10;一人当たり面積">
          <a:extLst>
            <a:ext uri="{FF2B5EF4-FFF2-40B4-BE49-F238E27FC236}">
              <a16:creationId xmlns:a16="http://schemas.microsoft.com/office/drawing/2014/main" id="{CC539C62-894F-4DA4-8FDE-30B893DCB6A0}"/>
            </a:ext>
          </a:extLst>
        </xdr:cNvPr>
        <xdr:cNvSpPr txBox="1"/>
      </xdr:nvSpPr>
      <xdr:spPr>
        <a:xfrm>
          <a:off x="6864427" y="1361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79824</xdr:rowOff>
    </xdr:from>
    <xdr:ext cx="469744" cy="259045"/>
    <xdr:sp macro="" textlink="">
      <xdr:nvSpPr>
        <xdr:cNvPr id="372" name="n_4aveValue【公営住宅】&#10;一人当たり面積">
          <a:extLst>
            <a:ext uri="{FF2B5EF4-FFF2-40B4-BE49-F238E27FC236}">
              <a16:creationId xmlns:a16="http://schemas.microsoft.com/office/drawing/2014/main" id="{B2920809-ED54-44E2-981F-8D5AA8687AFC}"/>
            </a:ext>
          </a:extLst>
        </xdr:cNvPr>
        <xdr:cNvSpPr txBox="1"/>
      </xdr:nvSpPr>
      <xdr:spPr>
        <a:xfrm>
          <a:off x="6070677" y="1362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10075</xdr:rowOff>
    </xdr:from>
    <xdr:ext cx="469744" cy="259045"/>
    <xdr:sp macro="" textlink="">
      <xdr:nvSpPr>
        <xdr:cNvPr id="373" name="n_1mainValue【公営住宅】&#10;一人当たり面積">
          <a:extLst>
            <a:ext uri="{FF2B5EF4-FFF2-40B4-BE49-F238E27FC236}">
              <a16:creationId xmlns:a16="http://schemas.microsoft.com/office/drawing/2014/main" id="{71BA5D22-E42C-4F05-A73F-776E23B3F5B3}"/>
            </a:ext>
          </a:extLst>
        </xdr:cNvPr>
        <xdr:cNvSpPr txBox="1"/>
      </xdr:nvSpPr>
      <xdr:spPr>
        <a:xfrm>
          <a:off x="8458277" y="1404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13276</xdr:rowOff>
    </xdr:from>
    <xdr:ext cx="469744" cy="259045"/>
    <xdr:sp macro="" textlink="">
      <xdr:nvSpPr>
        <xdr:cNvPr id="374" name="n_2mainValue【公営住宅】&#10;一人当たり面積">
          <a:extLst>
            <a:ext uri="{FF2B5EF4-FFF2-40B4-BE49-F238E27FC236}">
              <a16:creationId xmlns:a16="http://schemas.microsoft.com/office/drawing/2014/main" id="{938040BF-12BF-4442-B44C-8DE0BF827B0A}"/>
            </a:ext>
          </a:extLst>
        </xdr:cNvPr>
        <xdr:cNvSpPr txBox="1"/>
      </xdr:nvSpPr>
      <xdr:spPr>
        <a:xfrm>
          <a:off x="7677227" y="1405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17391</xdr:rowOff>
    </xdr:from>
    <xdr:ext cx="469744" cy="259045"/>
    <xdr:sp macro="" textlink="">
      <xdr:nvSpPr>
        <xdr:cNvPr id="375" name="n_3mainValue【公営住宅】&#10;一人当たり面積">
          <a:extLst>
            <a:ext uri="{FF2B5EF4-FFF2-40B4-BE49-F238E27FC236}">
              <a16:creationId xmlns:a16="http://schemas.microsoft.com/office/drawing/2014/main" id="{F3987A89-0D99-480E-A5D2-4906921D1880}"/>
            </a:ext>
          </a:extLst>
        </xdr:cNvPr>
        <xdr:cNvSpPr txBox="1"/>
      </xdr:nvSpPr>
      <xdr:spPr>
        <a:xfrm>
          <a:off x="6864427" y="1405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20590</xdr:rowOff>
    </xdr:from>
    <xdr:ext cx="469744" cy="259045"/>
    <xdr:sp macro="" textlink="">
      <xdr:nvSpPr>
        <xdr:cNvPr id="376" name="n_4mainValue【公営住宅】&#10;一人当たり面積">
          <a:extLst>
            <a:ext uri="{FF2B5EF4-FFF2-40B4-BE49-F238E27FC236}">
              <a16:creationId xmlns:a16="http://schemas.microsoft.com/office/drawing/2014/main" id="{F88FDA83-A657-454D-B0D2-47877CF32745}"/>
            </a:ext>
          </a:extLst>
        </xdr:cNvPr>
        <xdr:cNvSpPr txBox="1"/>
      </xdr:nvSpPr>
      <xdr:spPr>
        <a:xfrm>
          <a:off x="6070677" y="1406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BE8351B1-BFC2-4866-AFBE-197CF488724A}"/>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BC3E2DD-2517-4C1F-BD6B-1227180DC51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F3144B9A-B0D6-42D9-88F6-FB5C4CB3271A}"/>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9870090B-878F-4BA7-9976-2E4953619BE4}"/>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A84D21C9-5BD2-434F-8B8E-5C20296B5247}"/>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33080ED4-2FFD-45BC-9600-F120E7226DF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92165AB4-8D2E-4910-A45E-CADF4DD48C67}"/>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FCDE746-718D-456E-A860-E0F135C696ED}"/>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EAB4C0BA-E014-495D-83E2-A3B66A9AADCC}"/>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1617BAB1-E74B-4C78-9BF1-6B798DC99D2C}"/>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B1912BC-1A19-4EC6-BC0D-0973B10D1EEA}"/>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44194007-C703-4479-B22D-48E10AD98CD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11574299-08A0-4A24-9A73-2C9E04FC86B2}"/>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A968E965-5A10-461F-BDEE-AA86FAD7D6B5}"/>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E67578F-F93F-4083-BD39-2CBB54AFE676}"/>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EB52BBF3-1358-460B-B94C-5830CD5F1D50}"/>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7974F4BE-2386-4688-9819-0C0D5B35C68F}"/>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E20CF0A0-611B-4962-8648-3DA0EE9897FF}"/>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A641CAC1-D710-44A8-BF0D-232FA8DA5D0E}"/>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76832A5D-3FEA-4501-822E-7AB527099871}"/>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7F324DF6-F512-46F8-891C-991187EF39E7}"/>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7C876C25-F913-4F13-ADAE-071E39FC140D}"/>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6AECBC72-7A16-4A18-BB02-C0B523A909BA}"/>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D394679D-894E-45F6-8E1C-973D86A9C595}"/>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71944C02-8903-47E7-B9E5-311777885FDD}"/>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54746F44-17CD-429A-9D6F-CBC48B2560D9}"/>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74D40E9A-0D24-4212-89F8-994248C71627}"/>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7A58947C-4472-438D-9E0A-B3FAF6A2BDF0}"/>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a:extLst>
            <a:ext uri="{FF2B5EF4-FFF2-40B4-BE49-F238E27FC236}">
              <a16:creationId xmlns:a16="http://schemas.microsoft.com/office/drawing/2014/main" id="{20812B43-165B-4C0D-BEC8-53F22DA0530C}"/>
            </a:ext>
          </a:extLst>
        </xdr:cNvPr>
        <xdr:cNvSpPr txBox="1"/>
      </xdr:nvSpPr>
      <xdr:spPr>
        <a:xfrm>
          <a:off x="107977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D89102E3-62A0-482D-8D87-1630F82A0EEB}"/>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6AAAF974-E2E3-42A5-8A3D-5C4DD3E1D49F}"/>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1F4DA643-27B2-48DC-9B9A-BACD84337733}"/>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87E7B5C0-3A5F-4005-9A9B-1BF9580D5F7C}"/>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A6A0D7DE-E8BC-46D1-971E-C87ECD61C791}"/>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2DD3CF70-231E-44A6-AE6E-887A5619902D}"/>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B6968136-382B-4844-B539-4D07BF835EF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id="{1618D161-F405-434E-BF66-893EC406549A}"/>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300A9739-61BB-42EA-B7F0-8BEEB132A3FD}"/>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121920</xdr:rowOff>
    </xdr:from>
    <xdr:to>
      <xdr:col>85</xdr:col>
      <xdr:colOff>126364</xdr:colOff>
      <xdr:row>41</xdr:row>
      <xdr:rowOff>133350</xdr:rowOff>
    </xdr:to>
    <xdr:cxnSp macro="">
      <xdr:nvCxnSpPr>
        <xdr:cNvPr id="415" name="直線コネクタ 414">
          <a:extLst>
            <a:ext uri="{FF2B5EF4-FFF2-40B4-BE49-F238E27FC236}">
              <a16:creationId xmlns:a16="http://schemas.microsoft.com/office/drawing/2014/main" id="{E8F93F19-5B7E-4636-A448-237D9CBCA8F6}"/>
            </a:ext>
          </a:extLst>
        </xdr:cNvPr>
        <xdr:cNvCxnSpPr/>
      </xdr:nvCxnSpPr>
      <xdr:spPr>
        <a:xfrm flipV="1">
          <a:off x="14699614" y="5576570"/>
          <a:ext cx="0" cy="133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6" name="【認定こども園・幼稚園・保育所】&#10;有形固定資産減価償却率最小値テキスト">
          <a:extLst>
            <a:ext uri="{FF2B5EF4-FFF2-40B4-BE49-F238E27FC236}">
              <a16:creationId xmlns:a16="http://schemas.microsoft.com/office/drawing/2014/main" id="{AB1D40EC-5712-4F60-8015-69517726EA51}"/>
            </a:ext>
          </a:extLst>
        </xdr:cNvPr>
        <xdr:cNvSpPr txBox="1"/>
      </xdr:nvSpPr>
      <xdr:spPr>
        <a:xfrm>
          <a:off x="1473835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7" name="直線コネクタ 416">
          <a:extLst>
            <a:ext uri="{FF2B5EF4-FFF2-40B4-BE49-F238E27FC236}">
              <a16:creationId xmlns:a16="http://schemas.microsoft.com/office/drawing/2014/main" id="{6FD81503-56BC-4D45-829A-47F231349D21}"/>
            </a:ext>
          </a:extLst>
        </xdr:cNvPr>
        <xdr:cNvCxnSpPr/>
      </xdr:nvCxnSpPr>
      <xdr:spPr>
        <a:xfrm>
          <a:off x="1461135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68597</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1DED2140-6810-4091-A5CA-AE628F634300}"/>
            </a:ext>
          </a:extLst>
        </xdr:cNvPr>
        <xdr:cNvSpPr txBox="1"/>
      </xdr:nvSpPr>
      <xdr:spPr>
        <a:xfrm>
          <a:off x="14738350" y="535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419" name="直線コネクタ 418">
          <a:extLst>
            <a:ext uri="{FF2B5EF4-FFF2-40B4-BE49-F238E27FC236}">
              <a16:creationId xmlns:a16="http://schemas.microsoft.com/office/drawing/2014/main" id="{4DE61417-F12F-4596-BC04-6134EF01022A}"/>
            </a:ext>
          </a:extLst>
        </xdr:cNvPr>
        <xdr:cNvCxnSpPr/>
      </xdr:nvCxnSpPr>
      <xdr:spPr>
        <a:xfrm>
          <a:off x="14611350" y="557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153433</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653B534A-5879-4E13-B45F-9BD3A146E3FE}"/>
            </a:ext>
          </a:extLst>
        </xdr:cNvPr>
        <xdr:cNvSpPr txBox="1"/>
      </xdr:nvSpPr>
      <xdr:spPr>
        <a:xfrm>
          <a:off x="14738350" y="59382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130556</xdr:rowOff>
    </xdr:from>
    <xdr:to>
      <xdr:col>85</xdr:col>
      <xdr:colOff>177800</xdr:colOff>
      <xdr:row>37</xdr:row>
      <xdr:rowOff>60706</xdr:rowOff>
    </xdr:to>
    <xdr:sp macro="" textlink="">
      <xdr:nvSpPr>
        <xdr:cNvPr id="421" name="フローチャート: 判断 420">
          <a:extLst>
            <a:ext uri="{FF2B5EF4-FFF2-40B4-BE49-F238E27FC236}">
              <a16:creationId xmlns:a16="http://schemas.microsoft.com/office/drawing/2014/main" id="{1DA79C57-46A9-42ED-A724-882C22F1B45E}"/>
            </a:ext>
          </a:extLst>
        </xdr:cNvPr>
        <xdr:cNvSpPr/>
      </xdr:nvSpPr>
      <xdr:spPr>
        <a:xfrm>
          <a:off x="14649450" y="60805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22" name="フローチャート: 判断 421">
          <a:extLst>
            <a:ext uri="{FF2B5EF4-FFF2-40B4-BE49-F238E27FC236}">
              <a16:creationId xmlns:a16="http://schemas.microsoft.com/office/drawing/2014/main" id="{62696DEC-7391-4466-B9AE-20EC60806EEC}"/>
            </a:ext>
          </a:extLst>
        </xdr:cNvPr>
        <xdr:cNvSpPr/>
      </xdr:nvSpPr>
      <xdr:spPr>
        <a:xfrm>
          <a:off x="13887450" y="599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23" name="フローチャート: 判断 422">
          <a:extLst>
            <a:ext uri="{FF2B5EF4-FFF2-40B4-BE49-F238E27FC236}">
              <a16:creationId xmlns:a16="http://schemas.microsoft.com/office/drawing/2014/main" id="{DFC758A0-C78D-4345-8D6B-4D54E8DA3F9A}"/>
            </a:ext>
          </a:extLst>
        </xdr:cNvPr>
        <xdr:cNvSpPr/>
      </xdr:nvSpPr>
      <xdr:spPr>
        <a:xfrm>
          <a:off x="13093700" y="5947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39116</xdr:rowOff>
    </xdr:from>
    <xdr:to>
      <xdr:col>72</xdr:col>
      <xdr:colOff>38100</xdr:colOff>
      <xdr:row>36</xdr:row>
      <xdr:rowOff>140716</xdr:rowOff>
    </xdr:to>
    <xdr:sp macro="" textlink="">
      <xdr:nvSpPr>
        <xdr:cNvPr id="424" name="フローチャート: 判断 423">
          <a:extLst>
            <a:ext uri="{FF2B5EF4-FFF2-40B4-BE49-F238E27FC236}">
              <a16:creationId xmlns:a16="http://schemas.microsoft.com/office/drawing/2014/main" id="{FD7F416A-4488-4A07-8551-1A1A4FDB06B8}"/>
            </a:ext>
          </a:extLst>
        </xdr:cNvPr>
        <xdr:cNvSpPr/>
      </xdr:nvSpPr>
      <xdr:spPr>
        <a:xfrm>
          <a:off x="12299950" y="59890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7112</xdr:rowOff>
    </xdr:from>
    <xdr:to>
      <xdr:col>67</xdr:col>
      <xdr:colOff>101600</xdr:colOff>
      <xdr:row>36</xdr:row>
      <xdr:rowOff>108712</xdr:rowOff>
    </xdr:to>
    <xdr:sp macro="" textlink="">
      <xdr:nvSpPr>
        <xdr:cNvPr id="425" name="フローチャート: 判断 424">
          <a:extLst>
            <a:ext uri="{FF2B5EF4-FFF2-40B4-BE49-F238E27FC236}">
              <a16:creationId xmlns:a16="http://schemas.microsoft.com/office/drawing/2014/main" id="{229DF37E-5396-4A1E-8A5F-5DB8C474EE93}"/>
            </a:ext>
          </a:extLst>
        </xdr:cNvPr>
        <xdr:cNvSpPr/>
      </xdr:nvSpPr>
      <xdr:spPr>
        <a:xfrm>
          <a:off x="1148715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E3E86AC-CDCA-4C40-AB13-E5B2626D50CF}"/>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33F5D1B-9211-4563-973B-831B46F64BD7}"/>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EAE3612-CD69-4E6F-9E98-B55F910DAC9E}"/>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586B0E5-0926-4F51-9E4A-07A3CDBFF407}"/>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5615563-C5A7-4D11-8918-E08E74170DD7}"/>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27686</xdr:rowOff>
    </xdr:from>
    <xdr:to>
      <xdr:col>85</xdr:col>
      <xdr:colOff>177800</xdr:colOff>
      <xdr:row>40</xdr:row>
      <xdr:rowOff>129286</xdr:rowOff>
    </xdr:to>
    <xdr:sp macro="" textlink="">
      <xdr:nvSpPr>
        <xdr:cNvPr id="431" name="楕円 430">
          <a:extLst>
            <a:ext uri="{FF2B5EF4-FFF2-40B4-BE49-F238E27FC236}">
              <a16:creationId xmlns:a16="http://schemas.microsoft.com/office/drawing/2014/main" id="{E1964CFB-6725-4AEA-AB8A-2B4C38B93AFF}"/>
            </a:ext>
          </a:extLst>
        </xdr:cNvPr>
        <xdr:cNvSpPr/>
      </xdr:nvSpPr>
      <xdr:spPr>
        <a:xfrm>
          <a:off x="14649450" y="66380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6113</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249EAA1D-C0B4-4FF0-B3AB-4A92DE642276}"/>
            </a:ext>
          </a:extLst>
        </xdr:cNvPr>
        <xdr:cNvSpPr txBox="1"/>
      </xdr:nvSpPr>
      <xdr:spPr>
        <a:xfrm>
          <a:off x="14738350" y="661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160274</xdr:rowOff>
    </xdr:from>
    <xdr:to>
      <xdr:col>81</xdr:col>
      <xdr:colOff>101600</xdr:colOff>
      <xdr:row>40</xdr:row>
      <xdr:rowOff>90424</xdr:rowOff>
    </xdr:to>
    <xdr:sp macro="" textlink="">
      <xdr:nvSpPr>
        <xdr:cNvPr id="433" name="楕円 432">
          <a:extLst>
            <a:ext uri="{FF2B5EF4-FFF2-40B4-BE49-F238E27FC236}">
              <a16:creationId xmlns:a16="http://schemas.microsoft.com/office/drawing/2014/main" id="{1B8FB77E-E4F3-41B6-85A3-A3CDBFA64F7F}"/>
            </a:ext>
          </a:extLst>
        </xdr:cNvPr>
        <xdr:cNvSpPr/>
      </xdr:nvSpPr>
      <xdr:spPr>
        <a:xfrm>
          <a:off x="13887450" y="66055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39624</xdr:rowOff>
    </xdr:from>
    <xdr:to>
      <xdr:col>85</xdr:col>
      <xdr:colOff>127000</xdr:colOff>
      <xdr:row>40</xdr:row>
      <xdr:rowOff>78486</xdr:rowOff>
    </xdr:to>
    <xdr:cxnSp macro="">
      <xdr:nvCxnSpPr>
        <xdr:cNvPr id="434" name="直線コネクタ 433">
          <a:extLst>
            <a:ext uri="{FF2B5EF4-FFF2-40B4-BE49-F238E27FC236}">
              <a16:creationId xmlns:a16="http://schemas.microsoft.com/office/drawing/2014/main" id="{8DDAE015-CAF9-4DB8-80A3-28B14E0F6CA6}"/>
            </a:ext>
          </a:extLst>
        </xdr:cNvPr>
        <xdr:cNvCxnSpPr/>
      </xdr:nvCxnSpPr>
      <xdr:spPr>
        <a:xfrm>
          <a:off x="13938250" y="664997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116840</xdr:rowOff>
    </xdr:from>
    <xdr:to>
      <xdr:col>76</xdr:col>
      <xdr:colOff>165100</xdr:colOff>
      <xdr:row>40</xdr:row>
      <xdr:rowOff>46990</xdr:rowOff>
    </xdr:to>
    <xdr:sp macro="" textlink="">
      <xdr:nvSpPr>
        <xdr:cNvPr id="435" name="楕円 434">
          <a:extLst>
            <a:ext uri="{FF2B5EF4-FFF2-40B4-BE49-F238E27FC236}">
              <a16:creationId xmlns:a16="http://schemas.microsoft.com/office/drawing/2014/main" id="{990CF1D3-31AA-4EC1-A3AD-8F1A6C24510B}"/>
            </a:ext>
          </a:extLst>
        </xdr:cNvPr>
        <xdr:cNvSpPr/>
      </xdr:nvSpPr>
      <xdr:spPr>
        <a:xfrm>
          <a:off x="13093700" y="6562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167640</xdr:rowOff>
    </xdr:from>
    <xdr:to>
      <xdr:col>81</xdr:col>
      <xdr:colOff>50800</xdr:colOff>
      <xdr:row>40</xdr:row>
      <xdr:rowOff>39624</xdr:rowOff>
    </xdr:to>
    <xdr:cxnSp macro="">
      <xdr:nvCxnSpPr>
        <xdr:cNvPr id="436" name="直線コネクタ 435">
          <a:extLst>
            <a:ext uri="{FF2B5EF4-FFF2-40B4-BE49-F238E27FC236}">
              <a16:creationId xmlns:a16="http://schemas.microsoft.com/office/drawing/2014/main" id="{D7420BF2-E1E4-4B8D-B58B-0AC05AA0205B}"/>
            </a:ext>
          </a:extLst>
        </xdr:cNvPr>
        <xdr:cNvCxnSpPr/>
      </xdr:nvCxnSpPr>
      <xdr:spPr>
        <a:xfrm>
          <a:off x="13144500" y="6612890"/>
          <a:ext cx="79375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68834</xdr:rowOff>
    </xdr:from>
    <xdr:to>
      <xdr:col>72</xdr:col>
      <xdr:colOff>38100</xdr:colOff>
      <xdr:row>39</xdr:row>
      <xdr:rowOff>170434</xdr:rowOff>
    </xdr:to>
    <xdr:sp macro="" textlink="">
      <xdr:nvSpPr>
        <xdr:cNvPr id="437" name="楕円 436">
          <a:extLst>
            <a:ext uri="{FF2B5EF4-FFF2-40B4-BE49-F238E27FC236}">
              <a16:creationId xmlns:a16="http://schemas.microsoft.com/office/drawing/2014/main" id="{47A32772-5433-4C2F-B51E-F8EA41EC08BC}"/>
            </a:ext>
          </a:extLst>
        </xdr:cNvPr>
        <xdr:cNvSpPr/>
      </xdr:nvSpPr>
      <xdr:spPr>
        <a:xfrm>
          <a:off x="12299950" y="65140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119634</xdr:rowOff>
    </xdr:from>
    <xdr:to>
      <xdr:col>76</xdr:col>
      <xdr:colOff>114300</xdr:colOff>
      <xdr:row>39</xdr:row>
      <xdr:rowOff>167640</xdr:rowOff>
    </xdr:to>
    <xdr:cxnSp macro="">
      <xdr:nvCxnSpPr>
        <xdr:cNvPr id="438" name="直線コネクタ 437">
          <a:extLst>
            <a:ext uri="{FF2B5EF4-FFF2-40B4-BE49-F238E27FC236}">
              <a16:creationId xmlns:a16="http://schemas.microsoft.com/office/drawing/2014/main" id="{44D7F8ED-6D19-49E2-926D-07B9DC0BB2F2}"/>
            </a:ext>
          </a:extLst>
        </xdr:cNvPr>
        <xdr:cNvCxnSpPr/>
      </xdr:nvCxnSpPr>
      <xdr:spPr>
        <a:xfrm>
          <a:off x="12344400" y="6564884"/>
          <a:ext cx="8001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20828</xdr:rowOff>
    </xdr:from>
    <xdr:to>
      <xdr:col>67</xdr:col>
      <xdr:colOff>101600</xdr:colOff>
      <xdr:row>39</xdr:row>
      <xdr:rowOff>122428</xdr:rowOff>
    </xdr:to>
    <xdr:sp macro="" textlink="">
      <xdr:nvSpPr>
        <xdr:cNvPr id="439" name="楕円 438">
          <a:extLst>
            <a:ext uri="{FF2B5EF4-FFF2-40B4-BE49-F238E27FC236}">
              <a16:creationId xmlns:a16="http://schemas.microsoft.com/office/drawing/2014/main" id="{60B923A4-8A4F-4BED-82A9-23633D687029}"/>
            </a:ext>
          </a:extLst>
        </xdr:cNvPr>
        <xdr:cNvSpPr/>
      </xdr:nvSpPr>
      <xdr:spPr>
        <a:xfrm>
          <a:off x="11487150" y="646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71628</xdr:rowOff>
    </xdr:from>
    <xdr:to>
      <xdr:col>71</xdr:col>
      <xdr:colOff>177800</xdr:colOff>
      <xdr:row>39</xdr:row>
      <xdr:rowOff>119634</xdr:rowOff>
    </xdr:to>
    <xdr:cxnSp macro="">
      <xdr:nvCxnSpPr>
        <xdr:cNvPr id="440" name="直線コネクタ 439">
          <a:extLst>
            <a:ext uri="{FF2B5EF4-FFF2-40B4-BE49-F238E27FC236}">
              <a16:creationId xmlns:a16="http://schemas.microsoft.com/office/drawing/2014/main" id="{470E7822-3C6B-4997-A48A-38F1D53AB54C}"/>
            </a:ext>
          </a:extLst>
        </xdr:cNvPr>
        <xdr:cNvCxnSpPr/>
      </xdr:nvCxnSpPr>
      <xdr:spPr>
        <a:xfrm>
          <a:off x="11537950" y="6516878"/>
          <a:ext cx="8064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DBD73195-089F-44D2-B811-56CD7094D5A7}"/>
            </a:ext>
          </a:extLst>
        </xdr:cNvPr>
        <xdr:cNvSpPr txBox="1"/>
      </xdr:nvSpPr>
      <xdr:spPr>
        <a:xfrm>
          <a:off x="13742044" y="577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109237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53C054FC-2A08-4342-B3F7-10ACF2330B4C}"/>
            </a:ext>
          </a:extLst>
        </xdr:cNvPr>
        <xdr:cNvSpPr txBox="1"/>
      </xdr:nvSpPr>
      <xdr:spPr>
        <a:xfrm>
          <a:off x="1296099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157243</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CF19D528-A6C2-424B-B5F3-A297F96C287F}"/>
            </a:ext>
          </a:extLst>
        </xdr:cNvPr>
        <xdr:cNvSpPr txBox="1"/>
      </xdr:nvSpPr>
      <xdr:spPr>
        <a:xfrm>
          <a:off x="12167244" y="577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125239</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9EF6E64F-46B8-4F0E-8D8F-43BDFC7C70DB}"/>
            </a:ext>
          </a:extLst>
        </xdr:cNvPr>
        <xdr:cNvSpPr txBox="1"/>
      </xdr:nvSpPr>
      <xdr:spPr>
        <a:xfrm>
          <a:off x="11354444" y="574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81551</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93A6473C-E22F-4381-8999-65C26390EC7F}"/>
            </a:ext>
          </a:extLst>
        </xdr:cNvPr>
        <xdr:cNvSpPr txBox="1"/>
      </xdr:nvSpPr>
      <xdr:spPr>
        <a:xfrm>
          <a:off x="13742044" y="669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38117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8728B9FD-5F02-4A42-A085-26DF0E71FA1B}"/>
            </a:ext>
          </a:extLst>
        </xdr:cNvPr>
        <xdr:cNvSpPr txBox="1"/>
      </xdr:nvSpPr>
      <xdr:spPr>
        <a:xfrm>
          <a:off x="1296099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161561</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A2A330B4-0C76-47D4-A149-A9BCDD6C4C2C}"/>
            </a:ext>
          </a:extLst>
        </xdr:cNvPr>
        <xdr:cNvSpPr txBox="1"/>
      </xdr:nvSpPr>
      <xdr:spPr>
        <a:xfrm>
          <a:off x="12167244" y="6606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113555</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EBEDFD04-3EAB-475F-B14C-B6E07BC5FF47}"/>
            </a:ext>
          </a:extLst>
        </xdr:cNvPr>
        <xdr:cNvSpPr txBox="1"/>
      </xdr:nvSpPr>
      <xdr:spPr>
        <a:xfrm>
          <a:off x="11354444" y="6558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3951EEDE-454A-439E-A680-ED92C58FC4F9}"/>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E295022C-13A5-4A5F-BDA5-9B97B1B80BFD}"/>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8A42A6DC-52D9-45CE-B511-A4EB704CB397}"/>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EBAB42A1-A233-4C7E-97BA-FFA5B93498C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94C033B6-941E-4636-BE8A-2AE08D3B7974}"/>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7BE8E092-4DEE-48E3-892E-0EBBB37EE87A}"/>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88532E4D-D468-40ED-8A27-8207F0833B8F}"/>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650B9609-EA5C-4120-913D-DCC0007AE942}"/>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AB8D25D3-4AE7-458A-8193-680A4F69F14F}"/>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22F8371F-22D1-4B0D-B709-E51E496CD4DC}"/>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BD20AC3F-BCAB-4AAE-BE1B-783338B153DB}"/>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04036E8E-9B6E-459C-B604-0600C4D5D16D}"/>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67FC0394-637F-4A13-AD0F-AA10562983F1}"/>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A87870D3-51BD-46B1-A464-9851D109EAA6}"/>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FC3AD715-C121-48D6-BF5E-96FBFD0C2DFE}"/>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A39B788B-E5B1-4E1E-9D74-4CE1136F40EA}"/>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F33A47B8-56E6-4487-ADA8-4F0CAA8ED617}"/>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6890160E-86FD-4660-A239-62E9D34B68A0}"/>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CA1D17A0-3097-4130-AE2C-89D6FCE17DA1}"/>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14BA2F1D-3F55-4354-AF5F-A25641B4F53A}"/>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CCACD6BF-F6D5-42BA-9185-2998CE6A5B93}"/>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41</xdr:row>
      <xdr:rowOff>67056</xdr:rowOff>
    </xdr:to>
    <xdr:cxnSp macro="">
      <xdr:nvCxnSpPr>
        <xdr:cNvPr id="470" name="直線コネクタ 469">
          <a:extLst>
            <a:ext uri="{FF2B5EF4-FFF2-40B4-BE49-F238E27FC236}">
              <a16:creationId xmlns:a16="http://schemas.microsoft.com/office/drawing/2014/main" id="{486A9164-E1C7-4887-A21A-B75C822272F0}"/>
            </a:ext>
          </a:extLst>
        </xdr:cNvPr>
        <xdr:cNvCxnSpPr/>
      </xdr:nvCxnSpPr>
      <xdr:spPr>
        <a:xfrm flipV="1">
          <a:off x="19951064" y="5741670"/>
          <a:ext cx="0" cy="11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C44C4C5F-756E-411F-8890-FE9936EF86BA}"/>
            </a:ext>
          </a:extLst>
        </xdr:cNvPr>
        <xdr:cNvSpPr txBox="1"/>
      </xdr:nvSpPr>
      <xdr:spPr>
        <a:xfrm>
          <a:off x="19989800" y="684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72" name="直線コネクタ 471">
          <a:extLst>
            <a:ext uri="{FF2B5EF4-FFF2-40B4-BE49-F238E27FC236}">
              <a16:creationId xmlns:a16="http://schemas.microsoft.com/office/drawing/2014/main" id="{CC65DEBC-F134-4A8D-85AA-2856506B5AAF}"/>
            </a:ext>
          </a:extLst>
        </xdr:cNvPr>
        <xdr:cNvCxnSpPr/>
      </xdr:nvCxnSpPr>
      <xdr:spPr>
        <a:xfrm>
          <a:off x="19881850" y="68425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DFBE85C6-D11F-4462-A701-05BBB883531B}"/>
            </a:ext>
          </a:extLst>
        </xdr:cNvPr>
        <xdr:cNvSpPr txBox="1"/>
      </xdr:nvSpPr>
      <xdr:spPr>
        <a:xfrm>
          <a:off x="19989800" y="55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4" name="直線コネクタ 473">
          <a:extLst>
            <a:ext uri="{FF2B5EF4-FFF2-40B4-BE49-F238E27FC236}">
              <a16:creationId xmlns:a16="http://schemas.microsoft.com/office/drawing/2014/main" id="{79738ED9-C11A-429C-BDD9-540E591F47F3}"/>
            </a:ext>
          </a:extLst>
        </xdr:cNvPr>
        <xdr:cNvCxnSpPr/>
      </xdr:nvCxnSpPr>
      <xdr:spPr>
        <a:xfrm>
          <a:off x="19881850" y="5741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164863</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F494DA46-7AB7-469A-A68F-27C557D6A89C}"/>
            </a:ext>
          </a:extLst>
        </xdr:cNvPr>
        <xdr:cNvSpPr txBox="1"/>
      </xdr:nvSpPr>
      <xdr:spPr>
        <a:xfrm>
          <a:off x="19989800" y="611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476" name="フローチャート: 判断 475">
          <a:extLst>
            <a:ext uri="{FF2B5EF4-FFF2-40B4-BE49-F238E27FC236}">
              <a16:creationId xmlns:a16="http://schemas.microsoft.com/office/drawing/2014/main" id="{E409705B-684F-4919-8E6D-CAB004F6183B}"/>
            </a:ext>
          </a:extLst>
        </xdr:cNvPr>
        <xdr:cNvSpPr/>
      </xdr:nvSpPr>
      <xdr:spPr>
        <a:xfrm>
          <a:off x="19900900" y="62570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167132</xdr:rowOff>
    </xdr:from>
    <xdr:to>
      <xdr:col>112</xdr:col>
      <xdr:colOff>38100</xdr:colOff>
      <xdr:row>38</xdr:row>
      <xdr:rowOff>97282</xdr:rowOff>
    </xdr:to>
    <xdr:sp macro="" textlink="">
      <xdr:nvSpPr>
        <xdr:cNvPr id="477" name="フローチャート: 判断 476">
          <a:extLst>
            <a:ext uri="{FF2B5EF4-FFF2-40B4-BE49-F238E27FC236}">
              <a16:creationId xmlns:a16="http://schemas.microsoft.com/office/drawing/2014/main" id="{6A11304E-2C22-4BCB-B057-664104BF3691}"/>
            </a:ext>
          </a:extLst>
        </xdr:cNvPr>
        <xdr:cNvSpPr/>
      </xdr:nvSpPr>
      <xdr:spPr>
        <a:xfrm>
          <a:off x="19157950" y="62821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157988</xdr:rowOff>
    </xdr:from>
    <xdr:to>
      <xdr:col>107</xdr:col>
      <xdr:colOff>101600</xdr:colOff>
      <xdr:row>38</xdr:row>
      <xdr:rowOff>88138</xdr:rowOff>
    </xdr:to>
    <xdr:sp macro="" textlink="">
      <xdr:nvSpPr>
        <xdr:cNvPr id="478" name="フローチャート: 判断 477">
          <a:extLst>
            <a:ext uri="{FF2B5EF4-FFF2-40B4-BE49-F238E27FC236}">
              <a16:creationId xmlns:a16="http://schemas.microsoft.com/office/drawing/2014/main" id="{9566865D-DFFA-4695-9D49-8FCC6A9B3287}"/>
            </a:ext>
          </a:extLst>
        </xdr:cNvPr>
        <xdr:cNvSpPr/>
      </xdr:nvSpPr>
      <xdr:spPr>
        <a:xfrm>
          <a:off x="18345150" y="62730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27686</xdr:rowOff>
    </xdr:from>
    <xdr:to>
      <xdr:col>102</xdr:col>
      <xdr:colOff>165100</xdr:colOff>
      <xdr:row>38</xdr:row>
      <xdr:rowOff>129286</xdr:rowOff>
    </xdr:to>
    <xdr:sp macro="" textlink="">
      <xdr:nvSpPr>
        <xdr:cNvPr id="479" name="フローチャート: 判断 478">
          <a:extLst>
            <a:ext uri="{FF2B5EF4-FFF2-40B4-BE49-F238E27FC236}">
              <a16:creationId xmlns:a16="http://schemas.microsoft.com/office/drawing/2014/main" id="{5362C8D3-1530-417A-BEFA-B622A862F11B}"/>
            </a:ext>
          </a:extLst>
        </xdr:cNvPr>
        <xdr:cNvSpPr/>
      </xdr:nvSpPr>
      <xdr:spPr>
        <a:xfrm>
          <a:off x="175514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480" name="フローチャート: 判断 479">
          <a:extLst>
            <a:ext uri="{FF2B5EF4-FFF2-40B4-BE49-F238E27FC236}">
              <a16:creationId xmlns:a16="http://schemas.microsoft.com/office/drawing/2014/main" id="{2EE9E804-FB08-4171-B282-05847D137FF0}"/>
            </a:ext>
          </a:extLst>
        </xdr:cNvPr>
        <xdr:cNvSpPr/>
      </xdr:nvSpPr>
      <xdr:spPr>
        <a:xfrm>
          <a:off x="16757650" y="62964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EBDAC8D-0DE8-4BEA-A496-E78480D82362}"/>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F7C582CF-84E2-4F42-B4A4-168D8CE8F2F1}"/>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25F18FF-589C-4F50-B7A4-C89141CD245E}"/>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2040523-CECE-4FAA-82E9-DF9E759C6573}"/>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D25867E-B5B6-4855-A235-7173B3EE9652}"/>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89408</xdr:rowOff>
    </xdr:from>
    <xdr:to>
      <xdr:col>116</xdr:col>
      <xdr:colOff>114300</xdr:colOff>
      <xdr:row>40</xdr:row>
      <xdr:rowOff>19558</xdr:rowOff>
    </xdr:to>
    <xdr:sp macro="" textlink="">
      <xdr:nvSpPr>
        <xdr:cNvPr id="486" name="楕円 485">
          <a:extLst>
            <a:ext uri="{FF2B5EF4-FFF2-40B4-BE49-F238E27FC236}">
              <a16:creationId xmlns:a16="http://schemas.microsoft.com/office/drawing/2014/main" id="{7A946D1A-5A09-4999-B21E-D22F8F0D92B5}"/>
            </a:ext>
          </a:extLst>
        </xdr:cNvPr>
        <xdr:cNvSpPr/>
      </xdr:nvSpPr>
      <xdr:spPr>
        <a:xfrm>
          <a:off x="19900900" y="65346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67835</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C3788930-2217-4189-89E5-99B47256BDA1}"/>
            </a:ext>
          </a:extLst>
        </xdr:cNvPr>
        <xdr:cNvSpPr txBox="1"/>
      </xdr:nvSpPr>
      <xdr:spPr>
        <a:xfrm>
          <a:off x="19989800" y="651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91694</xdr:rowOff>
    </xdr:from>
    <xdr:to>
      <xdr:col>112</xdr:col>
      <xdr:colOff>38100</xdr:colOff>
      <xdr:row>40</xdr:row>
      <xdr:rowOff>21844</xdr:rowOff>
    </xdr:to>
    <xdr:sp macro="" textlink="">
      <xdr:nvSpPr>
        <xdr:cNvPr id="488" name="楕円 487">
          <a:extLst>
            <a:ext uri="{FF2B5EF4-FFF2-40B4-BE49-F238E27FC236}">
              <a16:creationId xmlns:a16="http://schemas.microsoft.com/office/drawing/2014/main" id="{8DE978AE-4C63-43D3-97DE-A7A8C35F7F19}"/>
            </a:ext>
          </a:extLst>
        </xdr:cNvPr>
        <xdr:cNvSpPr/>
      </xdr:nvSpPr>
      <xdr:spPr>
        <a:xfrm>
          <a:off x="19157950" y="65369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140208</xdr:rowOff>
    </xdr:from>
    <xdr:to>
      <xdr:col>116</xdr:col>
      <xdr:colOff>63500</xdr:colOff>
      <xdr:row>39</xdr:row>
      <xdr:rowOff>142494</xdr:rowOff>
    </xdr:to>
    <xdr:cxnSp macro="">
      <xdr:nvCxnSpPr>
        <xdr:cNvPr id="489" name="直線コネクタ 488">
          <a:extLst>
            <a:ext uri="{FF2B5EF4-FFF2-40B4-BE49-F238E27FC236}">
              <a16:creationId xmlns:a16="http://schemas.microsoft.com/office/drawing/2014/main" id="{95B2ED1B-F5AC-4943-9926-AE31E3B8936F}"/>
            </a:ext>
          </a:extLst>
        </xdr:cNvPr>
        <xdr:cNvCxnSpPr/>
      </xdr:nvCxnSpPr>
      <xdr:spPr>
        <a:xfrm flipV="1">
          <a:off x="19202400" y="6585458"/>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96266</xdr:rowOff>
    </xdr:from>
    <xdr:to>
      <xdr:col>107</xdr:col>
      <xdr:colOff>101600</xdr:colOff>
      <xdr:row>40</xdr:row>
      <xdr:rowOff>26416</xdr:rowOff>
    </xdr:to>
    <xdr:sp macro="" textlink="">
      <xdr:nvSpPr>
        <xdr:cNvPr id="490" name="楕円 489">
          <a:extLst>
            <a:ext uri="{FF2B5EF4-FFF2-40B4-BE49-F238E27FC236}">
              <a16:creationId xmlns:a16="http://schemas.microsoft.com/office/drawing/2014/main" id="{1154D885-67AB-4088-BF01-BA6F2DFCB213}"/>
            </a:ext>
          </a:extLst>
        </xdr:cNvPr>
        <xdr:cNvSpPr/>
      </xdr:nvSpPr>
      <xdr:spPr>
        <a:xfrm>
          <a:off x="18345150" y="65415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142494</xdr:rowOff>
    </xdr:from>
    <xdr:to>
      <xdr:col>111</xdr:col>
      <xdr:colOff>177800</xdr:colOff>
      <xdr:row>39</xdr:row>
      <xdr:rowOff>147066</xdr:rowOff>
    </xdr:to>
    <xdr:cxnSp macro="">
      <xdr:nvCxnSpPr>
        <xdr:cNvPr id="491" name="直線コネクタ 490">
          <a:extLst>
            <a:ext uri="{FF2B5EF4-FFF2-40B4-BE49-F238E27FC236}">
              <a16:creationId xmlns:a16="http://schemas.microsoft.com/office/drawing/2014/main" id="{95B04A2F-4C86-4F24-86C2-BE4D3D7912FC}"/>
            </a:ext>
          </a:extLst>
        </xdr:cNvPr>
        <xdr:cNvCxnSpPr/>
      </xdr:nvCxnSpPr>
      <xdr:spPr>
        <a:xfrm flipV="1">
          <a:off x="18395950" y="6587744"/>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103124</xdr:rowOff>
    </xdr:from>
    <xdr:to>
      <xdr:col>102</xdr:col>
      <xdr:colOff>165100</xdr:colOff>
      <xdr:row>40</xdr:row>
      <xdr:rowOff>33274</xdr:rowOff>
    </xdr:to>
    <xdr:sp macro="" textlink="">
      <xdr:nvSpPr>
        <xdr:cNvPr id="492" name="楕円 491">
          <a:extLst>
            <a:ext uri="{FF2B5EF4-FFF2-40B4-BE49-F238E27FC236}">
              <a16:creationId xmlns:a16="http://schemas.microsoft.com/office/drawing/2014/main" id="{0C0BDA4C-4C2A-4831-AC03-E1264B989DD4}"/>
            </a:ext>
          </a:extLst>
        </xdr:cNvPr>
        <xdr:cNvSpPr/>
      </xdr:nvSpPr>
      <xdr:spPr>
        <a:xfrm>
          <a:off x="17551400" y="65483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147066</xdr:rowOff>
    </xdr:from>
    <xdr:to>
      <xdr:col>107</xdr:col>
      <xdr:colOff>50800</xdr:colOff>
      <xdr:row>39</xdr:row>
      <xdr:rowOff>153924</xdr:rowOff>
    </xdr:to>
    <xdr:cxnSp macro="">
      <xdr:nvCxnSpPr>
        <xdr:cNvPr id="493" name="直線コネクタ 492">
          <a:extLst>
            <a:ext uri="{FF2B5EF4-FFF2-40B4-BE49-F238E27FC236}">
              <a16:creationId xmlns:a16="http://schemas.microsoft.com/office/drawing/2014/main" id="{1FF35037-1DF7-4195-B746-3573987D5B4D}"/>
            </a:ext>
          </a:extLst>
        </xdr:cNvPr>
        <xdr:cNvCxnSpPr/>
      </xdr:nvCxnSpPr>
      <xdr:spPr>
        <a:xfrm flipV="1">
          <a:off x="17602200" y="6592316"/>
          <a:ext cx="7937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107696</xdr:rowOff>
    </xdr:from>
    <xdr:to>
      <xdr:col>98</xdr:col>
      <xdr:colOff>38100</xdr:colOff>
      <xdr:row>40</xdr:row>
      <xdr:rowOff>37846</xdr:rowOff>
    </xdr:to>
    <xdr:sp macro="" textlink="">
      <xdr:nvSpPr>
        <xdr:cNvPr id="494" name="楕円 493">
          <a:extLst>
            <a:ext uri="{FF2B5EF4-FFF2-40B4-BE49-F238E27FC236}">
              <a16:creationId xmlns:a16="http://schemas.microsoft.com/office/drawing/2014/main" id="{882D7BC5-120D-4022-B943-66229F069977}"/>
            </a:ext>
          </a:extLst>
        </xdr:cNvPr>
        <xdr:cNvSpPr/>
      </xdr:nvSpPr>
      <xdr:spPr>
        <a:xfrm>
          <a:off x="16757650" y="65529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153924</xdr:rowOff>
    </xdr:from>
    <xdr:to>
      <xdr:col>102</xdr:col>
      <xdr:colOff>114300</xdr:colOff>
      <xdr:row>39</xdr:row>
      <xdr:rowOff>158496</xdr:rowOff>
    </xdr:to>
    <xdr:cxnSp macro="">
      <xdr:nvCxnSpPr>
        <xdr:cNvPr id="495" name="直線コネクタ 494">
          <a:extLst>
            <a:ext uri="{FF2B5EF4-FFF2-40B4-BE49-F238E27FC236}">
              <a16:creationId xmlns:a16="http://schemas.microsoft.com/office/drawing/2014/main" id="{080A92BA-4888-449F-8F55-603DB780F364}"/>
            </a:ext>
          </a:extLst>
        </xdr:cNvPr>
        <xdr:cNvCxnSpPr/>
      </xdr:nvCxnSpPr>
      <xdr:spPr>
        <a:xfrm flipV="1">
          <a:off x="16802100" y="6599174"/>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113809</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D5D53E0B-B421-4B96-9F6D-F7650799ED0B}"/>
            </a:ext>
          </a:extLst>
        </xdr:cNvPr>
        <xdr:cNvSpPr txBox="1"/>
      </xdr:nvSpPr>
      <xdr:spPr>
        <a:xfrm>
          <a:off x="18980227"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104665</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1468ADF7-C762-43F5-B37F-DA9A8CDFDAA6}"/>
            </a:ext>
          </a:extLst>
        </xdr:cNvPr>
        <xdr:cNvSpPr txBox="1"/>
      </xdr:nvSpPr>
      <xdr:spPr>
        <a:xfrm>
          <a:off x="18180127" y="605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145813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D36D9567-6E26-4A83-8812-3C864734B525}"/>
            </a:ext>
          </a:extLst>
        </xdr:cNvPr>
        <xdr:cNvSpPr txBox="1"/>
      </xdr:nvSpPr>
      <xdr:spPr>
        <a:xfrm>
          <a:off x="17386377" y="609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134383</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520D93BC-49BA-4170-B273-B7AB0D6C920A}"/>
            </a:ext>
          </a:extLst>
        </xdr:cNvPr>
        <xdr:cNvSpPr txBox="1"/>
      </xdr:nvSpPr>
      <xdr:spPr>
        <a:xfrm>
          <a:off x="16592627" y="608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12971</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2841342E-CEB3-42BD-95A4-3214F37099BB}"/>
            </a:ext>
          </a:extLst>
        </xdr:cNvPr>
        <xdr:cNvSpPr txBox="1"/>
      </xdr:nvSpPr>
      <xdr:spPr>
        <a:xfrm>
          <a:off x="18980227" y="662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17543</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5392C45D-42F3-4BE0-BC34-41BDD6E65726}"/>
            </a:ext>
          </a:extLst>
        </xdr:cNvPr>
        <xdr:cNvSpPr txBox="1"/>
      </xdr:nvSpPr>
      <xdr:spPr>
        <a:xfrm>
          <a:off x="18180127" y="66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24401</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79C002ED-30CA-473C-801A-CAEE2CBCB4CB}"/>
            </a:ext>
          </a:extLst>
        </xdr:cNvPr>
        <xdr:cNvSpPr txBox="1"/>
      </xdr:nvSpPr>
      <xdr:spPr>
        <a:xfrm>
          <a:off x="17386377" y="663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28973</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C5CAA93D-B4F7-49C9-B5C2-ECD71D5723A4}"/>
            </a:ext>
          </a:extLst>
        </xdr:cNvPr>
        <xdr:cNvSpPr txBox="1"/>
      </xdr:nvSpPr>
      <xdr:spPr>
        <a:xfrm>
          <a:off x="16592627" y="663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B079B360-7F14-4683-BB16-D98AC9C95526}"/>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94751221-EF61-4369-A812-E7D5A9977EC4}"/>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91A7FC1D-E8E5-4A22-BAA4-163E1E93A69E}"/>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43606CE1-3158-48A7-B8C4-03D52CEA2918}"/>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83BB6054-594C-490D-89D0-03F0ED7638F1}"/>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E50E6FB5-D16E-4B41-AE89-90F75887C567}"/>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CECD2C81-550B-46BB-BDC8-A658EA63B8D7}"/>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8CEBDFAA-D73E-477A-BCB9-CEA48E79486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87DA692D-AD4A-40B4-AEDF-D51FACB56CF7}"/>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64567CB5-C1EC-4A98-8F87-FF474AEE27A7}"/>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36564E47-E472-425A-8760-CEF4C4D263FA}"/>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E82B1C46-981C-45C5-87A0-4CD6A07D4464}"/>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a:extLst>
            <a:ext uri="{FF2B5EF4-FFF2-40B4-BE49-F238E27FC236}">
              <a16:creationId xmlns:a16="http://schemas.microsoft.com/office/drawing/2014/main" id="{653D3158-408B-4BF0-A9D6-E4E88ACB608B}"/>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5DA13498-A2A3-4DA0-A465-0C1FA2CF4861}"/>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7DEA4CB8-39AF-48EB-BDD9-74CF421E66C9}"/>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D4C583F5-AE6A-45DB-8FC3-7F83823CD425}"/>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9AB62D6E-1F81-46D2-ABDB-C93A9E472549}"/>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F93A058D-54F8-4249-BA71-9E82774361E3}"/>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02F721AF-3DD5-44C2-BB8F-B1A901160B33}"/>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1C8D2AE4-11DE-42A2-8D2E-4683F6E5524B}"/>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92AC690F-1C2A-405C-9EA9-9EE96AC66AF9}"/>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DEF9F9E5-B3B1-4684-8109-A3AFED36D53F}"/>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a:extLst>
            <a:ext uri="{FF2B5EF4-FFF2-40B4-BE49-F238E27FC236}">
              <a16:creationId xmlns:a16="http://schemas.microsoft.com/office/drawing/2014/main" id="{661025ED-96DD-46BD-A857-E0B8FB8B69B3}"/>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54AD4610-3F0C-4709-9F47-CDBD9328E1C6}"/>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DE3E4EDD-0857-4AD6-8ECF-D2D3FF5CBD59}"/>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B8BF4C60-5F4A-4B08-92D8-365F21F8B075}"/>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530" name="直線コネクタ 529">
          <a:extLst>
            <a:ext uri="{FF2B5EF4-FFF2-40B4-BE49-F238E27FC236}">
              <a16:creationId xmlns:a16="http://schemas.microsoft.com/office/drawing/2014/main" id="{70DBE0CE-7D05-49C4-B7DF-ACE4F0A47241}"/>
            </a:ext>
          </a:extLst>
        </xdr:cNvPr>
        <xdr:cNvCxnSpPr/>
      </xdr:nvCxnSpPr>
      <xdr:spPr>
        <a:xfrm flipV="1">
          <a:off x="14699614" y="9261747"/>
          <a:ext cx="0" cy="144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B0FF0599-4DDC-4658-9A79-B46E6F1E00E7}"/>
            </a:ext>
          </a:extLst>
        </xdr:cNvPr>
        <xdr:cNvSpPr txBox="1"/>
      </xdr:nvSpPr>
      <xdr:spPr>
        <a:xfrm>
          <a:off x="14738350" y="1071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532" name="直線コネクタ 531">
          <a:extLst>
            <a:ext uri="{FF2B5EF4-FFF2-40B4-BE49-F238E27FC236}">
              <a16:creationId xmlns:a16="http://schemas.microsoft.com/office/drawing/2014/main" id="{90861336-27B4-43E4-9BC0-5EFF1EF4DCAB}"/>
            </a:ext>
          </a:extLst>
        </xdr:cNvPr>
        <xdr:cNvCxnSpPr/>
      </xdr:nvCxnSpPr>
      <xdr:spPr>
        <a:xfrm>
          <a:off x="14611350" y="107066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357455C5-7CC3-41C0-ADCE-E0A853F69413}"/>
            </a:ext>
          </a:extLst>
        </xdr:cNvPr>
        <xdr:cNvSpPr txBox="1"/>
      </xdr:nvSpPr>
      <xdr:spPr>
        <a:xfrm>
          <a:off x="14738350" y="904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534" name="直線コネクタ 533">
          <a:extLst>
            <a:ext uri="{FF2B5EF4-FFF2-40B4-BE49-F238E27FC236}">
              <a16:creationId xmlns:a16="http://schemas.microsoft.com/office/drawing/2014/main" id="{ED6D7949-FDA3-4703-8913-1131A8D1BF81}"/>
            </a:ext>
          </a:extLst>
        </xdr:cNvPr>
        <xdr:cNvCxnSpPr/>
      </xdr:nvCxnSpPr>
      <xdr:spPr>
        <a:xfrm>
          <a:off x="14611350" y="92617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73314</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BABBDEAB-A192-4360-9A8D-4E3B0C689421}"/>
            </a:ext>
          </a:extLst>
        </xdr:cNvPr>
        <xdr:cNvSpPr txBox="1"/>
      </xdr:nvSpPr>
      <xdr:spPr>
        <a:xfrm>
          <a:off x="14738350" y="9820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536" name="フローチャート: 判断 535">
          <a:extLst>
            <a:ext uri="{FF2B5EF4-FFF2-40B4-BE49-F238E27FC236}">
              <a16:creationId xmlns:a16="http://schemas.microsoft.com/office/drawing/2014/main" id="{14CBEB88-58E5-4ABA-97C7-BC1FE25FE1C4}"/>
            </a:ext>
          </a:extLst>
        </xdr:cNvPr>
        <xdr:cNvSpPr/>
      </xdr:nvSpPr>
      <xdr:spPr>
        <a:xfrm>
          <a:off x="14649450" y="996278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37" name="フローチャート: 判断 536">
          <a:extLst>
            <a:ext uri="{FF2B5EF4-FFF2-40B4-BE49-F238E27FC236}">
              <a16:creationId xmlns:a16="http://schemas.microsoft.com/office/drawing/2014/main" id="{B780B98E-1BE7-4988-BD2C-35789AD8A25D}"/>
            </a:ext>
          </a:extLst>
        </xdr:cNvPr>
        <xdr:cNvSpPr/>
      </xdr:nvSpPr>
      <xdr:spPr>
        <a:xfrm>
          <a:off x="13887450" y="992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146776</xdr:rowOff>
    </xdr:from>
    <xdr:to>
      <xdr:col>76</xdr:col>
      <xdr:colOff>165100</xdr:colOff>
      <xdr:row>60</xdr:row>
      <xdr:rowOff>76926</xdr:rowOff>
    </xdr:to>
    <xdr:sp macro="" textlink="">
      <xdr:nvSpPr>
        <xdr:cNvPr id="538" name="フローチャート: 判断 537">
          <a:extLst>
            <a:ext uri="{FF2B5EF4-FFF2-40B4-BE49-F238E27FC236}">
              <a16:creationId xmlns:a16="http://schemas.microsoft.com/office/drawing/2014/main" id="{19A4846B-16EB-481C-9155-52EFC6B02AF2}"/>
            </a:ext>
          </a:extLst>
        </xdr:cNvPr>
        <xdr:cNvSpPr/>
      </xdr:nvSpPr>
      <xdr:spPr>
        <a:xfrm>
          <a:off x="13093700" y="9894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39" name="フローチャート: 判断 538">
          <a:extLst>
            <a:ext uri="{FF2B5EF4-FFF2-40B4-BE49-F238E27FC236}">
              <a16:creationId xmlns:a16="http://schemas.microsoft.com/office/drawing/2014/main" id="{6F7611E1-F3CD-4743-BE3D-CD7C6D27E9FE}"/>
            </a:ext>
          </a:extLst>
        </xdr:cNvPr>
        <xdr:cNvSpPr/>
      </xdr:nvSpPr>
      <xdr:spPr>
        <a:xfrm>
          <a:off x="12299950" y="97829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0" name="フローチャート: 判断 539">
          <a:extLst>
            <a:ext uri="{FF2B5EF4-FFF2-40B4-BE49-F238E27FC236}">
              <a16:creationId xmlns:a16="http://schemas.microsoft.com/office/drawing/2014/main" id="{ECC5EC75-8B58-4CAE-AF1A-0E0DBEBAD1CB}"/>
            </a:ext>
          </a:extLst>
        </xdr:cNvPr>
        <xdr:cNvSpPr/>
      </xdr:nvSpPr>
      <xdr:spPr>
        <a:xfrm>
          <a:off x="11487150" y="9746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49A3272-0F05-495B-96AF-4A8610F65D4A}"/>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091D3FD-8059-4124-A96B-7861763290C9}"/>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37092A9-A1E1-49E2-A634-8C4F2FD7DCEB}"/>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F099757-A205-40E7-9624-C01D4C6048C6}"/>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44DE030-E529-4842-B223-F6697688CC5C}"/>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143510</xdr:rowOff>
    </xdr:from>
    <xdr:to>
      <xdr:col>85</xdr:col>
      <xdr:colOff>177800</xdr:colOff>
      <xdr:row>64</xdr:row>
      <xdr:rowOff>73660</xdr:rowOff>
    </xdr:to>
    <xdr:sp macro="" textlink="">
      <xdr:nvSpPr>
        <xdr:cNvPr id="546" name="楕円 545">
          <a:extLst>
            <a:ext uri="{FF2B5EF4-FFF2-40B4-BE49-F238E27FC236}">
              <a16:creationId xmlns:a16="http://schemas.microsoft.com/office/drawing/2014/main" id="{C57949A1-E8D1-42F6-B4E5-76E26C576040}"/>
            </a:ext>
          </a:extLst>
        </xdr:cNvPr>
        <xdr:cNvSpPr/>
      </xdr:nvSpPr>
      <xdr:spPr>
        <a:xfrm>
          <a:off x="14649450" y="105511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58437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43BBE3EE-A962-4094-A197-E8FA3850C33A}"/>
            </a:ext>
          </a:extLst>
        </xdr:cNvPr>
        <xdr:cNvSpPr txBox="1"/>
      </xdr:nvSpPr>
      <xdr:spPr>
        <a:xfrm>
          <a:off x="1473835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81462</xdr:rowOff>
    </xdr:from>
    <xdr:to>
      <xdr:col>81</xdr:col>
      <xdr:colOff>101600</xdr:colOff>
      <xdr:row>64</xdr:row>
      <xdr:rowOff>11612</xdr:rowOff>
    </xdr:to>
    <xdr:sp macro="" textlink="">
      <xdr:nvSpPr>
        <xdr:cNvPr id="548" name="楕円 547">
          <a:extLst>
            <a:ext uri="{FF2B5EF4-FFF2-40B4-BE49-F238E27FC236}">
              <a16:creationId xmlns:a16="http://schemas.microsoft.com/office/drawing/2014/main" id="{8EB191A6-70F1-4046-9D24-0BEC13BF80AB}"/>
            </a:ext>
          </a:extLst>
        </xdr:cNvPr>
        <xdr:cNvSpPr/>
      </xdr:nvSpPr>
      <xdr:spPr>
        <a:xfrm>
          <a:off x="13887450" y="104891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132262</xdr:rowOff>
    </xdr:from>
    <xdr:to>
      <xdr:col>85</xdr:col>
      <xdr:colOff>127000</xdr:colOff>
      <xdr:row>64</xdr:row>
      <xdr:rowOff>22860</xdr:rowOff>
    </xdr:to>
    <xdr:cxnSp macro="">
      <xdr:nvCxnSpPr>
        <xdr:cNvPr id="549" name="直線コネクタ 548">
          <a:extLst>
            <a:ext uri="{FF2B5EF4-FFF2-40B4-BE49-F238E27FC236}">
              <a16:creationId xmlns:a16="http://schemas.microsoft.com/office/drawing/2014/main" id="{B5DF9BBF-6DF1-44C3-A20A-BF0F047E6F9C}"/>
            </a:ext>
          </a:extLst>
        </xdr:cNvPr>
        <xdr:cNvCxnSpPr/>
      </xdr:nvCxnSpPr>
      <xdr:spPr>
        <a:xfrm>
          <a:off x="13938250" y="10539912"/>
          <a:ext cx="76200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39007</xdr:rowOff>
    </xdr:from>
    <xdr:to>
      <xdr:col>76</xdr:col>
      <xdr:colOff>165100</xdr:colOff>
      <xdr:row>63</xdr:row>
      <xdr:rowOff>140607</xdr:rowOff>
    </xdr:to>
    <xdr:sp macro="" textlink="">
      <xdr:nvSpPr>
        <xdr:cNvPr id="550" name="楕円 549">
          <a:extLst>
            <a:ext uri="{FF2B5EF4-FFF2-40B4-BE49-F238E27FC236}">
              <a16:creationId xmlns:a16="http://schemas.microsoft.com/office/drawing/2014/main" id="{DAC2CD38-BCA1-400E-B554-0760921C857D}"/>
            </a:ext>
          </a:extLst>
        </xdr:cNvPr>
        <xdr:cNvSpPr/>
      </xdr:nvSpPr>
      <xdr:spPr>
        <a:xfrm>
          <a:off x="13093700" y="1044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89807</xdr:rowOff>
    </xdr:from>
    <xdr:to>
      <xdr:col>81</xdr:col>
      <xdr:colOff>50800</xdr:colOff>
      <xdr:row>63</xdr:row>
      <xdr:rowOff>132262</xdr:rowOff>
    </xdr:to>
    <xdr:cxnSp macro="">
      <xdr:nvCxnSpPr>
        <xdr:cNvPr id="551" name="直線コネクタ 550">
          <a:extLst>
            <a:ext uri="{FF2B5EF4-FFF2-40B4-BE49-F238E27FC236}">
              <a16:creationId xmlns:a16="http://schemas.microsoft.com/office/drawing/2014/main" id="{1B4EEACA-4079-4274-AC69-9952AC930AE8}"/>
            </a:ext>
          </a:extLst>
        </xdr:cNvPr>
        <xdr:cNvCxnSpPr/>
      </xdr:nvCxnSpPr>
      <xdr:spPr>
        <a:xfrm>
          <a:off x="13144500" y="10497457"/>
          <a:ext cx="79375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141877</xdr:rowOff>
    </xdr:from>
    <xdr:to>
      <xdr:col>72</xdr:col>
      <xdr:colOff>38100</xdr:colOff>
      <xdr:row>63</xdr:row>
      <xdr:rowOff>72027</xdr:rowOff>
    </xdr:to>
    <xdr:sp macro="" textlink="">
      <xdr:nvSpPr>
        <xdr:cNvPr id="552" name="楕円 551">
          <a:extLst>
            <a:ext uri="{FF2B5EF4-FFF2-40B4-BE49-F238E27FC236}">
              <a16:creationId xmlns:a16="http://schemas.microsoft.com/office/drawing/2014/main" id="{00FA4753-3E68-4294-A4F8-965412F28568}"/>
            </a:ext>
          </a:extLst>
        </xdr:cNvPr>
        <xdr:cNvSpPr/>
      </xdr:nvSpPr>
      <xdr:spPr>
        <a:xfrm>
          <a:off x="12299950" y="103844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21227</xdr:rowOff>
    </xdr:from>
    <xdr:to>
      <xdr:col>76</xdr:col>
      <xdr:colOff>114300</xdr:colOff>
      <xdr:row>63</xdr:row>
      <xdr:rowOff>89807</xdr:rowOff>
    </xdr:to>
    <xdr:cxnSp macro="">
      <xdr:nvCxnSpPr>
        <xdr:cNvPr id="553" name="直線コネクタ 552">
          <a:extLst>
            <a:ext uri="{FF2B5EF4-FFF2-40B4-BE49-F238E27FC236}">
              <a16:creationId xmlns:a16="http://schemas.microsoft.com/office/drawing/2014/main" id="{E4A9CFA1-2079-4B7E-8604-59000EB14378}"/>
            </a:ext>
          </a:extLst>
        </xdr:cNvPr>
        <xdr:cNvCxnSpPr/>
      </xdr:nvCxnSpPr>
      <xdr:spPr>
        <a:xfrm>
          <a:off x="12344400" y="10428877"/>
          <a:ext cx="8001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76563</xdr:rowOff>
    </xdr:from>
    <xdr:to>
      <xdr:col>67</xdr:col>
      <xdr:colOff>101600</xdr:colOff>
      <xdr:row>63</xdr:row>
      <xdr:rowOff>6713</xdr:rowOff>
    </xdr:to>
    <xdr:sp macro="" textlink="">
      <xdr:nvSpPr>
        <xdr:cNvPr id="554" name="楕円 553">
          <a:extLst>
            <a:ext uri="{FF2B5EF4-FFF2-40B4-BE49-F238E27FC236}">
              <a16:creationId xmlns:a16="http://schemas.microsoft.com/office/drawing/2014/main" id="{8027C13A-DC39-4FF1-8B7E-DB4C30DA878D}"/>
            </a:ext>
          </a:extLst>
        </xdr:cNvPr>
        <xdr:cNvSpPr/>
      </xdr:nvSpPr>
      <xdr:spPr>
        <a:xfrm>
          <a:off x="11487150" y="103191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127363</xdr:rowOff>
    </xdr:from>
    <xdr:to>
      <xdr:col>71</xdr:col>
      <xdr:colOff>177800</xdr:colOff>
      <xdr:row>63</xdr:row>
      <xdr:rowOff>21227</xdr:rowOff>
    </xdr:to>
    <xdr:cxnSp macro="">
      <xdr:nvCxnSpPr>
        <xdr:cNvPr id="555" name="直線コネクタ 554">
          <a:extLst>
            <a:ext uri="{FF2B5EF4-FFF2-40B4-BE49-F238E27FC236}">
              <a16:creationId xmlns:a16="http://schemas.microsoft.com/office/drawing/2014/main" id="{C1C2E347-0B68-45C8-9062-443ADC696511}"/>
            </a:ext>
          </a:extLst>
        </xdr:cNvPr>
        <xdr:cNvCxnSpPr/>
      </xdr:nvCxnSpPr>
      <xdr:spPr>
        <a:xfrm>
          <a:off x="11537950" y="10369913"/>
          <a:ext cx="80645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556" name="n_1aveValue【学校施設】&#10;有形固定資産減価償却率">
          <a:extLst>
            <a:ext uri="{FF2B5EF4-FFF2-40B4-BE49-F238E27FC236}">
              <a16:creationId xmlns:a16="http://schemas.microsoft.com/office/drawing/2014/main" id="{B99D6105-5A2A-4DBA-BC62-339B2F846656}"/>
            </a:ext>
          </a:extLst>
        </xdr:cNvPr>
        <xdr:cNvSpPr txBox="1"/>
      </xdr:nvSpPr>
      <xdr:spPr>
        <a:xfrm>
          <a:off x="13742044" y="970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93453</xdr:rowOff>
    </xdr:from>
    <xdr:ext cx="405111" cy="259045"/>
    <xdr:sp macro="" textlink="">
      <xdr:nvSpPr>
        <xdr:cNvPr id="557" name="n_2aveValue【学校施設】&#10;有形固定資産減価償却率">
          <a:extLst>
            <a:ext uri="{FF2B5EF4-FFF2-40B4-BE49-F238E27FC236}">
              <a16:creationId xmlns:a16="http://schemas.microsoft.com/office/drawing/2014/main" id="{53FA55D1-D02E-498E-87F5-9F35151CF9D9}"/>
            </a:ext>
          </a:extLst>
        </xdr:cNvPr>
        <xdr:cNvSpPr txBox="1"/>
      </xdr:nvSpPr>
      <xdr:spPr>
        <a:xfrm>
          <a:off x="12960994" y="967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58" name="n_3aveValue【学校施設】&#10;有形固定資産減価償却率">
          <a:extLst>
            <a:ext uri="{FF2B5EF4-FFF2-40B4-BE49-F238E27FC236}">
              <a16:creationId xmlns:a16="http://schemas.microsoft.com/office/drawing/2014/main" id="{BB1CE615-E914-466A-9ACB-6F0C9F2990BE}"/>
            </a:ext>
          </a:extLst>
        </xdr:cNvPr>
        <xdr:cNvSpPr txBox="1"/>
      </xdr:nvSpPr>
      <xdr:spPr>
        <a:xfrm>
          <a:off x="12167244" y="9570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59" name="n_4aveValue【学校施設】&#10;有形固定資産減価償却率">
          <a:extLst>
            <a:ext uri="{FF2B5EF4-FFF2-40B4-BE49-F238E27FC236}">
              <a16:creationId xmlns:a16="http://schemas.microsoft.com/office/drawing/2014/main" id="{8F2FD63C-A7A9-47BA-A973-AC88AEC36AE4}"/>
            </a:ext>
          </a:extLst>
        </xdr:cNvPr>
        <xdr:cNvSpPr txBox="1"/>
      </xdr:nvSpPr>
      <xdr:spPr>
        <a:xfrm>
          <a:off x="11354444" y="9528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2739</xdr:rowOff>
    </xdr:from>
    <xdr:ext cx="405111" cy="259045"/>
    <xdr:sp macro="" textlink="">
      <xdr:nvSpPr>
        <xdr:cNvPr id="560" name="n_1mainValue【学校施設】&#10;有形固定資産減価償却率">
          <a:extLst>
            <a:ext uri="{FF2B5EF4-FFF2-40B4-BE49-F238E27FC236}">
              <a16:creationId xmlns:a16="http://schemas.microsoft.com/office/drawing/2014/main" id="{7F4973A6-2BB2-4BB5-9B61-05FD7C814CAA}"/>
            </a:ext>
          </a:extLst>
        </xdr:cNvPr>
        <xdr:cNvSpPr txBox="1"/>
      </xdr:nvSpPr>
      <xdr:spPr>
        <a:xfrm>
          <a:off x="13742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131734</xdr:rowOff>
    </xdr:from>
    <xdr:ext cx="405111" cy="259045"/>
    <xdr:sp macro="" textlink="">
      <xdr:nvSpPr>
        <xdr:cNvPr id="561" name="n_2mainValue【学校施設】&#10;有形固定資産減価償却率">
          <a:extLst>
            <a:ext uri="{FF2B5EF4-FFF2-40B4-BE49-F238E27FC236}">
              <a16:creationId xmlns:a16="http://schemas.microsoft.com/office/drawing/2014/main" id="{75A11D82-94B3-4365-A0C0-653CF7B7479D}"/>
            </a:ext>
          </a:extLst>
        </xdr:cNvPr>
        <xdr:cNvSpPr txBox="1"/>
      </xdr:nvSpPr>
      <xdr:spPr>
        <a:xfrm>
          <a:off x="12960994" y="10539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63154</xdr:rowOff>
    </xdr:from>
    <xdr:ext cx="405111" cy="259045"/>
    <xdr:sp macro="" textlink="">
      <xdr:nvSpPr>
        <xdr:cNvPr id="562" name="n_3mainValue【学校施設】&#10;有形固定資産減価償却率">
          <a:extLst>
            <a:ext uri="{FF2B5EF4-FFF2-40B4-BE49-F238E27FC236}">
              <a16:creationId xmlns:a16="http://schemas.microsoft.com/office/drawing/2014/main" id="{20464316-0CF2-4218-9287-C492A6C1E1A8}"/>
            </a:ext>
          </a:extLst>
        </xdr:cNvPr>
        <xdr:cNvSpPr txBox="1"/>
      </xdr:nvSpPr>
      <xdr:spPr>
        <a:xfrm>
          <a:off x="12167244" y="10470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169290</xdr:rowOff>
    </xdr:from>
    <xdr:ext cx="405111" cy="259045"/>
    <xdr:sp macro="" textlink="">
      <xdr:nvSpPr>
        <xdr:cNvPr id="563" name="n_4mainValue【学校施設】&#10;有形固定資産減価償却率">
          <a:extLst>
            <a:ext uri="{FF2B5EF4-FFF2-40B4-BE49-F238E27FC236}">
              <a16:creationId xmlns:a16="http://schemas.microsoft.com/office/drawing/2014/main" id="{0CA6F07D-228E-42B8-8A98-6FF3592BC315}"/>
            </a:ext>
          </a:extLst>
        </xdr:cNvPr>
        <xdr:cNvSpPr txBox="1"/>
      </xdr:nvSpPr>
      <xdr:spPr>
        <a:xfrm>
          <a:off x="11354444" y="10405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BD687FD8-E0BD-4C33-B176-F3B5EE200A88}"/>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73BF0CE1-92BF-475C-B14F-D97445876FC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6137B71D-6BFF-4D33-8249-C69330A5C6F7}"/>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EE6154F9-574C-4B61-B916-C0FA8D7BDB4C}"/>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7E4F1A3-C189-44E4-9287-0F0606ADCE4C}"/>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67B5233F-3AB4-4C41-ADC1-67C026BEB7B9}"/>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4AB98AD0-A43D-4B76-B70B-84AE9755897C}"/>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7075C195-77CB-4361-9775-0BA3EC7DF02C}"/>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6994048B-0608-4F52-A578-D6031318C951}"/>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AD22203F-3337-4A27-B80D-A2337CA6B673}"/>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89FFA1D1-4514-47CB-909E-3C88EFF1072F}"/>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402CEEBF-439C-4690-92F9-A44A0C53FECD}"/>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77BDC685-2764-4FC6-B5BE-8D8F264F7B5A}"/>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8C6C3CA2-2844-4337-AFCD-A122A1EA224A}"/>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8D149EA2-56BB-48E4-86C5-AF8BF01BCBA5}"/>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2598AFE8-7023-46FF-AC07-01E210404A10}"/>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A6056256-4240-4E1C-8A25-A796F96F80FB}"/>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956D25BA-C14D-4415-B1C9-02D2D472DEC5}"/>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011D6ABC-5CC4-46B7-B348-C7E754282E86}"/>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55251802-422C-40E3-8E3B-B69DB798BE95}"/>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882F0227-5D4D-44F2-A7C2-C0B4DE7282D7}"/>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3E40A886-4FCB-40D5-83CE-000B59B4DC67}"/>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E755F50C-9CB0-42E5-B3F7-E6892BE2C766}"/>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3D871CF4-96E1-46D3-9E88-AE86EE47AFB5}"/>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588" name="直線コネクタ 587">
          <a:extLst>
            <a:ext uri="{FF2B5EF4-FFF2-40B4-BE49-F238E27FC236}">
              <a16:creationId xmlns:a16="http://schemas.microsoft.com/office/drawing/2014/main" id="{BD659D61-0125-4070-8075-DB3572C87412}"/>
            </a:ext>
          </a:extLst>
        </xdr:cNvPr>
        <xdr:cNvCxnSpPr/>
      </xdr:nvCxnSpPr>
      <xdr:spPr>
        <a:xfrm flipV="1">
          <a:off x="19951064" y="9418193"/>
          <a:ext cx="0" cy="1085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589" name="【学校施設】&#10;一人当たり面積最小値テキスト">
          <a:extLst>
            <a:ext uri="{FF2B5EF4-FFF2-40B4-BE49-F238E27FC236}">
              <a16:creationId xmlns:a16="http://schemas.microsoft.com/office/drawing/2014/main" id="{519062A0-643F-4DC1-9E43-CC4D58258976}"/>
            </a:ext>
          </a:extLst>
        </xdr:cNvPr>
        <xdr:cNvSpPr txBox="1"/>
      </xdr:nvSpPr>
      <xdr:spPr>
        <a:xfrm>
          <a:off x="19989800" y="1050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590" name="直線コネクタ 589">
          <a:extLst>
            <a:ext uri="{FF2B5EF4-FFF2-40B4-BE49-F238E27FC236}">
              <a16:creationId xmlns:a16="http://schemas.microsoft.com/office/drawing/2014/main" id="{9340C656-C7F1-4E0E-B07F-F1C8C539F59C}"/>
            </a:ext>
          </a:extLst>
        </xdr:cNvPr>
        <xdr:cNvCxnSpPr/>
      </xdr:nvCxnSpPr>
      <xdr:spPr>
        <a:xfrm>
          <a:off x="19881850" y="105036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591" name="【学校施設】&#10;一人当たり面積最大値テキスト">
          <a:extLst>
            <a:ext uri="{FF2B5EF4-FFF2-40B4-BE49-F238E27FC236}">
              <a16:creationId xmlns:a16="http://schemas.microsoft.com/office/drawing/2014/main" id="{057994D7-2351-49B2-ACFF-38D3CD5F8AB7}"/>
            </a:ext>
          </a:extLst>
        </xdr:cNvPr>
        <xdr:cNvSpPr txBox="1"/>
      </xdr:nvSpPr>
      <xdr:spPr>
        <a:xfrm>
          <a:off x="19989800" y="920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592" name="直線コネクタ 591">
          <a:extLst>
            <a:ext uri="{FF2B5EF4-FFF2-40B4-BE49-F238E27FC236}">
              <a16:creationId xmlns:a16="http://schemas.microsoft.com/office/drawing/2014/main" id="{B1D65065-2C70-418C-8201-0CC81993061F}"/>
            </a:ext>
          </a:extLst>
        </xdr:cNvPr>
        <xdr:cNvCxnSpPr/>
      </xdr:nvCxnSpPr>
      <xdr:spPr>
        <a:xfrm>
          <a:off x="19881850" y="94181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147718</xdr:rowOff>
    </xdr:from>
    <xdr:ext cx="469744" cy="259045"/>
    <xdr:sp macro="" textlink="">
      <xdr:nvSpPr>
        <xdr:cNvPr id="593" name="【学校施設】&#10;一人当たり面積平均値テキスト">
          <a:extLst>
            <a:ext uri="{FF2B5EF4-FFF2-40B4-BE49-F238E27FC236}">
              <a16:creationId xmlns:a16="http://schemas.microsoft.com/office/drawing/2014/main" id="{F0FDFE99-4A4B-4336-8E83-247151E30D38}"/>
            </a:ext>
          </a:extLst>
        </xdr:cNvPr>
        <xdr:cNvSpPr txBox="1"/>
      </xdr:nvSpPr>
      <xdr:spPr>
        <a:xfrm>
          <a:off x="19989800" y="10060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594" name="フローチャート: 判断 593">
          <a:extLst>
            <a:ext uri="{FF2B5EF4-FFF2-40B4-BE49-F238E27FC236}">
              <a16:creationId xmlns:a16="http://schemas.microsoft.com/office/drawing/2014/main" id="{B4FA3DC6-4D31-4B7F-9915-4A6392347D58}"/>
            </a:ext>
          </a:extLst>
        </xdr:cNvPr>
        <xdr:cNvSpPr/>
      </xdr:nvSpPr>
      <xdr:spPr>
        <a:xfrm>
          <a:off x="19900900" y="102022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595" name="フローチャート: 判断 594">
          <a:extLst>
            <a:ext uri="{FF2B5EF4-FFF2-40B4-BE49-F238E27FC236}">
              <a16:creationId xmlns:a16="http://schemas.microsoft.com/office/drawing/2014/main" id="{24AE15D1-8FC3-47FA-9694-00236C3E9829}"/>
            </a:ext>
          </a:extLst>
        </xdr:cNvPr>
        <xdr:cNvSpPr/>
      </xdr:nvSpPr>
      <xdr:spPr>
        <a:xfrm>
          <a:off x="19157950" y="102217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596" name="フローチャート: 判断 595">
          <a:extLst>
            <a:ext uri="{FF2B5EF4-FFF2-40B4-BE49-F238E27FC236}">
              <a16:creationId xmlns:a16="http://schemas.microsoft.com/office/drawing/2014/main" id="{8FACC9F0-122D-4E76-93FA-8C0FA5167480}"/>
            </a:ext>
          </a:extLst>
        </xdr:cNvPr>
        <xdr:cNvSpPr/>
      </xdr:nvSpPr>
      <xdr:spPr>
        <a:xfrm>
          <a:off x="18345150" y="102365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597" name="フローチャート: 判断 596">
          <a:extLst>
            <a:ext uri="{FF2B5EF4-FFF2-40B4-BE49-F238E27FC236}">
              <a16:creationId xmlns:a16="http://schemas.microsoft.com/office/drawing/2014/main" id="{6DAE343B-CB09-4B7C-A50B-F2C6C6CB9A91}"/>
            </a:ext>
          </a:extLst>
        </xdr:cNvPr>
        <xdr:cNvSpPr/>
      </xdr:nvSpPr>
      <xdr:spPr>
        <a:xfrm>
          <a:off x="17551400" y="102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164846</xdr:rowOff>
    </xdr:from>
    <xdr:to>
      <xdr:col>98</xdr:col>
      <xdr:colOff>38100</xdr:colOff>
      <xdr:row>62</xdr:row>
      <xdr:rowOff>94996</xdr:rowOff>
    </xdr:to>
    <xdr:sp macro="" textlink="">
      <xdr:nvSpPr>
        <xdr:cNvPr id="598" name="フローチャート: 判断 597">
          <a:extLst>
            <a:ext uri="{FF2B5EF4-FFF2-40B4-BE49-F238E27FC236}">
              <a16:creationId xmlns:a16="http://schemas.microsoft.com/office/drawing/2014/main" id="{4A09F0B8-51F7-468E-A34A-F4D0BA0F64BD}"/>
            </a:ext>
          </a:extLst>
        </xdr:cNvPr>
        <xdr:cNvSpPr/>
      </xdr:nvSpPr>
      <xdr:spPr>
        <a:xfrm>
          <a:off x="16757650" y="102422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28FB0BBB-5982-4D15-9138-258E6A06E9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F75EAEA-FAEA-4EAD-A973-0DD3E99B5147}"/>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2D7D2D8-0E49-4066-8F6B-3A844F38D224}"/>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D75B764-7B7F-43F1-A9AA-82004C99BBC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31809FF-851C-4C03-9A00-452F37EA6C5F}"/>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126365</xdr:rowOff>
    </xdr:from>
    <xdr:to>
      <xdr:col>116</xdr:col>
      <xdr:colOff>114300</xdr:colOff>
      <xdr:row>62</xdr:row>
      <xdr:rowOff>56515</xdr:rowOff>
    </xdr:to>
    <xdr:sp macro="" textlink="">
      <xdr:nvSpPr>
        <xdr:cNvPr id="604" name="楕円 603">
          <a:extLst>
            <a:ext uri="{FF2B5EF4-FFF2-40B4-BE49-F238E27FC236}">
              <a16:creationId xmlns:a16="http://schemas.microsoft.com/office/drawing/2014/main" id="{60B5528D-9372-4039-91FA-F1EB14B55F98}"/>
            </a:ext>
          </a:extLst>
        </xdr:cNvPr>
        <xdr:cNvSpPr/>
      </xdr:nvSpPr>
      <xdr:spPr>
        <a:xfrm>
          <a:off x="19900900" y="102038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104792</xdr:rowOff>
    </xdr:from>
    <xdr:ext cx="469744" cy="259045"/>
    <xdr:sp macro="" textlink="">
      <xdr:nvSpPr>
        <xdr:cNvPr id="605" name="【学校施設】&#10;一人当たり面積該当値テキスト">
          <a:extLst>
            <a:ext uri="{FF2B5EF4-FFF2-40B4-BE49-F238E27FC236}">
              <a16:creationId xmlns:a16="http://schemas.microsoft.com/office/drawing/2014/main" id="{74526FFB-CC1F-4229-892D-F38DCE64890A}"/>
            </a:ext>
          </a:extLst>
        </xdr:cNvPr>
        <xdr:cNvSpPr txBox="1"/>
      </xdr:nvSpPr>
      <xdr:spPr>
        <a:xfrm>
          <a:off x="19989800" y="1018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157607</xdr:rowOff>
    </xdr:from>
    <xdr:to>
      <xdr:col>112</xdr:col>
      <xdr:colOff>38100</xdr:colOff>
      <xdr:row>62</xdr:row>
      <xdr:rowOff>87757</xdr:rowOff>
    </xdr:to>
    <xdr:sp macro="" textlink="">
      <xdr:nvSpPr>
        <xdr:cNvPr id="606" name="楕円 605">
          <a:extLst>
            <a:ext uri="{FF2B5EF4-FFF2-40B4-BE49-F238E27FC236}">
              <a16:creationId xmlns:a16="http://schemas.microsoft.com/office/drawing/2014/main" id="{AF9D4974-874E-4B03-9045-BAD833697887}"/>
            </a:ext>
          </a:extLst>
        </xdr:cNvPr>
        <xdr:cNvSpPr/>
      </xdr:nvSpPr>
      <xdr:spPr>
        <a:xfrm>
          <a:off x="19157950" y="102350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xdr:rowOff>
    </xdr:from>
    <xdr:to>
      <xdr:col>116</xdr:col>
      <xdr:colOff>63500</xdr:colOff>
      <xdr:row>62</xdr:row>
      <xdr:rowOff>36957</xdr:rowOff>
    </xdr:to>
    <xdr:cxnSp macro="">
      <xdr:nvCxnSpPr>
        <xdr:cNvPr id="607" name="直線コネクタ 606">
          <a:extLst>
            <a:ext uri="{FF2B5EF4-FFF2-40B4-BE49-F238E27FC236}">
              <a16:creationId xmlns:a16="http://schemas.microsoft.com/office/drawing/2014/main" id="{5B920123-89EC-40CB-B2E9-CB09D78EAD84}"/>
            </a:ext>
          </a:extLst>
        </xdr:cNvPr>
        <xdr:cNvCxnSpPr/>
      </xdr:nvCxnSpPr>
      <xdr:spPr>
        <a:xfrm flipV="1">
          <a:off x="19202400" y="10248265"/>
          <a:ext cx="7493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168656</xdr:rowOff>
    </xdr:from>
    <xdr:to>
      <xdr:col>107</xdr:col>
      <xdr:colOff>101600</xdr:colOff>
      <xdr:row>62</xdr:row>
      <xdr:rowOff>98806</xdr:rowOff>
    </xdr:to>
    <xdr:sp macro="" textlink="">
      <xdr:nvSpPr>
        <xdr:cNvPr id="608" name="楕円 607">
          <a:extLst>
            <a:ext uri="{FF2B5EF4-FFF2-40B4-BE49-F238E27FC236}">
              <a16:creationId xmlns:a16="http://schemas.microsoft.com/office/drawing/2014/main" id="{9B231A3F-9636-4ACF-936F-CBDF6FC958FB}"/>
            </a:ext>
          </a:extLst>
        </xdr:cNvPr>
        <xdr:cNvSpPr/>
      </xdr:nvSpPr>
      <xdr:spPr>
        <a:xfrm>
          <a:off x="18345150" y="102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36957</xdr:rowOff>
    </xdr:from>
    <xdr:to>
      <xdr:col>111</xdr:col>
      <xdr:colOff>177800</xdr:colOff>
      <xdr:row>62</xdr:row>
      <xdr:rowOff>48006</xdr:rowOff>
    </xdr:to>
    <xdr:cxnSp macro="">
      <xdr:nvCxnSpPr>
        <xdr:cNvPr id="609" name="直線コネクタ 608">
          <a:extLst>
            <a:ext uri="{FF2B5EF4-FFF2-40B4-BE49-F238E27FC236}">
              <a16:creationId xmlns:a16="http://schemas.microsoft.com/office/drawing/2014/main" id="{54F9AFD1-8E66-4753-A07E-A0AEEC594FEC}"/>
            </a:ext>
          </a:extLst>
        </xdr:cNvPr>
        <xdr:cNvCxnSpPr/>
      </xdr:nvCxnSpPr>
      <xdr:spPr>
        <a:xfrm flipV="1">
          <a:off x="18395950" y="10279507"/>
          <a:ext cx="80645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11684</xdr:rowOff>
    </xdr:from>
    <xdr:to>
      <xdr:col>102</xdr:col>
      <xdr:colOff>165100</xdr:colOff>
      <xdr:row>62</xdr:row>
      <xdr:rowOff>113284</xdr:rowOff>
    </xdr:to>
    <xdr:sp macro="" textlink="">
      <xdr:nvSpPr>
        <xdr:cNvPr id="610" name="楕円 609">
          <a:extLst>
            <a:ext uri="{FF2B5EF4-FFF2-40B4-BE49-F238E27FC236}">
              <a16:creationId xmlns:a16="http://schemas.microsoft.com/office/drawing/2014/main" id="{7D575147-756F-4A4E-B859-65A25C63B2F6}"/>
            </a:ext>
          </a:extLst>
        </xdr:cNvPr>
        <xdr:cNvSpPr/>
      </xdr:nvSpPr>
      <xdr:spPr>
        <a:xfrm>
          <a:off x="17551400" y="102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48006</xdr:rowOff>
    </xdr:from>
    <xdr:to>
      <xdr:col>107</xdr:col>
      <xdr:colOff>50800</xdr:colOff>
      <xdr:row>62</xdr:row>
      <xdr:rowOff>62484</xdr:rowOff>
    </xdr:to>
    <xdr:cxnSp macro="">
      <xdr:nvCxnSpPr>
        <xdr:cNvPr id="611" name="直線コネクタ 610">
          <a:extLst>
            <a:ext uri="{FF2B5EF4-FFF2-40B4-BE49-F238E27FC236}">
              <a16:creationId xmlns:a16="http://schemas.microsoft.com/office/drawing/2014/main" id="{89BA001F-6230-4444-BAB2-982B5BC36CC4}"/>
            </a:ext>
          </a:extLst>
        </xdr:cNvPr>
        <xdr:cNvCxnSpPr/>
      </xdr:nvCxnSpPr>
      <xdr:spPr>
        <a:xfrm flipV="1">
          <a:off x="17602200" y="10290556"/>
          <a:ext cx="79375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22733</xdr:rowOff>
    </xdr:from>
    <xdr:to>
      <xdr:col>98</xdr:col>
      <xdr:colOff>38100</xdr:colOff>
      <xdr:row>62</xdr:row>
      <xdr:rowOff>124333</xdr:rowOff>
    </xdr:to>
    <xdr:sp macro="" textlink="">
      <xdr:nvSpPr>
        <xdr:cNvPr id="612" name="楕円 611">
          <a:extLst>
            <a:ext uri="{FF2B5EF4-FFF2-40B4-BE49-F238E27FC236}">
              <a16:creationId xmlns:a16="http://schemas.microsoft.com/office/drawing/2014/main" id="{B8C67B4B-C544-4483-816C-47925AF05995}"/>
            </a:ext>
          </a:extLst>
        </xdr:cNvPr>
        <xdr:cNvSpPr/>
      </xdr:nvSpPr>
      <xdr:spPr>
        <a:xfrm>
          <a:off x="16757650" y="102652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62484</xdr:rowOff>
    </xdr:from>
    <xdr:to>
      <xdr:col>102</xdr:col>
      <xdr:colOff>114300</xdr:colOff>
      <xdr:row>62</xdr:row>
      <xdr:rowOff>73533</xdr:rowOff>
    </xdr:to>
    <xdr:cxnSp macro="">
      <xdr:nvCxnSpPr>
        <xdr:cNvPr id="613" name="直線コネクタ 612">
          <a:extLst>
            <a:ext uri="{FF2B5EF4-FFF2-40B4-BE49-F238E27FC236}">
              <a16:creationId xmlns:a16="http://schemas.microsoft.com/office/drawing/2014/main" id="{C7A7CB26-E8AA-477F-ACA3-A8C1A619B193}"/>
            </a:ext>
          </a:extLst>
        </xdr:cNvPr>
        <xdr:cNvCxnSpPr/>
      </xdr:nvCxnSpPr>
      <xdr:spPr>
        <a:xfrm flipV="1">
          <a:off x="16802100" y="10305034"/>
          <a:ext cx="8001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90949</xdr:rowOff>
    </xdr:from>
    <xdr:ext cx="469744" cy="259045"/>
    <xdr:sp macro="" textlink="">
      <xdr:nvSpPr>
        <xdr:cNvPr id="614" name="n_1aveValue【学校施設】&#10;一人当たり面積">
          <a:extLst>
            <a:ext uri="{FF2B5EF4-FFF2-40B4-BE49-F238E27FC236}">
              <a16:creationId xmlns:a16="http://schemas.microsoft.com/office/drawing/2014/main" id="{3F89842E-846D-439B-A92C-B946B629578B}"/>
            </a:ext>
          </a:extLst>
        </xdr:cNvPr>
        <xdr:cNvSpPr txBox="1"/>
      </xdr:nvSpPr>
      <xdr:spPr>
        <a:xfrm>
          <a:off x="18980227" y="1000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105808</xdr:rowOff>
    </xdr:from>
    <xdr:ext cx="469744" cy="259045"/>
    <xdr:sp macro="" textlink="">
      <xdr:nvSpPr>
        <xdr:cNvPr id="615" name="n_2aveValue【学校施設】&#10;一人当たり面積">
          <a:extLst>
            <a:ext uri="{FF2B5EF4-FFF2-40B4-BE49-F238E27FC236}">
              <a16:creationId xmlns:a16="http://schemas.microsoft.com/office/drawing/2014/main" id="{060DB360-C251-4672-8262-34525225E2A2}"/>
            </a:ext>
          </a:extLst>
        </xdr:cNvPr>
        <xdr:cNvSpPr txBox="1"/>
      </xdr:nvSpPr>
      <xdr:spPr>
        <a:xfrm>
          <a:off x="18180127" y="100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124858</xdr:rowOff>
    </xdr:from>
    <xdr:ext cx="469744" cy="259045"/>
    <xdr:sp macro="" textlink="">
      <xdr:nvSpPr>
        <xdr:cNvPr id="616" name="n_3aveValue【学校施設】&#10;一人当たり面積">
          <a:extLst>
            <a:ext uri="{FF2B5EF4-FFF2-40B4-BE49-F238E27FC236}">
              <a16:creationId xmlns:a16="http://schemas.microsoft.com/office/drawing/2014/main" id="{93A76B7A-07BC-434A-8E27-148E01223C0C}"/>
            </a:ext>
          </a:extLst>
        </xdr:cNvPr>
        <xdr:cNvSpPr txBox="1"/>
      </xdr:nvSpPr>
      <xdr:spPr>
        <a:xfrm>
          <a:off x="17386377" y="1003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111523</xdr:rowOff>
    </xdr:from>
    <xdr:ext cx="469744" cy="259045"/>
    <xdr:sp macro="" textlink="">
      <xdr:nvSpPr>
        <xdr:cNvPr id="617" name="n_4aveValue【学校施設】&#10;一人当たり面積">
          <a:extLst>
            <a:ext uri="{FF2B5EF4-FFF2-40B4-BE49-F238E27FC236}">
              <a16:creationId xmlns:a16="http://schemas.microsoft.com/office/drawing/2014/main" id="{08EC90D6-DB54-40D7-BAA7-07608D724C64}"/>
            </a:ext>
          </a:extLst>
        </xdr:cNvPr>
        <xdr:cNvSpPr txBox="1"/>
      </xdr:nvSpPr>
      <xdr:spPr>
        <a:xfrm>
          <a:off x="16592627" y="1002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78884</xdr:rowOff>
    </xdr:from>
    <xdr:ext cx="469744" cy="259045"/>
    <xdr:sp macro="" textlink="">
      <xdr:nvSpPr>
        <xdr:cNvPr id="618" name="n_1mainValue【学校施設】&#10;一人当たり面積">
          <a:extLst>
            <a:ext uri="{FF2B5EF4-FFF2-40B4-BE49-F238E27FC236}">
              <a16:creationId xmlns:a16="http://schemas.microsoft.com/office/drawing/2014/main" id="{33B39A58-56DA-4CED-9BB2-B3D97D3491EA}"/>
            </a:ext>
          </a:extLst>
        </xdr:cNvPr>
        <xdr:cNvSpPr txBox="1"/>
      </xdr:nvSpPr>
      <xdr:spPr>
        <a:xfrm>
          <a:off x="18980227" y="1032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89933</xdr:rowOff>
    </xdr:from>
    <xdr:ext cx="469744" cy="259045"/>
    <xdr:sp macro="" textlink="">
      <xdr:nvSpPr>
        <xdr:cNvPr id="619" name="n_2mainValue【学校施設】&#10;一人当たり面積">
          <a:extLst>
            <a:ext uri="{FF2B5EF4-FFF2-40B4-BE49-F238E27FC236}">
              <a16:creationId xmlns:a16="http://schemas.microsoft.com/office/drawing/2014/main" id="{7CECB0E4-ADD9-40AC-91FD-C081E4B6A19A}"/>
            </a:ext>
          </a:extLst>
        </xdr:cNvPr>
        <xdr:cNvSpPr txBox="1"/>
      </xdr:nvSpPr>
      <xdr:spPr>
        <a:xfrm>
          <a:off x="18180127" y="1033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104411</xdr:rowOff>
    </xdr:from>
    <xdr:ext cx="469744" cy="259045"/>
    <xdr:sp macro="" textlink="">
      <xdr:nvSpPr>
        <xdr:cNvPr id="620" name="n_3mainValue【学校施設】&#10;一人当たり面積">
          <a:extLst>
            <a:ext uri="{FF2B5EF4-FFF2-40B4-BE49-F238E27FC236}">
              <a16:creationId xmlns:a16="http://schemas.microsoft.com/office/drawing/2014/main" id="{A2586DCE-7366-44BA-B167-0C9706F27DF5}"/>
            </a:ext>
          </a:extLst>
        </xdr:cNvPr>
        <xdr:cNvSpPr txBox="1"/>
      </xdr:nvSpPr>
      <xdr:spPr>
        <a:xfrm>
          <a:off x="17386377" y="1034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115460</xdr:rowOff>
    </xdr:from>
    <xdr:ext cx="469744" cy="259045"/>
    <xdr:sp macro="" textlink="">
      <xdr:nvSpPr>
        <xdr:cNvPr id="621" name="n_4mainValue【学校施設】&#10;一人当たり面積">
          <a:extLst>
            <a:ext uri="{FF2B5EF4-FFF2-40B4-BE49-F238E27FC236}">
              <a16:creationId xmlns:a16="http://schemas.microsoft.com/office/drawing/2014/main" id="{7D235702-2CCA-459C-8707-4A998BE9AFF8}"/>
            </a:ext>
          </a:extLst>
        </xdr:cNvPr>
        <xdr:cNvSpPr txBox="1"/>
      </xdr:nvSpPr>
      <xdr:spPr>
        <a:xfrm>
          <a:off x="16592627" y="1035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56A487E3-F5F6-4A04-BB5C-CBE3EE5AF76C}"/>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42493F37-D225-4333-BC45-5C8D945D8E6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36C6A2E1-2CB8-40E4-8FA7-3724C89496A6}"/>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D9D99D8E-2743-4362-83D9-E46D450EDE87}"/>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94C739F7-9B3B-4BED-AD47-A1DEAF6DDF21}"/>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16E6981E-6EB9-47A3-B5F3-4F75B7B71479}"/>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3DBF029-8819-4841-93D3-D08277E7B1F6}"/>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A889BCAB-3BD0-43DD-86D3-823A17FB043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B36D9C00-31C9-46B9-960F-66B9E5FEE35E}"/>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525FB0B5-EAE1-467A-89BC-12110D8A347E}"/>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B1327A92-0237-4FFA-A338-8132DE0EF298}"/>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3" name="直線コネクタ 632">
          <a:extLst>
            <a:ext uri="{FF2B5EF4-FFF2-40B4-BE49-F238E27FC236}">
              <a16:creationId xmlns:a16="http://schemas.microsoft.com/office/drawing/2014/main" id="{CBA64B2D-8186-488B-B4F1-7B07E6751934}"/>
            </a:ext>
          </a:extLst>
        </xdr:cNvPr>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4" name="テキスト ボックス 633">
          <a:extLst>
            <a:ext uri="{FF2B5EF4-FFF2-40B4-BE49-F238E27FC236}">
              <a16:creationId xmlns:a16="http://schemas.microsoft.com/office/drawing/2014/main" id="{DB658632-B7F3-47D2-816A-D77BDCAFC1FF}"/>
            </a:ext>
          </a:extLst>
        </xdr:cNvPr>
        <xdr:cNvSpPr txBox="1"/>
      </xdr:nvSpPr>
      <xdr:spPr>
        <a:xfrm>
          <a:off x="107977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5" name="直線コネクタ 634">
          <a:extLst>
            <a:ext uri="{FF2B5EF4-FFF2-40B4-BE49-F238E27FC236}">
              <a16:creationId xmlns:a16="http://schemas.microsoft.com/office/drawing/2014/main" id="{40683BB7-DDD4-4ECE-94BA-E44F2E917F56}"/>
            </a:ext>
          </a:extLst>
        </xdr:cNvPr>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6" name="テキスト ボックス 635">
          <a:extLst>
            <a:ext uri="{FF2B5EF4-FFF2-40B4-BE49-F238E27FC236}">
              <a16:creationId xmlns:a16="http://schemas.microsoft.com/office/drawing/2014/main" id="{78D0BE90-5659-4BD0-A54E-387BFFA5E4AA}"/>
            </a:ext>
          </a:extLst>
        </xdr:cNvPr>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7" name="直線コネクタ 636">
          <a:extLst>
            <a:ext uri="{FF2B5EF4-FFF2-40B4-BE49-F238E27FC236}">
              <a16:creationId xmlns:a16="http://schemas.microsoft.com/office/drawing/2014/main" id="{77DE1BB6-C7A0-4611-8D28-BF295BD7A584}"/>
            </a:ext>
          </a:extLst>
        </xdr:cNvPr>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8" name="テキスト ボックス 637">
          <a:extLst>
            <a:ext uri="{FF2B5EF4-FFF2-40B4-BE49-F238E27FC236}">
              <a16:creationId xmlns:a16="http://schemas.microsoft.com/office/drawing/2014/main" id="{B8D825B4-B209-45FF-8826-80D1F6618BA2}"/>
            </a:ext>
          </a:extLst>
        </xdr:cNvPr>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9" name="直線コネクタ 638">
          <a:extLst>
            <a:ext uri="{FF2B5EF4-FFF2-40B4-BE49-F238E27FC236}">
              <a16:creationId xmlns:a16="http://schemas.microsoft.com/office/drawing/2014/main" id="{AA500BA3-F0E7-4245-9E75-4B2A97713061}"/>
            </a:ext>
          </a:extLst>
        </xdr:cNvPr>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0" name="テキスト ボックス 639">
          <a:extLst>
            <a:ext uri="{FF2B5EF4-FFF2-40B4-BE49-F238E27FC236}">
              <a16:creationId xmlns:a16="http://schemas.microsoft.com/office/drawing/2014/main" id="{044C16E1-7685-4254-BF51-4806DA530A83}"/>
            </a:ext>
          </a:extLst>
        </xdr:cNvPr>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A6A21824-5228-4191-858A-114A7475D0DF}"/>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2" name="テキスト ボックス 641">
          <a:extLst>
            <a:ext uri="{FF2B5EF4-FFF2-40B4-BE49-F238E27FC236}">
              <a16:creationId xmlns:a16="http://schemas.microsoft.com/office/drawing/2014/main" id="{ECEB69E0-075E-4657-A07F-3F30C05CC5EA}"/>
            </a:ext>
          </a:extLst>
        </xdr:cNvPr>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D832995A-C7AA-43A5-BA2E-9FED3F6D3F43}"/>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138685</xdr:rowOff>
    </xdr:from>
    <xdr:to>
      <xdr:col>85</xdr:col>
      <xdr:colOff>126364</xdr:colOff>
      <xdr:row>86</xdr:row>
      <xdr:rowOff>10668</xdr:rowOff>
    </xdr:to>
    <xdr:cxnSp macro="">
      <xdr:nvCxnSpPr>
        <xdr:cNvPr id="644" name="直線コネクタ 643">
          <a:extLst>
            <a:ext uri="{FF2B5EF4-FFF2-40B4-BE49-F238E27FC236}">
              <a16:creationId xmlns:a16="http://schemas.microsoft.com/office/drawing/2014/main" id="{9D9BA7C1-B8BA-43F7-9105-08D34790169F}"/>
            </a:ext>
          </a:extLst>
        </xdr:cNvPr>
        <xdr:cNvCxnSpPr/>
      </xdr:nvCxnSpPr>
      <xdr:spPr>
        <a:xfrm flipV="1">
          <a:off x="14699614" y="13022835"/>
          <a:ext cx="0" cy="1192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645" name="【児童館】&#10;有形固定資産減価償却率最小値テキスト">
          <a:extLst>
            <a:ext uri="{FF2B5EF4-FFF2-40B4-BE49-F238E27FC236}">
              <a16:creationId xmlns:a16="http://schemas.microsoft.com/office/drawing/2014/main" id="{9975B597-230E-4027-8A00-DC91DED16BA3}"/>
            </a:ext>
          </a:extLst>
        </xdr:cNvPr>
        <xdr:cNvSpPr txBox="1"/>
      </xdr:nvSpPr>
      <xdr:spPr>
        <a:xfrm>
          <a:off x="14738350" y="14219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646" name="直線コネクタ 645">
          <a:extLst>
            <a:ext uri="{FF2B5EF4-FFF2-40B4-BE49-F238E27FC236}">
              <a16:creationId xmlns:a16="http://schemas.microsoft.com/office/drawing/2014/main" id="{4BCD0EAB-2679-4102-9A5E-E8DF4FCDACF8}"/>
            </a:ext>
          </a:extLst>
        </xdr:cNvPr>
        <xdr:cNvCxnSpPr/>
      </xdr:nvCxnSpPr>
      <xdr:spPr>
        <a:xfrm>
          <a:off x="14611350" y="142156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85362</xdr:rowOff>
    </xdr:from>
    <xdr:ext cx="405111" cy="259045"/>
    <xdr:sp macro="" textlink="">
      <xdr:nvSpPr>
        <xdr:cNvPr id="647" name="【児童館】&#10;有形固定資産減価償却率最大値テキスト">
          <a:extLst>
            <a:ext uri="{FF2B5EF4-FFF2-40B4-BE49-F238E27FC236}">
              <a16:creationId xmlns:a16="http://schemas.microsoft.com/office/drawing/2014/main" id="{B2C02C94-1013-408B-9106-76B51904B565}"/>
            </a:ext>
          </a:extLst>
        </xdr:cNvPr>
        <xdr:cNvSpPr txBox="1"/>
      </xdr:nvSpPr>
      <xdr:spPr>
        <a:xfrm>
          <a:off x="14738350" y="12804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138685</xdr:rowOff>
    </xdr:from>
    <xdr:to>
      <xdr:col>86</xdr:col>
      <xdr:colOff>25400</xdr:colOff>
      <xdr:row>78</xdr:row>
      <xdr:rowOff>138685</xdr:rowOff>
    </xdr:to>
    <xdr:cxnSp macro="">
      <xdr:nvCxnSpPr>
        <xdr:cNvPr id="648" name="直線コネクタ 647">
          <a:extLst>
            <a:ext uri="{FF2B5EF4-FFF2-40B4-BE49-F238E27FC236}">
              <a16:creationId xmlns:a16="http://schemas.microsoft.com/office/drawing/2014/main" id="{218FDEB7-C533-4949-A92C-AF7036F76550}"/>
            </a:ext>
          </a:extLst>
        </xdr:cNvPr>
        <xdr:cNvCxnSpPr/>
      </xdr:nvCxnSpPr>
      <xdr:spPr>
        <a:xfrm>
          <a:off x="14611350" y="13022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66312</xdr:rowOff>
    </xdr:from>
    <xdr:ext cx="405111" cy="259045"/>
    <xdr:sp macro="" textlink="">
      <xdr:nvSpPr>
        <xdr:cNvPr id="649" name="【児童館】&#10;有形固定資産減価償却率平均値テキスト">
          <a:extLst>
            <a:ext uri="{FF2B5EF4-FFF2-40B4-BE49-F238E27FC236}">
              <a16:creationId xmlns:a16="http://schemas.microsoft.com/office/drawing/2014/main" id="{CDB3537E-49EA-4D96-8F0E-E70BD7C34467}"/>
            </a:ext>
          </a:extLst>
        </xdr:cNvPr>
        <xdr:cNvSpPr txBox="1"/>
      </xdr:nvSpPr>
      <xdr:spPr>
        <a:xfrm>
          <a:off x="14738350" y="13445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650" name="フローチャート: 判断 649">
          <a:extLst>
            <a:ext uri="{FF2B5EF4-FFF2-40B4-BE49-F238E27FC236}">
              <a16:creationId xmlns:a16="http://schemas.microsoft.com/office/drawing/2014/main" id="{6D74AD10-7207-4D1E-9901-4A76DFFD07A3}"/>
            </a:ext>
          </a:extLst>
        </xdr:cNvPr>
        <xdr:cNvSpPr/>
      </xdr:nvSpPr>
      <xdr:spPr>
        <a:xfrm>
          <a:off x="14649450" y="134673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126746</xdr:rowOff>
    </xdr:from>
    <xdr:to>
      <xdr:col>81</xdr:col>
      <xdr:colOff>101600</xdr:colOff>
      <xdr:row>82</xdr:row>
      <xdr:rowOff>56896</xdr:rowOff>
    </xdr:to>
    <xdr:sp macro="" textlink="">
      <xdr:nvSpPr>
        <xdr:cNvPr id="651" name="フローチャート: 判断 650">
          <a:extLst>
            <a:ext uri="{FF2B5EF4-FFF2-40B4-BE49-F238E27FC236}">
              <a16:creationId xmlns:a16="http://schemas.microsoft.com/office/drawing/2014/main" id="{D31CCA2B-F241-4EC9-AB9D-5C6F20E1AA1E}"/>
            </a:ext>
          </a:extLst>
        </xdr:cNvPr>
        <xdr:cNvSpPr/>
      </xdr:nvSpPr>
      <xdr:spPr>
        <a:xfrm>
          <a:off x="13887450" y="13506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58165</xdr:rowOff>
    </xdr:from>
    <xdr:to>
      <xdr:col>76</xdr:col>
      <xdr:colOff>165100</xdr:colOff>
      <xdr:row>81</xdr:row>
      <xdr:rowOff>159765</xdr:rowOff>
    </xdr:to>
    <xdr:sp macro="" textlink="">
      <xdr:nvSpPr>
        <xdr:cNvPr id="652" name="フローチャート: 判断 651">
          <a:extLst>
            <a:ext uri="{FF2B5EF4-FFF2-40B4-BE49-F238E27FC236}">
              <a16:creationId xmlns:a16="http://schemas.microsoft.com/office/drawing/2014/main" id="{5E03AA1F-779D-4C5C-AF51-A1D1B2622821}"/>
            </a:ext>
          </a:extLst>
        </xdr:cNvPr>
        <xdr:cNvSpPr/>
      </xdr:nvSpPr>
      <xdr:spPr>
        <a:xfrm>
          <a:off x="130937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46737</xdr:rowOff>
    </xdr:from>
    <xdr:to>
      <xdr:col>72</xdr:col>
      <xdr:colOff>38100</xdr:colOff>
      <xdr:row>81</xdr:row>
      <xdr:rowOff>148337</xdr:rowOff>
    </xdr:to>
    <xdr:sp macro="" textlink="">
      <xdr:nvSpPr>
        <xdr:cNvPr id="653" name="フローチャート: 判断 652">
          <a:extLst>
            <a:ext uri="{FF2B5EF4-FFF2-40B4-BE49-F238E27FC236}">
              <a16:creationId xmlns:a16="http://schemas.microsoft.com/office/drawing/2014/main" id="{971060A7-05AC-4A11-8258-0EBC80B5E3D0}"/>
            </a:ext>
          </a:extLst>
        </xdr:cNvPr>
        <xdr:cNvSpPr/>
      </xdr:nvSpPr>
      <xdr:spPr>
        <a:xfrm>
          <a:off x="12299950" y="134261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117602</xdr:rowOff>
    </xdr:from>
    <xdr:to>
      <xdr:col>67</xdr:col>
      <xdr:colOff>101600</xdr:colOff>
      <xdr:row>81</xdr:row>
      <xdr:rowOff>47752</xdr:rowOff>
    </xdr:to>
    <xdr:sp macro="" textlink="">
      <xdr:nvSpPr>
        <xdr:cNvPr id="654" name="フローチャート: 判断 653">
          <a:extLst>
            <a:ext uri="{FF2B5EF4-FFF2-40B4-BE49-F238E27FC236}">
              <a16:creationId xmlns:a16="http://schemas.microsoft.com/office/drawing/2014/main" id="{2D4C3515-0407-49EB-BB68-6E85377382C4}"/>
            </a:ext>
          </a:extLst>
        </xdr:cNvPr>
        <xdr:cNvSpPr/>
      </xdr:nvSpPr>
      <xdr:spPr>
        <a:xfrm>
          <a:off x="11487150" y="133319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73C448C-A9AF-4D56-A910-4EAB92798F98}"/>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493A1A9F-0C8A-4158-AB96-C450098B3D8E}"/>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3C98B592-685D-4C32-A1C6-2623762052B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72F3FF5-0DAD-4DE7-9237-AC521D754523}"/>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11838BE-208E-4EB0-9F6D-423D5EFCB528}"/>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117602</xdr:rowOff>
    </xdr:from>
    <xdr:to>
      <xdr:col>85</xdr:col>
      <xdr:colOff>177800</xdr:colOff>
      <xdr:row>79</xdr:row>
      <xdr:rowOff>47752</xdr:rowOff>
    </xdr:to>
    <xdr:sp macro="" textlink="">
      <xdr:nvSpPr>
        <xdr:cNvPr id="660" name="楕円 659">
          <a:extLst>
            <a:ext uri="{FF2B5EF4-FFF2-40B4-BE49-F238E27FC236}">
              <a16:creationId xmlns:a16="http://schemas.microsoft.com/office/drawing/2014/main" id="{F92871EA-02C6-4B3D-A426-815F8397AD45}"/>
            </a:ext>
          </a:extLst>
        </xdr:cNvPr>
        <xdr:cNvSpPr/>
      </xdr:nvSpPr>
      <xdr:spPr>
        <a:xfrm>
          <a:off x="14649450" y="130017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40911</xdr:rowOff>
    </xdr:from>
    <xdr:ext cx="405111" cy="259045"/>
    <xdr:sp macro="" textlink="">
      <xdr:nvSpPr>
        <xdr:cNvPr id="661" name="【児童館】&#10;有形固定資産減価償却率該当値テキスト">
          <a:extLst>
            <a:ext uri="{FF2B5EF4-FFF2-40B4-BE49-F238E27FC236}">
              <a16:creationId xmlns:a16="http://schemas.microsoft.com/office/drawing/2014/main" id="{C2E1025E-BF64-455C-8082-644A0BFE2D66}"/>
            </a:ext>
          </a:extLst>
        </xdr:cNvPr>
        <xdr:cNvSpPr txBox="1"/>
      </xdr:nvSpPr>
      <xdr:spPr>
        <a:xfrm>
          <a:off x="14738350" y="1292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69596</xdr:rowOff>
    </xdr:from>
    <xdr:to>
      <xdr:col>81</xdr:col>
      <xdr:colOff>101600</xdr:colOff>
      <xdr:row>78</xdr:row>
      <xdr:rowOff>171196</xdr:rowOff>
    </xdr:to>
    <xdr:sp macro="" textlink="">
      <xdr:nvSpPr>
        <xdr:cNvPr id="662" name="楕円 661">
          <a:extLst>
            <a:ext uri="{FF2B5EF4-FFF2-40B4-BE49-F238E27FC236}">
              <a16:creationId xmlns:a16="http://schemas.microsoft.com/office/drawing/2014/main" id="{34929AC2-DE6A-4101-A980-9769E9BAC0C6}"/>
            </a:ext>
          </a:extLst>
        </xdr:cNvPr>
        <xdr:cNvSpPr/>
      </xdr:nvSpPr>
      <xdr:spPr>
        <a:xfrm>
          <a:off x="13887450" y="129537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120396</xdr:rowOff>
    </xdr:from>
    <xdr:to>
      <xdr:col>85</xdr:col>
      <xdr:colOff>127000</xdr:colOff>
      <xdr:row>78</xdr:row>
      <xdr:rowOff>168402</xdr:rowOff>
    </xdr:to>
    <xdr:cxnSp macro="">
      <xdr:nvCxnSpPr>
        <xdr:cNvPr id="663" name="直線コネクタ 662">
          <a:extLst>
            <a:ext uri="{FF2B5EF4-FFF2-40B4-BE49-F238E27FC236}">
              <a16:creationId xmlns:a16="http://schemas.microsoft.com/office/drawing/2014/main" id="{FDF66AC9-B015-4247-AF50-9246EA25DF45}"/>
            </a:ext>
          </a:extLst>
        </xdr:cNvPr>
        <xdr:cNvCxnSpPr/>
      </xdr:nvCxnSpPr>
      <xdr:spPr>
        <a:xfrm>
          <a:off x="13938250" y="13004546"/>
          <a:ext cx="762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23876</xdr:rowOff>
    </xdr:from>
    <xdr:to>
      <xdr:col>76</xdr:col>
      <xdr:colOff>165100</xdr:colOff>
      <xdr:row>78</xdr:row>
      <xdr:rowOff>125476</xdr:rowOff>
    </xdr:to>
    <xdr:sp macro="" textlink="">
      <xdr:nvSpPr>
        <xdr:cNvPr id="664" name="楕円 663">
          <a:extLst>
            <a:ext uri="{FF2B5EF4-FFF2-40B4-BE49-F238E27FC236}">
              <a16:creationId xmlns:a16="http://schemas.microsoft.com/office/drawing/2014/main" id="{E543E014-44E3-40B2-86C0-B42A04142424}"/>
            </a:ext>
          </a:extLst>
        </xdr:cNvPr>
        <xdr:cNvSpPr/>
      </xdr:nvSpPr>
      <xdr:spPr>
        <a:xfrm>
          <a:off x="13093700" y="1290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74676</xdr:rowOff>
    </xdr:from>
    <xdr:to>
      <xdr:col>81</xdr:col>
      <xdr:colOff>50800</xdr:colOff>
      <xdr:row>78</xdr:row>
      <xdr:rowOff>120396</xdr:rowOff>
    </xdr:to>
    <xdr:cxnSp macro="">
      <xdr:nvCxnSpPr>
        <xdr:cNvPr id="665" name="直線コネクタ 664">
          <a:extLst>
            <a:ext uri="{FF2B5EF4-FFF2-40B4-BE49-F238E27FC236}">
              <a16:creationId xmlns:a16="http://schemas.microsoft.com/office/drawing/2014/main" id="{BA2BD3D9-3640-48E3-9D6C-262359716B9A}"/>
            </a:ext>
          </a:extLst>
        </xdr:cNvPr>
        <xdr:cNvCxnSpPr/>
      </xdr:nvCxnSpPr>
      <xdr:spPr>
        <a:xfrm>
          <a:off x="13144500" y="12958826"/>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154178</xdr:rowOff>
    </xdr:from>
    <xdr:to>
      <xdr:col>72</xdr:col>
      <xdr:colOff>38100</xdr:colOff>
      <xdr:row>78</xdr:row>
      <xdr:rowOff>84328</xdr:rowOff>
    </xdr:to>
    <xdr:sp macro="" textlink="">
      <xdr:nvSpPr>
        <xdr:cNvPr id="666" name="楕円 665">
          <a:extLst>
            <a:ext uri="{FF2B5EF4-FFF2-40B4-BE49-F238E27FC236}">
              <a16:creationId xmlns:a16="http://schemas.microsoft.com/office/drawing/2014/main" id="{A8AABFD7-A1E8-4C27-831A-6D9ECF7E7723}"/>
            </a:ext>
          </a:extLst>
        </xdr:cNvPr>
        <xdr:cNvSpPr/>
      </xdr:nvSpPr>
      <xdr:spPr>
        <a:xfrm>
          <a:off x="12299950" y="128732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33528</xdr:rowOff>
    </xdr:from>
    <xdr:to>
      <xdr:col>76</xdr:col>
      <xdr:colOff>114300</xdr:colOff>
      <xdr:row>78</xdr:row>
      <xdr:rowOff>74676</xdr:rowOff>
    </xdr:to>
    <xdr:cxnSp macro="">
      <xdr:nvCxnSpPr>
        <xdr:cNvPr id="667" name="直線コネクタ 666">
          <a:extLst>
            <a:ext uri="{FF2B5EF4-FFF2-40B4-BE49-F238E27FC236}">
              <a16:creationId xmlns:a16="http://schemas.microsoft.com/office/drawing/2014/main" id="{7A475E7E-C5BF-49CA-891D-F31777F61351}"/>
            </a:ext>
          </a:extLst>
        </xdr:cNvPr>
        <xdr:cNvCxnSpPr/>
      </xdr:nvCxnSpPr>
      <xdr:spPr>
        <a:xfrm>
          <a:off x="12344400" y="12917678"/>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113030</xdr:rowOff>
    </xdr:from>
    <xdr:to>
      <xdr:col>67</xdr:col>
      <xdr:colOff>101600</xdr:colOff>
      <xdr:row>78</xdr:row>
      <xdr:rowOff>43180</xdr:rowOff>
    </xdr:to>
    <xdr:sp macro="" textlink="">
      <xdr:nvSpPr>
        <xdr:cNvPr id="668" name="楕円 667">
          <a:extLst>
            <a:ext uri="{FF2B5EF4-FFF2-40B4-BE49-F238E27FC236}">
              <a16:creationId xmlns:a16="http://schemas.microsoft.com/office/drawing/2014/main" id="{48F80A23-8108-4890-8BD3-B53ED7AC7849}"/>
            </a:ext>
          </a:extLst>
        </xdr:cNvPr>
        <xdr:cNvSpPr/>
      </xdr:nvSpPr>
      <xdr:spPr>
        <a:xfrm>
          <a:off x="11487150" y="12832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163830</xdr:rowOff>
    </xdr:from>
    <xdr:to>
      <xdr:col>71</xdr:col>
      <xdr:colOff>177800</xdr:colOff>
      <xdr:row>78</xdr:row>
      <xdr:rowOff>33528</xdr:rowOff>
    </xdr:to>
    <xdr:cxnSp macro="">
      <xdr:nvCxnSpPr>
        <xdr:cNvPr id="669" name="直線コネクタ 668">
          <a:extLst>
            <a:ext uri="{FF2B5EF4-FFF2-40B4-BE49-F238E27FC236}">
              <a16:creationId xmlns:a16="http://schemas.microsoft.com/office/drawing/2014/main" id="{951EEB78-E7C5-4E29-A42E-446E0CB653E1}"/>
            </a:ext>
          </a:extLst>
        </xdr:cNvPr>
        <xdr:cNvCxnSpPr/>
      </xdr:nvCxnSpPr>
      <xdr:spPr>
        <a:xfrm>
          <a:off x="11537950" y="12882880"/>
          <a:ext cx="80645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48023</xdr:rowOff>
    </xdr:from>
    <xdr:ext cx="405111" cy="259045"/>
    <xdr:sp macro="" textlink="">
      <xdr:nvSpPr>
        <xdr:cNvPr id="670" name="n_1aveValue【児童館】&#10;有形固定資産減価償却率">
          <a:extLst>
            <a:ext uri="{FF2B5EF4-FFF2-40B4-BE49-F238E27FC236}">
              <a16:creationId xmlns:a16="http://schemas.microsoft.com/office/drawing/2014/main" id="{3786EE3C-E17C-4731-97E0-F513736B67D0}"/>
            </a:ext>
          </a:extLst>
        </xdr:cNvPr>
        <xdr:cNvSpPr txBox="1"/>
      </xdr:nvSpPr>
      <xdr:spPr>
        <a:xfrm>
          <a:off x="13742044" y="13592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150892</xdr:rowOff>
    </xdr:from>
    <xdr:ext cx="405111" cy="259045"/>
    <xdr:sp macro="" textlink="">
      <xdr:nvSpPr>
        <xdr:cNvPr id="671" name="n_2aveValue【児童館】&#10;有形固定資産減価償却率">
          <a:extLst>
            <a:ext uri="{FF2B5EF4-FFF2-40B4-BE49-F238E27FC236}">
              <a16:creationId xmlns:a16="http://schemas.microsoft.com/office/drawing/2014/main" id="{99B699F8-0DC2-4EAE-9898-2943D5990874}"/>
            </a:ext>
          </a:extLst>
        </xdr:cNvPr>
        <xdr:cNvSpPr txBox="1"/>
      </xdr:nvSpPr>
      <xdr:spPr>
        <a:xfrm>
          <a:off x="12960994" y="1353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139464</xdr:rowOff>
    </xdr:from>
    <xdr:ext cx="405111" cy="259045"/>
    <xdr:sp macro="" textlink="">
      <xdr:nvSpPr>
        <xdr:cNvPr id="672" name="n_3aveValue【児童館】&#10;有形固定資産減価償却率">
          <a:extLst>
            <a:ext uri="{FF2B5EF4-FFF2-40B4-BE49-F238E27FC236}">
              <a16:creationId xmlns:a16="http://schemas.microsoft.com/office/drawing/2014/main" id="{0C4B307D-F102-4812-8964-2FE2605655CA}"/>
            </a:ext>
          </a:extLst>
        </xdr:cNvPr>
        <xdr:cNvSpPr txBox="1"/>
      </xdr:nvSpPr>
      <xdr:spPr>
        <a:xfrm>
          <a:off x="12167244" y="13518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38879</xdr:rowOff>
    </xdr:from>
    <xdr:ext cx="405111" cy="259045"/>
    <xdr:sp macro="" textlink="">
      <xdr:nvSpPr>
        <xdr:cNvPr id="673" name="n_4aveValue【児童館】&#10;有形固定資産減価償却率">
          <a:extLst>
            <a:ext uri="{FF2B5EF4-FFF2-40B4-BE49-F238E27FC236}">
              <a16:creationId xmlns:a16="http://schemas.microsoft.com/office/drawing/2014/main" id="{7A9FDFD0-E10E-4043-918C-083CA2C8BAB6}"/>
            </a:ext>
          </a:extLst>
        </xdr:cNvPr>
        <xdr:cNvSpPr txBox="1"/>
      </xdr:nvSpPr>
      <xdr:spPr>
        <a:xfrm>
          <a:off x="11354444" y="1341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16273</xdr:rowOff>
    </xdr:from>
    <xdr:ext cx="405111" cy="259045"/>
    <xdr:sp macro="" textlink="">
      <xdr:nvSpPr>
        <xdr:cNvPr id="674" name="n_1mainValue【児童館】&#10;有形固定資産減価償却率">
          <a:extLst>
            <a:ext uri="{FF2B5EF4-FFF2-40B4-BE49-F238E27FC236}">
              <a16:creationId xmlns:a16="http://schemas.microsoft.com/office/drawing/2014/main" id="{3C023A7E-D907-40D8-9A9E-A2B956D77B90}"/>
            </a:ext>
          </a:extLst>
        </xdr:cNvPr>
        <xdr:cNvSpPr txBox="1"/>
      </xdr:nvSpPr>
      <xdr:spPr>
        <a:xfrm>
          <a:off x="13742044" y="12735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142003</xdr:rowOff>
    </xdr:from>
    <xdr:ext cx="405111" cy="259045"/>
    <xdr:sp macro="" textlink="">
      <xdr:nvSpPr>
        <xdr:cNvPr id="675" name="n_2mainValue【児童館】&#10;有形固定資産減価償却率">
          <a:extLst>
            <a:ext uri="{FF2B5EF4-FFF2-40B4-BE49-F238E27FC236}">
              <a16:creationId xmlns:a16="http://schemas.microsoft.com/office/drawing/2014/main" id="{81BE9A1C-6483-42E0-918D-115246BDFBD8}"/>
            </a:ext>
          </a:extLst>
        </xdr:cNvPr>
        <xdr:cNvSpPr txBox="1"/>
      </xdr:nvSpPr>
      <xdr:spPr>
        <a:xfrm>
          <a:off x="12960994" y="12695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100855</xdr:rowOff>
    </xdr:from>
    <xdr:ext cx="405111" cy="259045"/>
    <xdr:sp macro="" textlink="">
      <xdr:nvSpPr>
        <xdr:cNvPr id="676" name="n_3mainValue【児童館】&#10;有形固定資産減価償却率">
          <a:extLst>
            <a:ext uri="{FF2B5EF4-FFF2-40B4-BE49-F238E27FC236}">
              <a16:creationId xmlns:a16="http://schemas.microsoft.com/office/drawing/2014/main" id="{C0D13D5A-A10D-4684-80F8-264FFC2E3F92}"/>
            </a:ext>
          </a:extLst>
        </xdr:cNvPr>
        <xdr:cNvSpPr txBox="1"/>
      </xdr:nvSpPr>
      <xdr:spPr>
        <a:xfrm>
          <a:off x="12167244" y="12654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59707</xdr:rowOff>
    </xdr:from>
    <xdr:ext cx="405111" cy="259045"/>
    <xdr:sp macro="" textlink="">
      <xdr:nvSpPr>
        <xdr:cNvPr id="677" name="n_4mainValue【児童館】&#10;有形固定資産減価償却率">
          <a:extLst>
            <a:ext uri="{FF2B5EF4-FFF2-40B4-BE49-F238E27FC236}">
              <a16:creationId xmlns:a16="http://schemas.microsoft.com/office/drawing/2014/main" id="{20445742-2F62-4F08-B58E-224CF47293C3}"/>
            </a:ext>
          </a:extLst>
        </xdr:cNvPr>
        <xdr:cNvSpPr txBox="1"/>
      </xdr:nvSpPr>
      <xdr:spPr>
        <a:xfrm>
          <a:off x="11354444" y="1261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BB214982-AC9E-4A9A-824F-3A934413F3A4}"/>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21DE976D-7BAE-4DCB-AD87-6DEC6B038E67}"/>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0A3BE8B5-B148-49B6-B55C-69B079BA254F}"/>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872ECF9D-264C-49E4-8DA1-146A8F69BB04}"/>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457BB2B9-935F-4D0D-B871-2D12878B11B6}"/>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C8D096E9-5517-40D2-A14E-DC271DA22EA3}"/>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B5046F86-4DF0-4D81-8FC0-440C5B9AF93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1B4350CB-F146-4ABB-8537-8928EB901D3C}"/>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DB47E09C-E05E-4F12-BCDA-DC6A0B1D8FE1}"/>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D7F1A2DF-C31B-41EC-92C6-A2D6835DBEC2}"/>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0EA92B66-A231-4506-AA8D-D8784878ED14}"/>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DFB9F2DC-E533-4A58-B1F7-CEA296E4FAD9}"/>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5BBB91DC-D8FD-4537-84C4-9FD0A696B493}"/>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F973BF0B-7EC5-46D8-821E-B968DD4BC13E}"/>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A52DF62C-AC08-4C71-AB89-E337266C9C6E}"/>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52FFD3D8-1211-4253-8A8D-BC6B52A29959}"/>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399979E2-AF91-4469-8646-570D4F86CC8C}"/>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BA133E9D-B635-4328-A4C4-000B0C7DAE1B}"/>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59D6814E-9A66-4E80-B443-33A988FEF547}"/>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9B77F406-8DD8-4E39-8CD3-498C7E46EC03}"/>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F55CD33B-83E1-45ED-8370-FB6D61E35AF2}"/>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88718A92-86DF-48C3-8495-CE86C1A8862B}"/>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9E553CA7-A339-423F-9A37-7AACFCD24453}"/>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86</xdr:row>
      <xdr:rowOff>83820</xdr:rowOff>
    </xdr:to>
    <xdr:cxnSp macro="">
      <xdr:nvCxnSpPr>
        <xdr:cNvPr id="701" name="直線コネクタ 700">
          <a:extLst>
            <a:ext uri="{FF2B5EF4-FFF2-40B4-BE49-F238E27FC236}">
              <a16:creationId xmlns:a16="http://schemas.microsoft.com/office/drawing/2014/main" id="{22893AC9-9BCB-4E1D-B1AC-C6536245E867}"/>
            </a:ext>
          </a:extLst>
        </xdr:cNvPr>
        <xdr:cNvCxnSpPr/>
      </xdr:nvCxnSpPr>
      <xdr:spPr>
        <a:xfrm flipV="1">
          <a:off x="19951064" y="13091161"/>
          <a:ext cx="0" cy="11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702" name="【児童館】&#10;一人当たり面積最小値テキスト">
          <a:extLst>
            <a:ext uri="{FF2B5EF4-FFF2-40B4-BE49-F238E27FC236}">
              <a16:creationId xmlns:a16="http://schemas.microsoft.com/office/drawing/2014/main" id="{DAD1D996-BB08-496C-AD10-6B2F87BA8FB9}"/>
            </a:ext>
          </a:extLst>
        </xdr:cNvPr>
        <xdr:cNvSpPr txBox="1"/>
      </xdr:nvSpPr>
      <xdr:spPr>
        <a:xfrm>
          <a:off x="19989800" y="1429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703" name="直線コネクタ 702">
          <a:extLst>
            <a:ext uri="{FF2B5EF4-FFF2-40B4-BE49-F238E27FC236}">
              <a16:creationId xmlns:a16="http://schemas.microsoft.com/office/drawing/2014/main" id="{BB1340E8-2F18-4177-9381-79C7162B8A48}"/>
            </a:ext>
          </a:extLst>
        </xdr:cNvPr>
        <xdr:cNvCxnSpPr/>
      </xdr:nvCxnSpPr>
      <xdr:spPr>
        <a:xfrm>
          <a:off x="19881850" y="14288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704" name="【児童館】&#10;一人当たり面積最大値テキスト">
          <a:extLst>
            <a:ext uri="{FF2B5EF4-FFF2-40B4-BE49-F238E27FC236}">
              <a16:creationId xmlns:a16="http://schemas.microsoft.com/office/drawing/2014/main" id="{F508A5E8-3785-49D8-BB47-EBF3CB5C41B8}"/>
            </a:ext>
          </a:extLst>
        </xdr:cNvPr>
        <xdr:cNvSpPr txBox="1"/>
      </xdr:nvSpPr>
      <xdr:spPr>
        <a:xfrm>
          <a:off x="19989800" y="1287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705" name="直線コネクタ 704">
          <a:extLst>
            <a:ext uri="{FF2B5EF4-FFF2-40B4-BE49-F238E27FC236}">
              <a16:creationId xmlns:a16="http://schemas.microsoft.com/office/drawing/2014/main" id="{373A7E4F-94DE-49BA-BE87-4EDBE47DA8C1}"/>
            </a:ext>
          </a:extLst>
        </xdr:cNvPr>
        <xdr:cNvCxnSpPr/>
      </xdr:nvCxnSpPr>
      <xdr:spPr>
        <a:xfrm>
          <a:off x="19881850" y="13091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17797</xdr:rowOff>
    </xdr:from>
    <xdr:ext cx="469744" cy="259045"/>
    <xdr:sp macro="" textlink="">
      <xdr:nvSpPr>
        <xdr:cNvPr id="706" name="【児童館】&#10;一人当たり面積平均値テキスト">
          <a:extLst>
            <a:ext uri="{FF2B5EF4-FFF2-40B4-BE49-F238E27FC236}">
              <a16:creationId xmlns:a16="http://schemas.microsoft.com/office/drawing/2014/main" id="{B284F7DB-E85A-4A78-A9FF-21DE0E3CE005}"/>
            </a:ext>
          </a:extLst>
        </xdr:cNvPr>
        <xdr:cNvSpPr txBox="1"/>
      </xdr:nvSpPr>
      <xdr:spPr>
        <a:xfrm>
          <a:off x="19989800" y="13727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707" name="フローチャート: 判断 706">
          <a:extLst>
            <a:ext uri="{FF2B5EF4-FFF2-40B4-BE49-F238E27FC236}">
              <a16:creationId xmlns:a16="http://schemas.microsoft.com/office/drawing/2014/main" id="{7722759C-B553-42A3-B9E0-278783A5C790}"/>
            </a:ext>
          </a:extLst>
        </xdr:cNvPr>
        <xdr:cNvSpPr/>
      </xdr:nvSpPr>
      <xdr:spPr>
        <a:xfrm>
          <a:off x="19900900" y="13876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2539</xdr:rowOff>
    </xdr:from>
    <xdr:to>
      <xdr:col>112</xdr:col>
      <xdr:colOff>38100</xdr:colOff>
      <xdr:row>84</xdr:row>
      <xdr:rowOff>104139</xdr:rowOff>
    </xdr:to>
    <xdr:sp macro="" textlink="">
      <xdr:nvSpPr>
        <xdr:cNvPr id="708" name="フローチャート: 判断 707">
          <a:extLst>
            <a:ext uri="{FF2B5EF4-FFF2-40B4-BE49-F238E27FC236}">
              <a16:creationId xmlns:a16="http://schemas.microsoft.com/office/drawing/2014/main" id="{B03C8A06-CFE3-4685-9A92-D1AA58416604}"/>
            </a:ext>
          </a:extLst>
        </xdr:cNvPr>
        <xdr:cNvSpPr/>
      </xdr:nvSpPr>
      <xdr:spPr>
        <a:xfrm>
          <a:off x="19157950" y="138772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709" name="フローチャート: 判断 708">
          <a:extLst>
            <a:ext uri="{FF2B5EF4-FFF2-40B4-BE49-F238E27FC236}">
              <a16:creationId xmlns:a16="http://schemas.microsoft.com/office/drawing/2014/main" id="{73A10835-EDB3-4137-BD86-F15688FBD035}"/>
            </a:ext>
          </a:extLst>
        </xdr:cNvPr>
        <xdr:cNvSpPr/>
      </xdr:nvSpPr>
      <xdr:spPr>
        <a:xfrm>
          <a:off x="18345150" y="13876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10" name="フローチャート: 判断 709">
          <a:extLst>
            <a:ext uri="{FF2B5EF4-FFF2-40B4-BE49-F238E27FC236}">
              <a16:creationId xmlns:a16="http://schemas.microsoft.com/office/drawing/2014/main" id="{90A6C0B9-1262-4716-BCD5-C3257F184904}"/>
            </a:ext>
          </a:extLst>
        </xdr:cNvPr>
        <xdr:cNvSpPr/>
      </xdr:nvSpPr>
      <xdr:spPr>
        <a:xfrm>
          <a:off x="175514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78739</xdr:rowOff>
    </xdr:from>
    <xdr:to>
      <xdr:col>98</xdr:col>
      <xdr:colOff>38100</xdr:colOff>
      <xdr:row>85</xdr:row>
      <xdr:rowOff>8889</xdr:rowOff>
    </xdr:to>
    <xdr:sp macro="" textlink="">
      <xdr:nvSpPr>
        <xdr:cNvPr id="711" name="フローチャート: 判断 710">
          <a:extLst>
            <a:ext uri="{FF2B5EF4-FFF2-40B4-BE49-F238E27FC236}">
              <a16:creationId xmlns:a16="http://schemas.microsoft.com/office/drawing/2014/main" id="{698CE23B-A694-4768-AFEE-B732DA82FB56}"/>
            </a:ext>
          </a:extLst>
        </xdr:cNvPr>
        <xdr:cNvSpPr/>
      </xdr:nvSpPr>
      <xdr:spPr>
        <a:xfrm>
          <a:off x="16757650" y="139534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ABB07E2-3C35-41CE-B1BE-2B93AAE9AFE6}"/>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1219158A-A2C9-4033-8023-E1199BF2947A}"/>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4ED70CE6-CFBD-4F75-A9FD-29FFC55DD709}"/>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C078F75D-CA39-4C63-97A0-573EBDC89134}"/>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5343FAF-A54B-49A3-AF3E-64A759426CC7}"/>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17" name="楕円 716">
          <a:extLst>
            <a:ext uri="{FF2B5EF4-FFF2-40B4-BE49-F238E27FC236}">
              <a16:creationId xmlns:a16="http://schemas.microsoft.com/office/drawing/2014/main" id="{5D019C07-E61E-49A7-9D50-75A862852C24}"/>
            </a:ext>
          </a:extLst>
        </xdr:cNvPr>
        <xdr:cNvSpPr/>
      </xdr:nvSpPr>
      <xdr:spPr>
        <a:xfrm>
          <a:off x="1990090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18" name="【児童館】&#10;一人当たり面積該当値テキスト">
          <a:extLst>
            <a:ext uri="{FF2B5EF4-FFF2-40B4-BE49-F238E27FC236}">
              <a16:creationId xmlns:a16="http://schemas.microsoft.com/office/drawing/2014/main" id="{E65F471E-827F-46B9-9409-EB02320205A7}"/>
            </a:ext>
          </a:extLst>
        </xdr:cNvPr>
        <xdr:cNvSpPr txBox="1"/>
      </xdr:nvSpPr>
      <xdr:spPr>
        <a:xfrm>
          <a:off x="19989800"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19" name="楕円 718">
          <a:extLst>
            <a:ext uri="{FF2B5EF4-FFF2-40B4-BE49-F238E27FC236}">
              <a16:creationId xmlns:a16="http://schemas.microsoft.com/office/drawing/2014/main" id="{DCBA3262-4A0C-4B25-8880-35AB7DEBF07C}"/>
            </a:ext>
          </a:extLst>
        </xdr:cNvPr>
        <xdr:cNvSpPr/>
      </xdr:nvSpPr>
      <xdr:spPr>
        <a:xfrm>
          <a:off x="19157950" y="14122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20" name="直線コネクタ 719">
          <a:extLst>
            <a:ext uri="{FF2B5EF4-FFF2-40B4-BE49-F238E27FC236}">
              <a16:creationId xmlns:a16="http://schemas.microsoft.com/office/drawing/2014/main" id="{D12D1C33-D085-409F-9A39-949A087A00C5}"/>
            </a:ext>
          </a:extLst>
        </xdr:cNvPr>
        <xdr:cNvCxnSpPr/>
      </xdr:nvCxnSpPr>
      <xdr:spPr>
        <a:xfrm>
          <a:off x="19202400" y="141732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721" name="楕円 720">
          <a:extLst>
            <a:ext uri="{FF2B5EF4-FFF2-40B4-BE49-F238E27FC236}">
              <a16:creationId xmlns:a16="http://schemas.microsoft.com/office/drawing/2014/main" id="{77CB5328-77CC-47E1-9A41-7EF3248DEAE1}"/>
            </a:ext>
          </a:extLst>
        </xdr:cNvPr>
        <xdr:cNvSpPr/>
      </xdr:nvSpPr>
      <xdr:spPr>
        <a:xfrm>
          <a:off x="18345150" y="14130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140970</xdr:rowOff>
    </xdr:to>
    <xdr:cxnSp macro="">
      <xdr:nvCxnSpPr>
        <xdr:cNvPr id="722" name="直線コネクタ 721">
          <a:extLst>
            <a:ext uri="{FF2B5EF4-FFF2-40B4-BE49-F238E27FC236}">
              <a16:creationId xmlns:a16="http://schemas.microsoft.com/office/drawing/2014/main" id="{0FD2A3BA-A0DF-4866-B6A9-B39484F88346}"/>
            </a:ext>
          </a:extLst>
        </xdr:cNvPr>
        <xdr:cNvCxnSpPr/>
      </xdr:nvCxnSpPr>
      <xdr:spPr>
        <a:xfrm flipV="1">
          <a:off x="18395950" y="1417320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723" name="楕円 722">
          <a:extLst>
            <a:ext uri="{FF2B5EF4-FFF2-40B4-BE49-F238E27FC236}">
              <a16:creationId xmlns:a16="http://schemas.microsoft.com/office/drawing/2014/main" id="{89CB0A2C-B5E1-4DE3-AFA8-B5D1EEC049B4}"/>
            </a:ext>
          </a:extLst>
        </xdr:cNvPr>
        <xdr:cNvSpPr/>
      </xdr:nvSpPr>
      <xdr:spPr>
        <a:xfrm>
          <a:off x="17551400" y="14130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724" name="直線コネクタ 723">
          <a:extLst>
            <a:ext uri="{FF2B5EF4-FFF2-40B4-BE49-F238E27FC236}">
              <a16:creationId xmlns:a16="http://schemas.microsoft.com/office/drawing/2014/main" id="{A9EA2B2B-6EC5-4EAA-8A0F-CDDD0E62D136}"/>
            </a:ext>
          </a:extLst>
        </xdr:cNvPr>
        <xdr:cNvCxnSpPr/>
      </xdr:nvCxnSpPr>
      <xdr:spPr>
        <a:xfrm>
          <a:off x="17602200" y="141808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725" name="楕円 724">
          <a:extLst>
            <a:ext uri="{FF2B5EF4-FFF2-40B4-BE49-F238E27FC236}">
              <a16:creationId xmlns:a16="http://schemas.microsoft.com/office/drawing/2014/main" id="{E056228E-4044-4C73-9BF2-67B5EF6A071B}"/>
            </a:ext>
          </a:extLst>
        </xdr:cNvPr>
        <xdr:cNvSpPr/>
      </xdr:nvSpPr>
      <xdr:spPr>
        <a:xfrm>
          <a:off x="16757650" y="141300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726" name="直線コネクタ 725">
          <a:extLst>
            <a:ext uri="{FF2B5EF4-FFF2-40B4-BE49-F238E27FC236}">
              <a16:creationId xmlns:a16="http://schemas.microsoft.com/office/drawing/2014/main" id="{BA152F42-8245-4D2B-8117-D4E49134B604}"/>
            </a:ext>
          </a:extLst>
        </xdr:cNvPr>
        <xdr:cNvCxnSpPr/>
      </xdr:nvCxnSpPr>
      <xdr:spPr>
        <a:xfrm>
          <a:off x="16802100" y="141808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120666</xdr:rowOff>
    </xdr:from>
    <xdr:ext cx="469744" cy="259045"/>
    <xdr:sp macro="" textlink="">
      <xdr:nvSpPr>
        <xdr:cNvPr id="727" name="n_1aveValue【児童館】&#10;一人当たり面積">
          <a:extLst>
            <a:ext uri="{FF2B5EF4-FFF2-40B4-BE49-F238E27FC236}">
              <a16:creationId xmlns:a16="http://schemas.microsoft.com/office/drawing/2014/main" id="{5F4F73EE-BD94-40D0-8D9C-831313F0434B}"/>
            </a:ext>
          </a:extLst>
        </xdr:cNvPr>
        <xdr:cNvSpPr txBox="1"/>
      </xdr:nvSpPr>
      <xdr:spPr>
        <a:xfrm>
          <a:off x="18980227" y="1366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113047</xdr:rowOff>
    </xdr:from>
    <xdr:ext cx="469744" cy="259045"/>
    <xdr:sp macro="" textlink="">
      <xdr:nvSpPr>
        <xdr:cNvPr id="728" name="n_2aveValue【児童館】&#10;一人当たり面積">
          <a:extLst>
            <a:ext uri="{FF2B5EF4-FFF2-40B4-BE49-F238E27FC236}">
              <a16:creationId xmlns:a16="http://schemas.microsoft.com/office/drawing/2014/main" id="{6578B4BC-2F7E-42C6-AAAA-57B92F3E729C}"/>
            </a:ext>
          </a:extLst>
        </xdr:cNvPr>
        <xdr:cNvSpPr txBox="1"/>
      </xdr:nvSpPr>
      <xdr:spPr>
        <a:xfrm>
          <a:off x="18180127" y="1365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729" name="n_3aveValue【児童館】&#10;一人当たり面積">
          <a:extLst>
            <a:ext uri="{FF2B5EF4-FFF2-40B4-BE49-F238E27FC236}">
              <a16:creationId xmlns:a16="http://schemas.microsoft.com/office/drawing/2014/main" id="{758BBBDB-A5E4-4146-9A25-3E783C68F2A3}"/>
            </a:ext>
          </a:extLst>
        </xdr:cNvPr>
        <xdr:cNvSpPr txBox="1"/>
      </xdr:nvSpPr>
      <xdr:spPr>
        <a:xfrm>
          <a:off x="17386377" y="137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25416</xdr:rowOff>
    </xdr:from>
    <xdr:ext cx="469744" cy="259045"/>
    <xdr:sp macro="" textlink="">
      <xdr:nvSpPr>
        <xdr:cNvPr id="730" name="n_4aveValue【児童館】&#10;一人当たり面積">
          <a:extLst>
            <a:ext uri="{FF2B5EF4-FFF2-40B4-BE49-F238E27FC236}">
              <a16:creationId xmlns:a16="http://schemas.microsoft.com/office/drawing/2014/main" id="{D8DBB0C9-0FEF-4FAC-80E2-263053C595F1}"/>
            </a:ext>
          </a:extLst>
        </xdr:cNvPr>
        <xdr:cNvSpPr txBox="1"/>
      </xdr:nvSpPr>
      <xdr:spPr>
        <a:xfrm>
          <a:off x="16592627" y="1373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31" name="n_1mainValue【児童館】&#10;一人当たり面積">
          <a:extLst>
            <a:ext uri="{FF2B5EF4-FFF2-40B4-BE49-F238E27FC236}">
              <a16:creationId xmlns:a16="http://schemas.microsoft.com/office/drawing/2014/main" id="{30D99CA5-7550-4B52-9678-56BD827B9403}"/>
            </a:ext>
          </a:extLst>
        </xdr:cNvPr>
        <xdr:cNvSpPr txBox="1"/>
      </xdr:nvSpPr>
      <xdr:spPr>
        <a:xfrm>
          <a:off x="1898022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732" name="n_2mainValue【児童館】&#10;一人当たり面積">
          <a:extLst>
            <a:ext uri="{FF2B5EF4-FFF2-40B4-BE49-F238E27FC236}">
              <a16:creationId xmlns:a16="http://schemas.microsoft.com/office/drawing/2014/main" id="{E33FA1FA-5F2F-4B6A-9B8A-2D7845CD021B}"/>
            </a:ext>
          </a:extLst>
        </xdr:cNvPr>
        <xdr:cNvSpPr txBox="1"/>
      </xdr:nvSpPr>
      <xdr:spPr>
        <a:xfrm>
          <a:off x="18180127" y="1421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733" name="n_3mainValue【児童館】&#10;一人当たり面積">
          <a:extLst>
            <a:ext uri="{FF2B5EF4-FFF2-40B4-BE49-F238E27FC236}">
              <a16:creationId xmlns:a16="http://schemas.microsoft.com/office/drawing/2014/main" id="{F3026E95-0CFF-44CB-8FB1-EA2B23AE1669}"/>
            </a:ext>
          </a:extLst>
        </xdr:cNvPr>
        <xdr:cNvSpPr txBox="1"/>
      </xdr:nvSpPr>
      <xdr:spPr>
        <a:xfrm>
          <a:off x="17386377" y="1421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734" name="n_4mainValue【児童館】&#10;一人当たり面積">
          <a:extLst>
            <a:ext uri="{FF2B5EF4-FFF2-40B4-BE49-F238E27FC236}">
              <a16:creationId xmlns:a16="http://schemas.microsoft.com/office/drawing/2014/main" id="{F70F997E-F835-4629-AF4B-D07B5C39CC8D}"/>
            </a:ext>
          </a:extLst>
        </xdr:cNvPr>
        <xdr:cNvSpPr txBox="1"/>
      </xdr:nvSpPr>
      <xdr:spPr>
        <a:xfrm>
          <a:off x="16592627" y="1421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5D64D61F-08BF-4D3C-BA44-37CEAEFB2C83}"/>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16FE6768-4FAD-4ADC-9571-44E1D20C9F84}"/>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910FC604-73E6-404E-BA21-32C63215F41B}"/>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B9C2FF82-6B0F-479E-9B41-1690971C816E}"/>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D8BEBF53-4376-47CD-9228-6509EE4043E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17C0FD9E-D6D1-4D65-BD0D-500339EA5F3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F781417B-F3BA-487A-9A2E-D8C05B5A7EC8}"/>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DF82090A-EDD9-41DC-9FB0-7CB9915E1EB1}"/>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a:extLst>
            <a:ext uri="{FF2B5EF4-FFF2-40B4-BE49-F238E27FC236}">
              <a16:creationId xmlns:a16="http://schemas.microsoft.com/office/drawing/2014/main" id="{2FD132A9-D2C5-4461-B7F7-50369A9CC627}"/>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a:extLst>
            <a:ext uri="{FF2B5EF4-FFF2-40B4-BE49-F238E27FC236}">
              <a16:creationId xmlns:a16="http://schemas.microsoft.com/office/drawing/2014/main" id="{4913C387-F73C-42AF-8CA0-03B624F5A756}"/>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a:extLst>
            <a:ext uri="{FF2B5EF4-FFF2-40B4-BE49-F238E27FC236}">
              <a16:creationId xmlns:a16="http://schemas.microsoft.com/office/drawing/2014/main" id="{7A2B9F4B-EC68-4DF5-B0EC-DE1656CACF76}"/>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a:extLst>
            <a:ext uri="{FF2B5EF4-FFF2-40B4-BE49-F238E27FC236}">
              <a16:creationId xmlns:a16="http://schemas.microsoft.com/office/drawing/2014/main" id="{39B86580-AA3A-4FBC-BF6A-794FB9CB12B3}"/>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a:extLst>
            <a:ext uri="{FF2B5EF4-FFF2-40B4-BE49-F238E27FC236}">
              <a16:creationId xmlns:a16="http://schemas.microsoft.com/office/drawing/2014/main" id="{F4CCF725-B58E-4DB1-AA71-BA152535C598}"/>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a:extLst>
            <a:ext uri="{FF2B5EF4-FFF2-40B4-BE49-F238E27FC236}">
              <a16:creationId xmlns:a16="http://schemas.microsoft.com/office/drawing/2014/main" id="{6635FEB3-3882-432C-BBB7-902D211BC217}"/>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a:extLst>
            <a:ext uri="{FF2B5EF4-FFF2-40B4-BE49-F238E27FC236}">
              <a16:creationId xmlns:a16="http://schemas.microsoft.com/office/drawing/2014/main" id="{6DC15C7F-4003-4730-87E2-D28E477FC2DC}"/>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a:extLst>
            <a:ext uri="{FF2B5EF4-FFF2-40B4-BE49-F238E27FC236}">
              <a16:creationId xmlns:a16="http://schemas.microsoft.com/office/drawing/2014/main" id="{D758E19D-DF97-48F0-BD7C-34DB95AAE292}"/>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C6C2AD7A-A999-4D29-853E-98C60CADCCD1}"/>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4CC2639D-A5EA-43FE-9BA5-60AD068E1E73}"/>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C451FCB3-0DFF-4124-BA24-D5805E67680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認定こども園・幼稚園・保育所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や</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学校施設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の有形固定資産減価償却率が類似団体内平均値より高いのは、施設の更新等が行われていないためである。</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橋</a:t>
          </a:r>
          <a:r>
            <a:rPr kumimoji="1" lang="ja-JP" altLang="en-US" sz="1100" b="0" i="0" baseline="0">
              <a:solidFill>
                <a:schemeClr val="dk1"/>
              </a:solidFill>
              <a:effectLst/>
              <a:latin typeface="+mn-lt"/>
              <a:ea typeface="+mn-ea"/>
              <a:cs typeface="+mn-cs"/>
            </a:rPr>
            <a:t>りょう</a:t>
          </a:r>
          <a:r>
            <a:rPr kumimoji="1" lang="ja-JP" altLang="ja-JP" sz="1100" b="0" i="0" baseline="0">
              <a:solidFill>
                <a:schemeClr val="dk1"/>
              </a:solidFill>
              <a:effectLst/>
              <a:latin typeface="+mn-lt"/>
              <a:ea typeface="+mn-ea"/>
              <a:cs typeface="+mn-cs"/>
            </a:rPr>
            <a:t>・トンネル</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の有形固定資産減価償却率が低いのは、備忘価額のみの計上がほとんどだが、一部橋</a:t>
          </a:r>
          <a:r>
            <a:rPr kumimoji="1" lang="ja-JP" altLang="en-US" sz="1100" b="0" i="0" baseline="0">
              <a:solidFill>
                <a:schemeClr val="dk1"/>
              </a:solidFill>
              <a:effectLst/>
              <a:latin typeface="+mn-lt"/>
              <a:ea typeface="+mn-ea"/>
              <a:cs typeface="+mn-cs"/>
            </a:rPr>
            <a:t>りょう</a:t>
          </a:r>
          <a:r>
            <a:rPr kumimoji="1" lang="ja-JP" altLang="ja-JP" sz="1100" b="0" i="0" baseline="0">
              <a:solidFill>
                <a:schemeClr val="dk1"/>
              </a:solidFill>
              <a:effectLst/>
              <a:latin typeface="+mn-lt"/>
              <a:ea typeface="+mn-ea"/>
              <a:cs typeface="+mn-cs"/>
            </a:rPr>
            <a:t>の改修を行ったことによる。</a:t>
          </a:r>
          <a:endParaRPr lang="ja-JP" altLang="ja-JP" sz="1400">
            <a:effectLst/>
          </a:endParaRPr>
        </a:p>
        <a:p>
          <a:pPr eaLnBrk="1" fontAlgn="auto" latinLnBrk="0" hangingPunct="1"/>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公営住宅</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の有形固定資産減価償却率については、直近で外壁改善工事を実施していることに伴い、類似団体内平均値より低い。</a:t>
          </a:r>
          <a:endParaRPr lang="ja-JP" altLang="ja-JP" sz="1400">
            <a:effectLst/>
          </a:endParaRPr>
        </a:p>
        <a:p>
          <a:pPr eaLnBrk="1" fontAlgn="auto" latinLnBrk="0" hangingPunct="1"/>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児童館</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の有形固定資産減価償却率については、平成</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年建築の保健福祉センター内に設置されており、施設内の設備改修も行っていることから、類似団体内平均値より低い。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11698CD-D92C-4BF9-AE4A-8CBA328D5C65}"/>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9EFBE7-2FA7-4C11-8B2B-3784C1A0062F}"/>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CC6B47-2AF7-49DB-A4C3-BF5612F3BCF5}"/>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0A3D282-32D4-4FFB-9285-2DD1E0723238}"/>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B3BD69-6247-4DF0-A6C2-CDF1C9BDFEBC}"/>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282F97A-F0CA-4815-B918-A169905384CC}"/>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E65DF4-292F-4FD0-B3CE-92E9D14D5F4C}"/>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0802597-17C2-426F-8F3A-0EA857989ED3}"/>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957CB9-2905-4FC6-A1CB-EF09C1D1E00D}"/>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8759AD-79EC-4958-A8DD-E5C883DF8332}"/>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17,232
16,722
133.91
11,137,319
10,247,901
802,794
5,534,762
8,727,095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D8CB0C7-6F3C-455C-B413-AE9ED82E0847}"/>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04BE03-72F3-45E9-9CE2-4EF66517D7E8}"/>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43A6929-6CD3-40B1-B1B8-5479B407B3EF}"/>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FF5DAC-3C88-446C-8518-1A8C425142F3}"/>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BA06ED-F8CF-4DB9-97BF-A2DA745EA9DC}"/>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75DD3AF-B6A6-4481-A419-D4F522178BA1}"/>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9B99589-36EE-40EA-A32D-9890559F2AA3}"/>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4D891BE-B639-49E2-A6BA-606CE5725545}"/>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AAC5F6A-F7C3-4845-9395-1172583BA0BE}"/>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91DDD33-1D15-4EFD-9FE6-5B68652DA132}"/>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3CF1E07-3167-4656-AD50-9A90EC9D74D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E7D71FA-7E7D-4859-8745-037ACDDA47DA}"/>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61931C-716F-47C7-9B57-1E8FEF6FC4B3}"/>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78BCE52-2F77-492F-B948-34AFDD960E3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0E161AF-E298-403E-A7EF-DC0E4CBD722D}"/>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AF89807-9B78-40AF-9D45-CD621C78AA68}"/>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3760108-821D-4C13-80B7-5207AD9F48FE}"/>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C84472F-756C-45A9-9F0A-6764C764CB8F}"/>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13470F-69FF-4551-969B-320D59DF952E}"/>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43DCC1A-93A3-4039-ACCF-C20667BA8CEC}"/>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A127A4F-56FA-461F-A6C9-C8C08D4C7CF1}"/>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E852B74-65AD-4C09-AE8A-15A747E94CE8}"/>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DD121E-3F15-4395-BE65-D4EBAAD0A6F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5CFB7B7-617D-4C5B-962D-66184BEEADF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7CBD8EC-780F-4D02-8FEC-D38656203918}"/>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7FC14E-0782-43B1-9FA7-3A27F9262C74}"/>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495CA62-0C6A-4CEF-B1E9-922A9F0B6357}"/>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583C1CB-7960-439A-AE07-F04A79AD9CF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30B0DEC-CA18-4E60-84B6-55191F2F67BC}"/>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E265762-93DB-46D8-BCA6-9D86CA5C9323}"/>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E2E895E-90EA-46F8-A1F4-939D08DD3E3E}"/>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AB84022-A2A3-44F1-94CF-D4736B67E4D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0BA8599-3E09-43C5-9502-75B3ADE36503}"/>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E2C1E1C-8CDC-4543-9E8F-F046A38EDC2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78EDC90-86B9-4426-A1A5-4FEB577F4226}"/>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C2D1FF7-B0CC-48DF-A8F9-80953826381F}"/>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299F54D-6E95-45CB-A31E-B4701AB51DE7}"/>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771FF29-7E72-4917-9026-7A0D399CC62D}"/>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BBBDF45-BF5D-4451-8968-B342AA672974}"/>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5F15C84-43BB-4734-B89B-CC2D194D2BD5}"/>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C07B9A4-CF23-4F55-9AB0-F450560E6002}"/>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5AA5992-BD69-4DB7-B0C5-793A08416B0A}"/>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582A6EF-04B5-4564-9FE2-7F0B3998BE31}"/>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BE3DDB4-FF66-4E3B-919E-E94CC65D605A}"/>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229E56E1-9FDB-4B51-84CF-70DF8198AE4A}"/>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40</xdr:row>
      <xdr:rowOff>152400</xdr:rowOff>
    </xdr:to>
    <xdr:cxnSp macro="">
      <xdr:nvCxnSpPr>
        <xdr:cNvPr id="57" name="直線コネクタ 56">
          <a:extLst>
            <a:ext uri="{FF2B5EF4-FFF2-40B4-BE49-F238E27FC236}">
              <a16:creationId xmlns:a16="http://schemas.microsoft.com/office/drawing/2014/main" id="{FF60346D-A553-42B8-A809-F773C091FCEB}"/>
            </a:ext>
          </a:extLst>
        </xdr:cNvPr>
        <xdr:cNvCxnSpPr/>
      </xdr:nvCxnSpPr>
      <xdr:spPr>
        <a:xfrm flipV="1">
          <a:off x="4177665" y="5690235"/>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4B03AB47-0762-4FF9-BCD2-CAAAACBFCC08}"/>
            </a:ext>
          </a:extLst>
        </xdr:cNvPr>
        <xdr:cNvSpPr txBox="1"/>
      </xdr:nvSpPr>
      <xdr:spPr>
        <a:xfrm>
          <a:off x="4216400"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152400</xdr:rowOff>
    </xdr:from>
    <xdr:to>
      <xdr:col>24</xdr:col>
      <xdr:colOff>152400</xdr:colOff>
      <xdr:row>40</xdr:row>
      <xdr:rowOff>152400</xdr:rowOff>
    </xdr:to>
    <xdr:cxnSp macro="">
      <xdr:nvCxnSpPr>
        <xdr:cNvPr id="59" name="直線コネクタ 58">
          <a:extLst>
            <a:ext uri="{FF2B5EF4-FFF2-40B4-BE49-F238E27FC236}">
              <a16:creationId xmlns:a16="http://schemas.microsoft.com/office/drawing/2014/main" id="{4D644467-186C-4DBD-9D83-288307CFB504}"/>
            </a:ext>
          </a:extLst>
        </xdr:cNvPr>
        <xdr:cNvCxnSpPr/>
      </xdr:nvCxnSpPr>
      <xdr:spPr>
        <a:xfrm>
          <a:off x="4108450" y="676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60" name="【図書館】&#10;有形固定資産減価償却率最大値テキスト">
          <a:extLst>
            <a:ext uri="{FF2B5EF4-FFF2-40B4-BE49-F238E27FC236}">
              <a16:creationId xmlns:a16="http://schemas.microsoft.com/office/drawing/2014/main" id="{EA3A9F5E-0D03-415A-940C-28D1124F340E}"/>
            </a:ext>
          </a:extLst>
        </xdr:cNvPr>
        <xdr:cNvSpPr txBox="1"/>
      </xdr:nvSpPr>
      <xdr:spPr>
        <a:xfrm>
          <a:off x="4216400" y="547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1" name="直線コネクタ 60">
          <a:extLst>
            <a:ext uri="{FF2B5EF4-FFF2-40B4-BE49-F238E27FC236}">
              <a16:creationId xmlns:a16="http://schemas.microsoft.com/office/drawing/2014/main" id="{AD8D5259-367B-44D6-BF9E-AF464C60FDF3}"/>
            </a:ext>
          </a:extLst>
        </xdr:cNvPr>
        <xdr:cNvCxnSpPr/>
      </xdr:nvCxnSpPr>
      <xdr:spPr>
        <a:xfrm>
          <a:off x="4108450" y="5690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2" name="【図書館】&#10;有形固定資産減価償却率平均値テキスト">
          <a:extLst>
            <a:ext uri="{FF2B5EF4-FFF2-40B4-BE49-F238E27FC236}">
              <a16:creationId xmlns:a16="http://schemas.microsoft.com/office/drawing/2014/main" id="{2D0BF0DA-C749-4AE3-B9A3-3A7898D6C5C2}"/>
            </a:ext>
          </a:extLst>
        </xdr:cNvPr>
        <xdr:cNvSpPr txBox="1"/>
      </xdr:nvSpPr>
      <xdr:spPr>
        <a:xfrm>
          <a:off x="4216400" y="6003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3" name="フローチャート: 判断 62">
          <a:extLst>
            <a:ext uri="{FF2B5EF4-FFF2-40B4-BE49-F238E27FC236}">
              <a16:creationId xmlns:a16="http://schemas.microsoft.com/office/drawing/2014/main" id="{41A21F5F-EAF6-4470-9630-E53312AB4C0A}"/>
            </a:ext>
          </a:extLst>
        </xdr:cNvPr>
        <xdr:cNvSpPr/>
      </xdr:nvSpPr>
      <xdr:spPr>
        <a:xfrm>
          <a:off x="412750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151130</xdr:rowOff>
    </xdr:from>
    <xdr:to>
      <xdr:col>20</xdr:col>
      <xdr:colOff>38100</xdr:colOff>
      <xdr:row>37</xdr:row>
      <xdr:rowOff>81280</xdr:rowOff>
    </xdr:to>
    <xdr:sp macro="" textlink="">
      <xdr:nvSpPr>
        <xdr:cNvPr id="64" name="フローチャート: 判断 63">
          <a:extLst>
            <a:ext uri="{FF2B5EF4-FFF2-40B4-BE49-F238E27FC236}">
              <a16:creationId xmlns:a16="http://schemas.microsoft.com/office/drawing/2014/main" id="{A928A38F-02FF-450E-9E1A-F4CD2EA571A6}"/>
            </a:ext>
          </a:extLst>
        </xdr:cNvPr>
        <xdr:cNvSpPr/>
      </xdr:nvSpPr>
      <xdr:spPr>
        <a:xfrm>
          <a:off x="3384550" y="6101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107315</xdr:rowOff>
    </xdr:from>
    <xdr:to>
      <xdr:col>15</xdr:col>
      <xdr:colOff>101600</xdr:colOff>
      <xdr:row>37</xdr:row>
      <xdr:rowOff>37465</xdr:rowOff>
    </xdr:to>
    <xdr:sp macro="" textlink="">
      <xdr:nvSpPr>
        <xdr:cNvPr id="65" name="フローチャート: 判断 64">
          <a:extLst>
            <a:ext uri="{FF2B5EF4-FFF2-40B4-BE49-F238E27FC236}">
              <a16:creationId xmlns:a16="http://schemas.microsoft.com/office/drawing/2014/main" id="{BE0B02F2-7168-42A4-B418-768BAC254F5E}"/>
            </a:ext>
          </a:extLst>
        </xdr:cNvPr>
        <xdr:cNvSpPr/>
      </xdr:nvSpPr>
      <xdr:spPr>
        <a:xfrm>
          <a:off x="2571750" y="6057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52070</xdr:rowOff>
    </xdr:from>
    <xdr:to>
      <xdr:col>10</xdr:col>
      <xdr:colOff>165100</xdr:colOff>
      <xdr:row>36</xdr:row>
      <xdr:rowOff>153670</xdr:rowOff>
    </xdr:to>
    <xdr:sp macro="" textlink="">
      <xdr:nvSpPr>
        <xdr:cNvPr id="66" name="フローチャート: 判断 65">
          <a:extLst>
            <a:ext uri="{FF2B5EF4-FFF2-40B4-BE49-F238E27FC236}">
              <a16:creationId xmlns:a16="http://schemas.microsoft.com/office/drawing/2014/main" id="{68C43DC6-E809-4753-BC5F-FC57BF292CD0}"/>
            </a:ext>
          </a:extLst>
        </xdr:cNvPr>
        <xdr:cNvSpPr/>
      </xdr:nvSpPr>
      <xdr:spPr>
        <a:xfrm>
          <a:off x="17780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151130</xdr:rowOff>
    </xdr:from>
    <xdr:to>
      <xdr:col>6</xdr:col>
      <xdr:colOff>38100</xdr:colOff>
      <xdr:row>36</xdr:row>
      <xdr:rowOff>81280</xdr:rowOff>
    </xdr:to>
    <xdr:sp macro="" textlink="">
      <xdr:nvSpPr>
        <xdr:cNvPr id="67" name="フローチャート: 判断 66">
          <a:extLst>
            <a:ext uri="{FF2B5EF4-FFF2-40B4-BE49-F238E27FC236}">
              <a16:creationId xmlns:a16="http://schemas.microsoft.com/office/drawing/2014/main" id="{C8BDEA83-0F63-4EFA-94AE-2CF7428E05C5}"/>
            </a:ext>
          </a:extLst>
        </xdr:cNvPr>
        <xdr:cNvSpPr/>
      </xdr:nvSpPr>
      <xdr:spPr>
        <a:xfrm>
          <a:off x="984250" y="59359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2D898CE-F712-40BA-9DB4-EEBE7CA4C70C}"/>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771990-6F1C-4819-8C96-D7A2BDBF3DA3}"/>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7420F34-55CB-47FB-914D-2BF96DFA79C2}"/>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FF45A5B-EE59-4ABD-9C1D-D527465D3136}"/>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EAFFC6B-4273-4AE1-A7D3-4C5602D18269}"/>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73" name="楕円 72">
          <a:extLst>
            <a:ext uri="{FF2B5EF4-FFF2-40B4-BE49-F238E27FC236}">
              <a16:creationId xmlns:a16="http://schemas.microsoft.com/office/drawing/2014/main" id="{E06285D0-422C-44D9-BF88-042BB4B4ADDC}"/>
            </a:ext>
          </a:extLst>
        </xdr:cNvPr>
        <xdr:cNvSpPr/>
      </xdr:nvSpPr>
      <xdr:spPr>
        <a:xfrm>
          <a:off x="4127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13352</xdr:rowOff>
    </xdr:from>
    <xdr:ext cx="405111" cy="259045"/>
    <xdr:sp macro="" textlink="">
      <xdr:nvSpPr>
        <xdr:cNvPr id="74" name="【図書館】&#10;有形固定資産減価償却率該当値テキスト">
          <a:extLst>
            <a:ext uri="{FF2B5EF4-FFF2-40B4-BE49-F238E27FC236}">
              <a16:creationId xmlns:a16="http://schemas.microsoft.com/office/drawing/2014/main" id="{06080B72-DADC-45C4-AE29-F7498ADFFF16}"/>
            </a:ext>
          </a:extLst>
        </xdr:cNvPr>
        <xdr:cNvSpPr txBox="1"/>
      </xdr:nvSpPr>
      <xdr:spPr>
        <a:xfrm>
          <a:off x="4216400"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170180</xdr:rowOff>
    </xdr:from>
    <xdr:to>
      <xdr:col>20</xdr:col>
      <xdr:colOff>38100</xdr:colOff>
      <xdr:row>37</xdr:row>
      <xdr:rowOff>100330</xdr:rowOff>
    </xdr:to>
    <xdr:sp macro="" textlink="">
      <xdr:nvSpPr>
        <xdr:cNvPr id="75" name="楕円 74">
          <a:extLst>
            <a:ext uri="{FF2B5EF4-FFF2-40B4-BE49-F238E27FC236}">
              <a16:creationId xmlns:a16="http://schemas.microsoft.com/office/drawing/2014/main" id="{CD38B3D1-0DAD-4E6A-94AE-187C706D12AF}"/>
            </a:ext>
          </a:extLst>
        </xdr:cNvPr>
        <xdr:cNvSpPr/>
      </xdr:nvSpPr>
      <xdr:spPr>
        <a:xfrm>
          <a:off x="3384550" y="6113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49530</xdr:rowOff>
    </xdr:from>
    <xdr:to>
      <xdr:col>24</xdr:col>
      <xdr:colOff>63500</xdr:colOff>
      <xdr:row>37</xdr:row>
      <xdr:rowOff>85725</xdr:rowOff>
    </xdr:to>
    <xdr:cxnSp macro="">
      <xdr:nvCxnSpPr>
        <xdr:cNvPr id="76" name="直線コネクタ 75">
          <a:extLst>
            <a:ext uri="{FF2B5EF4-FFF2-40B4-BE49-F238E27FC236}">
              <a16:creationId xmlns:a16="http://schemas.microsoft.com/office/drawing/2014/main" id="{C16FA0BC-8B84-4E1C-9974-FBCE4A7C403C}"/>
            </a:ext>
          </a:extLst>
        </xdr:cNvPr>
        <xdr:cNvCxnSpPr/>
      </xdr:nvCxnSpPr>
      <xdr:spPr>
        <a:xfrm>
          <a:off x="3429000" y="6164580"/>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141605</xdr:rowOff>
    </xdr:from>
    <xdr:to>
      <xdr:col>15</xdr:col>
      <xdr:colOff>101600</xdr:colOff>
      <xdr:row>37</xdr:row>
      <xdr:rowOff>71755</xdr:rowOff>
    </xdr:to>
    <xdr:sp macro="" textlink="">
      <xdr:nvSpPr>
        <xdr:cNvPr id="77" name="楕円 76">
          <a:extLst>
            <a:ext uri="{FF2B5EF4-FFF2-40B4-BE49-F238E27FC236}">
              <a16:creationId xmlns:a16="http://schemas.microsoft.com/office/drawing/2014/main" id="{F980CA2F-CCF2-4CAA-81AB-0975287B923B}"/>
            </a:ext>
          </a:extLst>
        </xdr:cNvPr>
        <xdr:cNvSpPr/>
      </xdr:nvSpPr>
      <xdr:spPr>
        <a:xfrm>
          <a:off x="2571750" y="60915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20955</xdr:rowOff>
    </xdr:from>
    <xdr:to>
      <xdr:col>19</xdr:col>
      <xdr:colOff>177800</xdr:colOff>
      <xdr:row>37</xdr:row>
      <xdr:rowOff>49530</xdr:rowOff>
    </xdr:to>
    <xdr:cxnSp macro="">
      <xdr:nvCxnSpPr>
        <xdr:cNvPr id="78" name="直線コネクタ 77">
          <a:extLst>
            <a:ext uri="{FF2B5EF4-FFF2-40B4-BE49-F238E27FC236}">
              <a16:creationId xmlns:a16="http://schemas.microsoft.com/office/drawing/2014/main" id="{5BED2685-5A8B-4E4A-A98D-E7DCE6493F73}"/>
            </a:ext>
          </a:extLst>
        </xdr:cNvPr>
        <xdr:cNvCxnSpPr/>
      </xdr:nvCxnSpPr>
      <xdr:spPr>
        <a:xfrm>
          <a:off x="2622550" y="6136005"/>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103505</xdr:rowOff>
    </xdr:from>
    <xdr:to>
      <xdr:col>10</xdr:col>
      <xdr:colOff>165100</xdr:colOff>
      <xdr:row>37</xdr:row>
      <xdr:rowOff>33655</xdr:rowOff>
    </xdr:to>
    <xdr:sp macro="" textlink="">
      <xdr:nvSpPr>
        <xdr:cNvPr id="79" name="楕円 78">
          <a:extLst>
            <a:ext uri="{FF2B5EF4-FFF2-40B4-BE49-F238E27FC236}">
              <a16:creationId xmlns:a16="http://schemas.microsoft.com/office/drawing/2014/main" id="{528F16FE-5EB3-46A4-A9F1-5616F2D70494}"/>
            </a:ext>
          </a:extLst>
        </xdr:cNvPr>
        <xdr:cNvSpPr/>
      </xdr:nvSpPr>
      <xdr:spPr>
        <a:xfrm>
          <a:off x="1778000" y="60534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154305</xdr:rowOff>
    </xdr:from>
    <xdr:to>
      <xdr:col>15</xdr:col>
      <xdr:colOff>50800</xdr:colOff>
      <xdr:row>37</xdr:row>
      <xdr:rowOff>20955</xdr:rowOff>
    </xdr:to>
    <xdr:cxnSp macro="">
      <xdr:nvCxnSpPr>
        <xdr:cNvPr id="80" name="直線コネクタ 79">
          <a:extLst>
            <a:ext uri="{FF2B5EF4-FFF2-40B4-BE49-F238E27FC236}">
              <a16:creationId xmlns:a16="http://schemas.microsoft.com/office/drawing/2014/main" id="{9D3F0D6C-6A6F-4A11-88A8-EACDEE77F961}"/>
            </a:ext>
          </a:extLst>
        </xdr:cNvPr>
        <xdr:cNvCxnSpPr/>
      </xdr:nvCxnSpPr>
      <xdr:spPr>
        <a:xfrm>
          <a:off x="1828800" y="6104255"/>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65405</xdr:rowOff>
    </xdr:from>
    <xdr:to>
      <xdr:col>6</xdr:col>
      <xdr:colOff>38100</xdr:colOff>
      <xdr:row>36</xdr:row>
      <xdr:rowOff>167005</xdr:rowOff>
    </xdr:to>
    <xdr:sp macro="" textlink="">
      <xdr:nvSpPr>
        <xdr:cNvPr id="81" name="楕円 80">
          <a:extLst>
            <a:ext uri="{FF2B5EF4-FFF2-40B4-BE49-F238E27FC236}">
              <a16:creationId xmlns:a16="http://schemas.microsoft.com/office/drawing/2014/main" id="{BD9F8098-FC67-4973-8A65-77F25DC07620}"/>
            </a:ext>
          </a:extLst>
        </xdr:cNvPr>
        <xdr:cNvSpPr/>
      </xdr:nvSpPr>
      <xdr:spPr>
        <a:xfrm>
          <a:off x="984250" y="60153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116205</xdr:rowOff>
    </xdr:from>
    <xdr:to>
      <xdr:col>10</xdr:col>
      <xdr:colOff>114300</xdr:colOff>
      <xdr:row>36</xdr:row>
      <xdr:rowOff>154305</xdr:rowOff>
    </xdr:to>
    <xdr:cxnSp macro="">
      <xdr:nvCxnSpPr>
        <xdr:cNvPr id="82" name="直線コネクタ 81">
          <a:extLst>
            <a:ext uri="{FF2B5EF4-FFF2-40B4-BE49-F238E27FC236}">
              <a16:creationId xmlns:a16="http://schemas.microsoft.com/office/drawing/2014/main" id="{8A4E3C9A-433E-4938-9C43-FE2DFEEFB0EF}"/>
            </a:ext>
          </a:extLst>
        </xdr:cNvPr>
        <xdr:cNvCxnSpPr/>
      </xdr:nvCxnSpPr>
      <xdr:spPr>
        <a:xfrm>
          <a:off x="1028700" y="606615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97807</xdr:rowOff>
    </xdr:from>
    <xdr:ext cx="405111" cy="259045"/>
    <xdr:sp macro="" textlink="">
      <xdr:nvSpPr>
        <xdr:cNvPr id="83" name="n_1aveValue【図書館】&#10;有形固定資産減価償却率">
          <a:extLst>
            <a:ext uri="{FF2B5EF4-FFF2-40B4-BE49-F238E27FC236}">
              <a16:creationId xmlns:a16="http://schemas.microsoft.com/office/drawing/2014/main" id="{92EED28E-0D1A-4C27-AE73-D206E19EB603}"/>
            </a:ext>
          </a:extLst>
        </xdr:cNvPr>
        <xdr:cNvSpPr txBox="1"/>
      </xdr:nvSpPr>
      <xdr:spPr>
        <a:xfrm>
          <a:off x="3239144"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53992</xdr:rowOff>
    </xdr:from>
    <xdr:ext cx="405111" cy="259045"/>
    <xdr:sp macro="" textlink="">
      <xdr:nvSpPr>
        <xdr:cNvPr id="84" name="n_2aveValue【図書館】&#10;有形固定資産減価償却率">
          <a:extLst>
            <a:ext uri="{FF2B5EF4-FFF2-40B4-BE49-F238E27FC236}">
              <a16:creationId xmlns:a16="http://schemas.microsoft.com/office/drawing/2014/main" id="{99D6704D-7A2C-4AE0-8751-8A733E20FD38}"/>
            </a:ext>
          </a:extLst>
        </xdr:cNvPr>
        <xdr:cNvSpPr txBox="1"/>
      </xdr:nvSpPr>
      <xdr:spPr>
        <a:xfrm>
          <a:off x="2439044" y="583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170197</xdr:rowOff>
    </xdr:from>
    <xdr:ext cx="405111" cy="259045"/>
    <xdr:sp macro="" textlink="">
      <xdr:nvSpPr>
        <xdr:cNvPr id="85" name="n_3aveValue【図書館】&#10;有形固定資産減価償却率">
          <a:extLst>
            <a:ext uri="{FF2B5EF4-FFF2-40B4-BE49-F238E27FC236}">
              <a16:creationId xmlns:a16="http://schemas.microsoft.com/office/drawing/2014/main" id="{32424BF3-26DD-4113-8B31-F2F3BB7B9AA3}"/>
            </a:ext>
          </a:extLst>
        </xdr:cNvPr>
        <xdr:cNvSpPr txBox="1"/>
      </xdr:nvSpPr>
      <xdr:spPr>
        <a:xfrm>
          <a:off x="1645294" y="578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6" name="n_4aveValue【図書館】&#10;有形固定資産減価償却率">
          <a:extLst>
            <a:ext uri="{FF2B5EF4-FFF2-40B4-BE49-F238E27FC236}">
              <a16:creationId xmlns:a16="http://schemas.microsoft.com/office/drawing/2014/main" id="{D4C18F99-CCA8-4ABD-9C46-70F759403B83}"/>
            </a:ext>
          </a:extLst>
        </xdr:cNvPr>
        <xdr:cNvSpPr txBox="1"/>
      </xdr:nvSpPr>
      <xdr:spPr>
        <a:xfrm>
          <a:off x="8515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91457</xdr:rowOff>
    </xdr:from>
    <xdr:ext cx="405111" cy="259045"/>
    <xdr:sp macro="" textlink="">
      <xdr:nvSpPr>
        <xdr:cNvPr id="87" name="n_1mainValue【図書館】&#10;有形固定資産減価償却率">
          <a:extLst>
            <a:ext uri="{FF2B5EF4-FFF2-40B4-BE49-F238E27FC236}">
              <a16:creationId xmlns:a16="http://schemas.microsoft.com/office/drawing/2014/main" id="{9D0E7580-FDF1-45D6-97E3-80AB84202FB0}"/>
            </a:ext>
          </a:extLst>
        </xdr:cNvPr>
        <xdr:cNvSpPr txBox="1"/>
      </xdr:nvSpPr>
      <xdr:spPr>
        <a:xfrm>
          <a:off x="3239144" y="620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62882</xdr:rowOff>
    </xdr:from>
    <xdr:ext cx="405111" cy="259045"/>
    <xdr:sp macro="" textlink="">
      <xdr:nvSpPr>
        <xdr:cNvPr id="88" name="n_2mainValue【図書館】&#10;有形固定資産減価償却率">
          <a:extLst>
            <a:ext uri="{FF2B5EF4-FFF2-40B4-BE49-F238E27FC236}">
              <a16:creationId xmlns:a16="http://schemas.microsoft.com/office/drawing/2014/main" id="{65718D07-EA2E-4D69-AF7E-6B68298B6589}"/>
            </a:ext>
          </a:extLst>
        </xdr:cNvPr>
        <xdr:cNvSpPr txBox="1"/>
      </xdr:nvSpPr>
      <xdr:spPr>
        <a:xfrm>
          <a:off x="2439044" y="617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24782</xdr:rowOff>
    </xdr:from>
    <xdr:ext cx="405111" cy="259045"/>
    <xdr:sp macro="" textlink="">
      <xdr:nvSpPr>
        <xdr:cNvPr id="89" name="n_3mainValue【図書館】&#10;有形固定資産減価償却率">
          <a:extLst>
            <a:ext uri="{FF2B5EF4-FFF2-40B4-BE49-F238E27FC236}">
              <a16:creationId xmlns:a16="http://schemas.microsoft.com/office/drawing/2014/main" id="{B57B33CD-7364-497C-A033-48F2718659FC}"/>
            </a:ext>
          </a:extLst>
        </xdr:cNvPr>
        <xdr:cNvSpPr txBox="1"/>
      </xdr:nvSpPr>
      <xdr:spPr>
        <a:xfrm>
          <a:off x="1645294" y="613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158132</xdr:rowOff>
    </xdr:from>
    <xdr:ext cx="405111" cy="259045"/>
    <xdr:sp macro="" textlink="">
      <xdr:nvSpPr>
        <xdr:cNvPr id="90" name="n_4mainValue【図書館】&#10;有形固定資産減価償却率">
          <a:extLst>
            <a:ext uri="{FF2B5EF4-FFF2-40B4-BE49-F238E27FC236}">
              <a16:creationId xmlns:a16="http://schemas.microsoft.com/office/drawing/2014/main" id="{F3A66EDA-24DC-42C2-A19F-9F5B638871D4}"/>
            </a:ext>
          </a:extLst>
        </xdr:cNvPr>
        <xdr:cNvSpPr txBox="1"/>
      </xdr:nvSpPr>
      <xdr:spPr>
        <a:xfrm>
          <a:off x="8515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64A0ACB-FA9A-4921-B236-7543EFEC1C6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1D040D1-CBC1-4A4E-B2E8-93CF60C59D7B}"/>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A853691-4B9D-425F-B582-11E7D61FD87C}"/>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AE2F9B6-7C72-4D01-AD57-81A082C2CF4F}"/>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F4E0936-2774-4A02-B743-AA841C4E8C1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AC5980E-7538-4820-BB8E-D85598F14EE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B9E7339-1199-465C-B21B-5CB3AA068609}"/>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A9BD33F-F601-4F4D-A6EC-36D7A7AF89E5}"/>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6128E032-C257-4FBE-9E15-364DB9EE5D8C}"/>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BA7D377-E98A-4279-ADC5-B1A81754A298}"/>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AFA6B9F-1CE1-4C12-8741-6855C0F9993F}"/>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6FE9DC9-DFEF-4B67-A0C2-823B92BD113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B82F42E-B947-4CD9-A63B-5EFDB0C02403}"/>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11BE8257-7C77-41E5-AD7F-FF5B4519C905}"/>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98C8DE4-5E32-4E9D-8B3A-41F704F494DB}"/>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D2D56272-0D9B-492A-96BC-ECAC1F1DCC16}"/>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C9BB63E-7F3D-4C09-A6E1-31A736F755BE}"/>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EE38A58E-787F-4886-834E-4B45F267A60F}"/>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2FFAEAD-00A5-43AF-AEA5-EF6FAE346F33}"/>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B37E0D07-9C7F-4027-8B5A-BA860244A599}"/>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B5C4EA5-0A92-4ABA-B1C8-8AD458807A4C}"/>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53DCDE3D-4098-48AF-AC14-DDC24D49483C}"/>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7F8CA14A-EBCE-41E4-B7D6-C7A816FC8247}"/>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8FDFCAD4-BC47-47A9-A5C0-C923167DC3CC}"/>
            </a:ext>
          </a:extLst>
        </xdr:cNvPr>
        <xdr:cNvCxnSpPr/>
      </xdr:nvCxnSpPr>
      <xdr:spPr>
        <a:xfrm flipV="1">
          <a:off x="9429115" y="56273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a:extLst>
            <a:ext uri="{FF2B5EF4-FFF2-40B4-BE49-F238E27FC236}">
              <a16:creationId xmlns:a16="http://schemas.microsoft.com/office/drawing/2014/main" id="{B4D46617-000B-45E7-B7B8-E4B41F4AA9ED}"/>
            </a:ext>
          </a:extLst>
        </xdr:cNvPr>
        <xdr:cNvSpPr txBox="1"/>
      </xdr:nvSpPr>
      <xdr:spPr>
        <a:xfrm>
          <a:off x="946785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C2F39B0B-C7FC-4062-992C-A444A5037A0F}"/>
            </a:ext>
          </a:extLst>
        </xdr:cNvPr>
        <xdr:cNvCxnSpPr/>
      </xdr:nvCxnSpPr>
      <xdr:spPr>
        <a:xfrm>
          <a:off x="9359900" y="6870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7" name="【図書館】&#10;一人当たり面積最大値テキスト">
          <a:extLst>
            <a:ext uri="{FF2B5EF4-FFF2-40B4-BE49-F238E27FC236}">
              <a16:creationId xmlns:a16="http://schemas.microsoft.com/office/drawing/2014/main" id="{A89E11F4-E14B-4331-98C6-C27CEE35FE48}"/>
            </a:ext>
          </a:extLst>
        </xdr:cNvPr>
        <xdr:cNvSpPr txBox="1"/>
      </xdr:nvSpPr>
      <xdr:spPr>
        <a:xfrm>
          <a:off x="9467850" y="54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8" name="直線コネクタ 117">
          <a:extLst>
            <a:ext uri="{FF2B5EF4-FFF2-40B4-BE49-F238E27FC236}">
              <a16:creationId xmlns:a16="http://schemas.microsoft.com/office/drawing/2014/main" id="{757D0A93-AF2A-45AE-93E2-1035A0DA97D5}"/>
            </a:ext>
          </a:extLst>
        </xdr:cNvPr>
        <xdr:cNvCxnSpPr/>
      </xdr:nvCxnSpPr>
      <xdr:spPr>
        <a:xfrm>
          <a:off x="9359900" y="5627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9" name="【図書館】&#10;一人当たり面積平均値テキスト">
          <a:extLst>
            <a:ext uri="{FF2B5EF4-FFF2-40B4-BE49-F238E27FC236}">
              <a16:creationId xmlns:a16="http://schemas.microsoft.com/office/drawing/2014/main" id="{68DC2D37-DF24-442F-8717-A7F15BC99834}"/>
            </a:ext>
          </a:extLst>
        </xdr:cNvPr>
        <xdr:cNvSpPr txBox="1"/>
      </xdr:nvSpPr>
      <xdr:spPr>
        <a:xfrm>
          <a:off x="9467850" y="620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0" name="フローチャート: 判断 119">
          <a:extLst>
            <a:ext uri="{FF2B5EF4-FFF2-40B4-BE49-F238E27FC236}">
              <a16:creationId xmlns:a16="http://schemas.microsoft.com/office/drawing/2014/main" id="{23B2739D-C682-4C7B-AF89-4093C5F94FEA}"/>
            </a:ext>
          </a:extLst>
        </xdr:cNvPr>
        <xdr:cNvSpPr/>
      </xdr:nvSpPr>
      <xdr:spPr>
        <a:xfrm>
          <a:off x="9398000" y="6343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21" name="フローチャート: 判断 120">
          <a:extLst>
            <a:ext uri="{FF2B5EF4-FFF2-40B4-BE49-F238E27FC236}">
              <a16:creationId xmlns:a16="http://schemas.microsoft.com/office/drawing/2014/main" id="{EDF11F4D-CAB4-47C7-BA92-A76C60595C2D}"/>
            </a:ext>
          </a:extLst>
        </xdr:cNvPr>
        <xdr:cNvSpPr/>
      </xdr:nvSpPr>
      <xdr:spPr>
        <a:xfrm>
          <a:off x="8636000" y="6358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2" name="フローチャート: 判断 121">
          <a:extLst>
            <a:ext uri="{FF2B5EF4-FFF2-40B4-BE49-F238E27FC236}">
              <a16:creationId xmlns:a16="http://schemas.microsoft.com/office/drawing/2014/main" id="{501F68FC-704D-4A7C-9A5C-37CB3C330F23}"/>
            </a:ext>
          </a:extLst>
        </xdr:cNvPr>
        <xdr:cNvSpPr/>
      </xdr:nvSpPr>
      <xdr:spPr>
        <a:xfrm>
          <a:off x="7842250" y="63665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3" name="フローチャート: 判断 122">
          <a:extLst>
            <a:ext uri="{FF2B5EF4-FFF2-40B4-BE49-F238E27FC236}">
              <a16:creationId xmlns:a16="http://schemas.microsoft.com/office/drawing/2014/main" id="{9098CBB6-2B78-49FD-B27B-D6D343023812}"/>
            </a:ext>
          </a:extLst>
        </xdr:cNvPr>
        <xdr:cNvSpPr/>
      </xdr:nvSpPr>
      <xdr:spPr>
        <a:xfrm>
          <a:off x="702945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24" name="フローチャート: 判断 123">
          <a:extLst>
            <a:ext uri="{FF2B5EF4-FFF2-40B4-BE49-F238E27FC236}">
              <a16:creationId xmlns:a16="http://schemas.microsoft.com/office/drawing/2014/main" id="{D293CD5F-CC6A-4A7A-8BC8-DB77DF731C7D}"/>
            </a:ext>
          </a:extLst>
        </xdr:cNvPr>
        <xdr:cNvSpPr/>
      </xdr:nvSpPr>
      <xdr:spPr>
        <a:xfrm>
          <a:off x="62357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230B562-1154-4B76-978D-CDEBC798FBF5}"/>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2A82043-6DD3-40E5-A768-D6F9C92A568B}"/>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A6F818D-5E5E-4DB4-BFC4-582C17B1F978}"/>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27157A1-7E47-4673-9478-E602BF5EA00B}"/>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00DE950-E242-480B-89CA-1302E699093A}"/>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0" name="楕円 129">
          <a:extLst>
            <a:ext uri="{FF2B5EF4-FFF2-40B4-BE49-F238E27FC236}">
              <a16:creationId xmlns:a16="http://schemas.microsoft.com/office/drawing/2014/main" id="{96CFCE1E-CF87-4683-B62C-3F0E63F246B3}"/>
            </a:ext>
          </a:extLst>
        </xdr:cNvPr>
        <xdr:cNvSpPr/>
      </xdr:nvSpPr>
      <xdr:spPr>
        <a:xfrm>
          <a:off x="9398000" y="6711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31" name="【図書館】&#10;一人当たり面積該当値テキスト">
          <a:extLst>
            <a:ext uri="{FF2B5EF4-FFF2-40B4-BE49-F238E27FC236}">
              <a16:creationId xmlns:a16="http://schemas.microsoft.com/office/drawing/2014/main" id="{D3A31CA4-F0A0-4D5E-8934-4D1E7C5C6188}"/>
            </a:ext>
          </a:extLst>
        </xdr:cNvPr>
        <xdr:cNvSpPr txBox="1"/>
      </xdr:nvSpPr>
      <xdr:spPr>
        <a:xfrm>
          <a:off x="9467850" y="662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109220</xdr:rowOff>
    </xdr:from>
    <xdr:to>
      <xdr:col>50</xdr:col>
      <xdr:colOff>165100</xdr:colOff>
      <xdr:row>41</xdr:row>
      <xdr:rowOff>39370</xdr:rowOff>
    </xdr:to>
    <xdr:sp macro="" textlink="">
      <xdr:nvSpPr>
        <xdr:cNvPr id="132" name="楕円 131">
          <a:extLst>
            <a:ext uri="{FF2B5EF4-FFF2-40B4-BE49-F238E27FC236}">
              <a16:creationId xmlns:a16="http://schemas.microsoft.com/office/drawing/2014/main" id="{E36400B5-EE10-4CC0-9D56-0D8504F021D5}"/>
            </a:ext>
          </a:extLst>
        </xdr:cNvPr>
        <xdr:cNvSpPr/>
      </xdr:nvSpPr>
      <xdr:spPr>
        <a:xfrm>
          <a:off x="8636000" y="6719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160020</xdr:rowOff>
    </xdr:to>
    <xdr:cxnSp macro="">
      <xdr:nvCxnSpPr>
        <xdr:cNvPr id="133" name="直線コネクタ 132">
          <a:extLst>
            <a:ext uri="{FF2B5EF4-FFF2-40B4-BE49-F238E27FC236}">
              <a16:creationId xmlns:a16="http://schemas.microsoft.com/office/drawing/2014/main" id="{9A0270C1-E5AA-4D98-9C14-7E8600DD65EC}"/>
            </a:ext>
          </a:extLst>
        </xdr:cNvPr>
        <xdr:cNvCxnSpPr/>
      </xdr:nvCxnSpPr>
      <xdr:spPr>
        <a:xfrm flipV="1">
          <a:off x="8686800" y="6762750"/>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109220</xdr:rowOff>
    </xdr:from>
    <xdr:to>
      <xdr:col>46</xdr:col>
      <xdr:colOff>38100</xdr:colOff>
      <xdr:row>41</xdr:row>
      <xdr:rowOff>39370</xdr:rowOff>
    </xdr:to>
    <xdr:sp macro="" textlink="">
      <xdr:nvSpPr>
        <xdr:cNvPr id="134" name="楕円 133">
          <a:extLst>
            <a:ext uri="{FF2B5EF4-FFF2-40B4-BE49-F238E27FC236}">
              <a16:creationId xmlns:a16="http://schemas.microsoft.com/office/drawing/2014/main" id="{72BB27A8-79FF-423E-9D69-9D3DE36B37B2}"/>
            </a:ext>
          </a:extLst>
        </xdr:cNvPr>
        <xdr:cNvSpPr/>
      </xdr:nvSpPr>
      <xdr:spPr>
        <a:xfrm>
          <a:off x="7842250" y="6719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160020</xdr:rowOff>
    </xdr:from>
    <xdr:to>
      <xdr:col>50</xdr:col>
      <xdr:colOff>114300</xdr:colOff>
      <xdr:row>40</xdr:row>
      <xdr:rowOff>160020</xdr:rowOff>
    </xdr:to>
    <xdr:cxnSp macro="">
      <xdr:nvCxnSpPr>
        <xdr:cNvPr id="135" name="直線コネクタ 134">
          <a:extLst>
            <a:ext uri="{FF2B5EF4-FFF2-40B4-BE49-F238E27FC236}">
              <a16:creationId xmlns:a16="http://schemas.microsoft.com/office/drawing/2014/main" id="{B251BA57-3A33-4D59-BC6D-A512DA5F3104}"/>
            </a:ext>
          </a:extLst>
        </xdr:cNvPr>
        <xdr:cNvCxnSpPr/>
      </xdr:nvCxnSpPr>
      <xdr:spPr>
        <a:xfrm>
          <a:off x="7886700" y="67703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6" name="楕円 135">
          <a:extLst>
            <a:ext uri="{FF2B5EF4-FFF2-40B4-BE49-F238E27FC236}">
              <a16:creationId xmlns:a16="http://schemas.microsoft.com/office/drawing/2014/main" id="{3DF5E638-DDE6-495A-B848-9F123AA43905}"/>
            </a:ext>
          </a:extLst>
        </xdr:cNvPr>
        <xdr:cNvSpPr/>
      </xdr:nvSpPr>
      <xdr:spPr>
        <a:xfrm>
          <a:off x="7029450" y="6727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160020</xdr:rowOff>
    </xdr:from>
    <xdr:to>
      <xdr:col>45</xdr:col>
      <xdr:colOff>177800</xdr:colOff>
      <xdr:row>40</xdr:row>
      <xdr:rowOff>167640</xdr:rowOff>
    </xdr:to>
    <xdr:cxnSp macro="">
      <xdr:nvCxnSpPr>
        <xdr:cNvPr id="137" name="直線コネクタ 136">
          <a:extLst>
            <a:ext uri="{FF2B5EF4-FFF2-40B4-BE49-F238E27FC236}">
              <a16:creationId xmlns:a16="http://schemas.microsoft.com/office/drawing/2014/main" id="{D9C9EDF9-6F01-4146-9B7F-6017E3A34075}"/>
            </a:ext>
          </a:extLst>
        </xdr:cNvPr>
        <xdr:cNvCxnSpPr/>
      </xdr:nvCxnSpPr>
      <xdr:spPr>
        <a:xfrm flipV="1">
          <a:off x="7080250" y="677037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38" name="楕円 137">
          <a:extLst>
            <a:ext uri="{FF2B5EF4-FFF2-40B4-BE49-F238E27FC236}">
              <a16:creationId xmlns:a16="http://schemas.microsoft.com/office/drawing/2014/main" id="{59C8817E-4E69-4B5E-BE9B-C9D15829978B}"/>
            </a:ext>
          </a:extLst>
        </xdr:cNvPr>
        <xdr:cNvSpPr/>
      </xdr:nvSpPr>
      <xdr:spPr>
        <a:xfrm>
          <a:off x="6235700" y="6727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40</xdr:row>
      <xdr:rowOff>167640</xdr:rowOff>
    </xdr:to>
    <xdr:cxnSp macro="">
      <xdr:nvCxnSpPr>
        <xdr:cNvPr id="139" name="直線コネクタ 138">
          <a:extLst>
            <a:ext uri="{FF2B5EF4-FFF2-40B4-BE49-F238E27FC236}">
              <a16:creationId xmlns:a16="http://schemas.microsoft.com/office/drawing/2014/main" id="{EC039D7E-88E1-4C01-8CAD-C56C3F535FB1}"/>
            </a:ext>
          </a:extLst>
        </xdr:cNvPr>
        <xdr:cNvCxnSpPr/>
      </xdr:nvCxnSpPr>
      <xdr:spPr>
        <a:xfrm>
          <a:off x="6286500" y="67779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25417</xdr:rowOff>
    </xdr:from>
    <xdr:ext cx="469744" cy="259045"/>
    <xdr:sp macro="" textlink="">
      <xdr:nvSpPr>
        <xdr:cNvPr id="140" name="n_1aveValue【図書館】&#10;一人当たり面積">
          <a:extLst>
            <a:ext uri="{FF2B5EF4-FFF2-40B4-BE49-F238E27FC236}">
              <a16:creationId xmlns:a16="http://schemas.microsoft.com/office/drawing/2014/main" id="{2681630F-EF0B-4E85-B531-03A4A1F5F71D}"/>
            </a:ext>
          </a:extLst>
        </xdr:cNvPr>
        <xdr:cNvSpPr txBox="1"/>
      </xdr:nvSpPr>
      <xdr:spPr>
        <a:xfrm>
          <a:off x="845827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33037</xdr:rowOff>
    </xdr:from>
    <xdr:ext cx="469744" cy="259045"/>
    <xdr:sp macro="" textlink="">
      <xdr:nvSpPr>
        <xdr:cNvPr id="141" name="n_2aveValue【図書館】&#10;一人当たり面積">
          <a:extLst>
            <a:ext uri="{FF2B5EF4-FFF2-40B4-BE49-F238E27FC236}">
              <a16:creationId xmlns:a16="http://schemas.microsoft.com/office/drawing/2014/main" id="{C3AD3922-25F3-4EC0-892B-888EFA596E9E}"/>
            </a:ext>
          </a:extLst>
        </xdr:cNvPr>
        <xdr:cNvSpPr txBox="1"/>
      </xdr:nvSpPr>
      <xdr:spPr>
        <a:xfrm>
          <a:off x="76772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2" name="n_3aveValue【図書館】&#10;一人当たり面積">
          <a:extLst>
            <a:ext uri="{FF2B5EF4-FFF2-40B4-BE49-F238E27FC236}">
              <a16:creationId xmlns:a16="http://schemas.microsoft.com/office/drawing/2014/main" id="{7EA2B4AD-1D7C-4DC1-9169-499EF6AE3799}"/>
            </a:ext>
          </a:extLst>
        </xdr:cNvPr>
        <xdr:cNvSpPr txBox="1"/>
      </xdr:nvSpPr>
      <xdr:spPr>
        <a:xfrm>
          <a:off x="6864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147337</xdr:rowOff>
    </xdr:from>
    <xdr:ext cx="469744" cy="259045"/>
    <xdr:sp macro="" textlink="">
      <xdr:nvSpPr>
        <xdr:cNvPr id="143" name="n_4aveValue【図書館】&#10;一人当たり面積">
          <a:extLst>
            <a:ext uri="{FF2B5EF4-FFF2-40B4-BE49-F238E27FC236}">
              <a16:creationId xmlns:a16="http://schemas.microsoft.com/office/drawing/2014/main" id="{69150186-F6CF-41EB-973F-EC4A3185DE8E}"/>
            </a:ext>
          </a:extLst>
        </xdr:cNvPr>
        <xdr:cNvSpPr txBox="1"/>
      </xdr:nvSpPr>
      <xdr:spPr>
        <a:xfrm>
          <a:off x="607067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30497</xdr:rowOff>
    </xdr:from>
    <xdr:ext cx="469744" cy="259045"/>
    <xdr:sp macro="" textlink="">
      <xdr:nvSpPr>
        <xdr:cNvPr id="144" name="n_1mainValue【図書館】&#10;一人当たり面積">
          <a:extLst>
            <a:ext uri="{FF2B5EF4-FFF2-40B4-BE49-F238E27FC236}">
              <a16:creationId xmlns:a16="http://schemas.microsoft.com/office/drawing/2014/main" id="{23CB2628-644F-46A8-83BC-A2A8CCFE6D44}"/>
            </a:ext>
          </a:extLst>
        </xdr:cNvPr>
        <xdr:cNvSpPr txBox="1"/>
      </xdr:nvSpPr>
      <xdr:spPr>
        <a:xfrm>
          <a:off x="8458277" y="68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30497</xdr:rowOff>
    </xdr:from>
    <xdr:ext cx="469744" cy="259045"/>
    <xdr:sp macro="" textlink="">
      <xdr:nvSpPr>
        <xdr:cNvPr id="145" name="n_2mainValue【図書館】&#10;一人当たり面積">
          <a:extLst>
            <a:ext uri="{FF2B5EF4-FFF2-40B4-BE49-F238E27FC236}">
              <a16:creationId xmlns:a16="http://schemas.microsoft.com/office/drawing/2014/main" id="{9EAFD728-95C4-48E8-8D94-C6B792344A68}"/>
            </a:ext>
          </a:extLst>
        </xdr:cNvPr>
        <xdr:cNvSpPr txBox="1"/>
      </xdr:nvSpPr>
      <xdr:spPr>
        <a:xfrm>
          <a:off x="7677227" y="68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46" name="n_3mainValue【図書館】&#10;一人当たり面積">
          <a:extLst>
            <a:ext uri="{FF2B5EF4-FFF2-40B4-BE49-F238E27FC236}">
              <a16:creationId xmlns:a16="http://schemas.microsoft.com/office/drawing/2014/main" id="{87CAC734-D63C-4A4E-9947-CB3ED92DEF63}"/>
            </a:ext>
          </a:extLst>
        </xdr:cNvPr>
        <xdr:cNvSpPr txBox="1"/>
      </xdr:nvSpPr>
      <xdr:spPr>
        <a:xfrm>
          <a:off x="6864427" y="68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38117</xdr:rowOff>
    </xdr:from>
    <xdr:ext cx="469744" cy="259045"/>
    <xdr:sp macro="" textlink="">
      <xdr:nvSpPr>
        <xdr:cNvPr id="147" name="n_4mainValue【図書館】&#10;一人当たり面積">
          <a:extLst>
            <a:ext uri="{FF2B5EF4-FFF2-40B4-BE49-F238E27FC236}">
              <a16:creationId xmlns:a16="http://schemas.microsoft.com/office/drawing/2014/main" id="{50A50DE2-B624-4413-A48A-5C99B61D5FBE}"/>
            </a:ext>
          </a:extLst>
        </xdr:cNvPr>
        <xdr:cNvSpPr txBox="1"/>
      </xdr:nvSpPr>
      <xdr:spPr>
        <a:xfrm>
          <a:off x="6070677" y="68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021463E-DD1B-4EF3-B988-8C8132BB3E4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FA179A8-1A94-4819-A771-D1477FDB7AD9}"/>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86AB3F6-A98B-4FF1-B1BD-5AD64595856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46976AA-C07E-4EFE-B0ED-8EA155A98681}"/>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D1B0EF4-BED8-42C5-A3B0-06525DFC857B}"/>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9509318-0DF9-41A1-91D4-EADEA2D8B0E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390203F-C1CB-4A22-81EB-5468CC85D796}"/>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EA219BA-98CA-4210-BEE5-4E0E5C58BCB9}"/>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F2A3F5F-0AD2-4D0D-BA9E-B3E8DC206368}"/>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F189529-3F75-4B38-B9C1-CFCADA258E24}"/>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72E5DEC-9A1F-4F67-8A11-92E25BEA752F}"/>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89567DA-11E2-4066-9916-B58EC5A1D169}"/>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86D506C-8BFD-403A-958E-83BCB4953D14}"/>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EAFEC45-B0FA-4B45-91D8-5D8E39D6F02E}"/>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BC6E6B3-5602-4C62-BA6D-B072E1EB6646}"/>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7828E1C-763B-4A60-B70C-1B9EC9847EF5}"/>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A899408-333A-4E50-9811-4EEECECA0107}"/>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4213183-75E1-4E0F-BAE8-FB28939D5997}"/>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9ABBD05-F8E2-42B7-A799-919C93ABF996}"/>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081F9F6-A6B5-412B-AAAA-ACE5EE235ADE}"/>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8EF480D-C648-4053-80C7-5CDB2473576B}"/>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C6B6C35-D06E-4283-9A4A-6FD24F7545AB}"/>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5F687A1-5BA7-4E32-8EC4-42FBC4F539EB}"/>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59ABE5E-AE98-4DE4-96B9-0CF37DEB3B9C}"/>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1A50FC6A-52AF-4CFF-AED1-6452207B38D6}"/>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21227</xdr:rowOff>
    </xdr:from>
    <xdr:to>
      <xdr:col>24</xdr:col>
      <xdr:colOff>62865</xdr:colOff>
      <xdr:row>64</xdr:row>
      <xdr:rowOff>127363</xdr:rowOff>
    </xdr:to>
    <xdr:cxnSp macro="">
      <xdr:nvCxnSpPr>
        <xdr:cNvPr id="173" name="直線コネクタ 172">
          <a:extLst>
            <a:ext uri="{FF2B5EF4-FFF2-40B4-BE49-F238E27FC236}">
              <a16:creationId xmlns:a16="http://schemas.microsoft.com/office/drawing/2014/main" id="{778E2CE2-E6AC-402F-A5EC-163CEA71E05B}"/>
            </a:ext>
          </a:extLst>
        </xdr:cNvPr>
        <xdr:cNvCxnSpPr/>
      </xdr:nvCxnSpPr>
      <xdr:spPr>
        <a:xfrm flipV="1">
          <a:off x="4177665" y="9438277"/>
          <a:ext cx="0" cy="1261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49A83743-641B-4F65-8844-7EA56CECBC6D}"/>
            </a:ext>
          </a:extLst>
        </xdr:cNvPr>
        <xdr:cNvSpPr txBox="1"/>
      </xdr:nvSpPr>
      <xdr:spPr>
        <a:xfrm>
          <a:off x="4216400" y="10703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75" name="直線コネクタ 174">
          <a:extLst>
            <a:ext uri="{FF2B5EF4-FFF2-40B4-BE49-F238E27FC236}">
              <a16:creationId xmlns:a16="http://schemas.microsoft.com/office/drawing/2014/main" id="{1BA80B14-7916-458F-9FBE-CF9B4FE1E729}"/>
            </a:ext>
          </a:extLst>
        </xdr:cNvPr>
        <xdr:cNvCxnSpPr/>
      </xdr:nvCxnSpPr>
      <xdr:spPr>
        <a:xfrm>
          <a:off x="4108450" y="10700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139354</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EE1E3691-A81B-4AC7-B396-0ECCB360BA64}"/>
            </a:ext>
          </a:extLst>
        </xdr:cNvPr>
        <xdr:cNvSpPr txBox="1"/>
      </xdr:nvSpPr>
      <xdr:spPr>
        <a:xfrm>
          <a:off x="4216400" y="9226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21227</xdr:rowOff>
    </xdr:from>
    <xdr:to>
      <xdr:col>24</xdr:col>
      <xdr:colOff>152400</xdr:colOff>
      <xdr:row>57</xdr:row>
      <xdr:rowOff>21227</xdr:rowOff>
    </xdr:to>
    <xdr:cxnSp macro="">
      <xdr:nvCxnSpPr>
        <xdr:cNvPr id="177" name="直線コネクタ 176">
          <a:extLst>
            <a:ext uri="{FF2B5EF4-FFF2-40B4-BE49-F238E27FC236}">
              <a16:creationId xmlns:a16="http://schemas.microsoft.com/office/drawing/2014/main" id="{7893C519-FC3B-4B2A-BF24-2C895516BE8D}"/>
            </a:ext>
          </a:extLst>
        </xdr:cNvPr>
        <xdr:cNvCxnSpPr/>
      </xdr:nvCxnSpPr>
      <xdr:spPr>
        <a:xfrm>
          <a:off x="4108450" y="94382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72951</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C4457ACB-0100-4637-A5A4-69744934D706}"/>
            </a:ext>
          </a:extLst>
        </xdr:cNvPr>
        <xdr:cNvSpPr txBox="1"/>
      </xdr:nvSpPr>
      <xdr:spPr>
        <a:xfrm>
          <a:off x="4216400" y="101504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94524</xdr:rowOff>
    </xdr:from>
    <xdr:to>
      <xdr:col>24</xdr:col>
      <xdr:colOff>114300</xdr:colOff>
      <xdr:row>62</xdr:row>
      <xdr:rowOff>24674</xdr:rowOff>
    </xdr:to>
    <xdr:sp macro="" textlink="">
      <xdr:nvSpPr>
        <xdr:cNvPr id="179" name="フローチャート: 判断 178">
          <a:extLst>
            <a:ext uri="{FF2B5EF4-FFF2-40B4-BE49-F238E27FC236}">
              <a16:creationId xmlns:a16="http://schemas.microsoft.com/office/drawing/2014/main" id="{FC20AF53-66F1-49A8-B7E4-48868830FB5B}"/>
            </a:ext>
          </a:extLst>
        </xdr:cNvPr>
        <xdr:cNvSpPr/>
      </xdr:nvSpPr>
      <xdr:spPr>
        <a:xfrm>
          <a:off x="4127500" y="101719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45538</xdr:rowOff>
    </xdr:from>
    <xdr:to>
      <xdr:col>20</xdr:col>
      <xdr:colOff>38100</xdr:colOff>
      <xdr:row>61</xdr:row>
      <xdr:rowOff>147138</xdr:rowOff>
    </xdr:to>
    <xdr:sp macro="" textlink="">
      <xdr:nvSpPr>
        <xdr:cNvPr id="180" name="フローチャート: 判断 179">
          <a:extLst>
            <a:ext uri="{FF2B5EF4-FFF2-40B4-BE49-F238E27FC236}">
              <a16:creationId xmlns:a16="http://schemas.microsoft.com/office/drawing/2014/main" id="{AD7B0051-F231-48B6-A845-BEC453A651FD}"/>
            </a:ext>
          </a:extLst>
        </xdr:cNvPr>
        <xdr:cNvSpPr/>
      </xdr:nvSpPr>
      <xdr:spPr>
        <a:xfrm>
          <a:off x="3384550" y="101229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19413</xdr:rowOff>
    </xdr:from>
    <xdr:to>
      <xdr:col>15</xdr:col>
      <xdr:colOff>101600</xdr:colOff>
      <xdr:row>61</xdr:row>
      <xdr:rowOff>121013</xdr:rowOff>
    </xdr:to>
    <xdr:sp macro="" textlink="">
      <xdr:nvSpPr>
        <xdr:cNvPr id="181" name="フローチャート: 判断 180">
          <a:extLst>
            <a:ext uri="{FF2B5EF4-FFF2-40B4-BE49-F238E27FC236}">
              <a16:creationId xmlns:a16="http://schemas.microsoft.com/office/drawing/2014/main" id="{3ACEC009-8AEB-4884-9C45-4EB6CB961B81}"/>
            </a:ext>
          </a:extLst>
        </xdr:cNvPr>
        <xdr:cNvSpPr/>
      </xdr:nvSpPr>
      <xdr:spPr>
        <a:xfrm>
          <a:off x="2571750" y="1009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53703</xdr:rowOff>
    </xdr:from>
    <xdr:to>
      <xdr:col>10</xdr:col>
      <xdr:colOff>165100</xdr:colOff>
      <xdr:row>61</xdr:row>
      <xdr:rowOff>155303</xdr:rowOff>
    </xdr:to>
    <xdr:sp macro="" textlink="">
      <xdr:nvSpPr>
        <xdr:cNvPr id="182" name="フローチャート: 判断 181">
          <a:extLst>
            <a:ext uri="{FF2B5EF4-FFF2-40B4-BE49-F238E27FC236}">
              <a16:creationId xmlns:a16="http://schemas.microsoft.com/office/drawing/2014/main" id="{74E79046-EA53-48F1-BE2D-8230A206936C}"/>
            </a:ext>
          </a:extLst>
        </xdr:cNvPr>
        <xdr:cNvSpPr/>
      </xdr:nvSpPr>
      <xdr:spPr>
        <a:xfrm>
          <a:off x="1778000" y="1013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102688</xdr:rowOff>
    </xdr:from>
    <xdr:to>
      <xdr:col>6</xdr:col>
      <xdr:colOff>38100</xdr:colOff>
      <xdr:row>62</xdr:row>
      <xdr:rowOff>32838</xdr:rowOff>
    </xdr:to>
    <xdr:sp macro="" textlink="">
      <xdr:nvSpPr>
        <xdr:cNvPr id="183" name="フローチャート: 判断 182">
          <a:extLst>
            <a:ext uri="{FF2B5EF4-FFF2-40B4-BE49-F238E27FC236}">
              <a16:creationId xmlns:a16="http://schemas.microsoft.com/office/drawing/2014/main" id="{A4035827-52A6-4325-88FF-0B868196562F}"/>
            </a:ext>
          </a:extLst>
        </xdr:cNvPr>
        <xdr:cNvSpPr/>
      </xdr:nvSpPr>
      <xdr:spPr>
        <a:xfrm>
          <a:off x="984250" y="101801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4A12706-2A95-40D7-B355-495C99AC0BCE}"/>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84FF93B-51C6-4247-A01A-C821D5CDE061}"/>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ACF25E3-00AF-4983-9908-415B5F87F0C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7CBADB7-3F7B-4EAE-B638-AE52F427E109}"/>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0AD76AC-335A-4CCC-9DD0-2FA55B7170E7}"/>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141877</xdr:rowOff>
    </xdr:from>
    <xdr:to>
      <xdr:col>24</xdr:col>
      <xdr:colOff>114300</xdr:colOff>
      <xdr:row>57</xdr:row>
      <xdr:rowOff>72027</xdr:rowOff>
    </xdr:to>
    <xdr:sp macro="" textlink="">
      <xdr:nvSpPr>
        <xdr:cNvPr id="189" name="楕円 188">
          <a:extLst>
            <a:ext uri="{FF2B5EF4-FFF2-40B4-BE49-F238E27FC236}">
              <a16:creationId xmlns:a16="http://schemas.microsoft.com/office/drawing/2014/main" id="{55738691-F123-47C4-AB83-45F54AA1A6B5}"/>
            </a:ext>
          </a:extLst>
        </xdr:cNvPr>
        <xdr:cNvSpPr/>
      </xdr:nvSpPr>
      <xdr:spPr>
        <a:xfrm>
          <a:off x="4127500" y="93938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94904</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37CED98D-ECCD-4AE3-BD2A-9631B4977596}"/>
            </a:ext>
          </a:extLst>
        </xdr:cNvPr>
        <xdr:cNvSpPr txBox="1"/>
      </xdr:nvSpPr>
      <xdr:spPr>
        <a:xfrm>
          <a:off x="4216400" y="934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101056</xdr:rowOff>
    </xdr:from>
    <xdr:to>
      <xdr:col>20</xdr:col>
      <xdr:colOff>38100</xdr:colOff>
      <xdr:row>57</xdr:row>
      <xdr:rowOff>31206</xdr:rowOff>
    </xdr:to>
    <xdr:sp macro="" textlink="">
      <xdr:nvSpPr>
        <xdr:cNvPr id="191" name="楕円 190">
          <a:extLst>
            <a:ext uri="{FF2B5EF4-FFF2-40B4-BE49-F238E27FC236}">
              <a16:creationId xmlns:a16="http://schemas.microsoft.com/office/drawing/2014/main" id="{68E9D040-85B6-4DC5-9C84-E45A02F52E02}"/>
            </a:ext>
          </a:extLst>
        </xdr:cNvPr>
        <xdr:cNvSpPr/>
      </xdr:nvSpPr>
      <xdr:spPr>
        <a:xfrm>
          <a:off x="3384550" y="93530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151856</xdr:rowOff>
    </xdr:from>
    <xdr:to>
      <xdr:col>24</xdr:col>
      <xdr:colOff>63500</xdr:colOff>
      <xdr:row>57</xdr:row>
      <xdr:rowOff>21227</xdr:rowOff>
    </xdr:to>
    <xdr:cxnSp macro="">
      <xdr:nvCxnSpPr>
        <xdr:cNvPr id="192" name="直線コネクタ 191">
          <a:extLst>
            <a:ext uri="{FF2B5EF4-FFF2-40B4-BE49-F238E27FC236}">
              <a16:creationId xmlns:a16="http://schemas.microsoft.com/office/drawing/2014/main" id="{A51224B6-D8AF-4976-B1C8-CAC2D9C280CE}"/>
            </a:ext>
          </a:extLst>
        </xdr:cNvPr>
        <xdr:cNvCxnSpPr/>
      </xdr:nvCxnSpPr>
      <xdr:spPr>
        <a:xfrm>
          <a:off x="3429000" y="9403806"/>
          <a:ext cx="7493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60234</xdr:rowOff>
    </xdr:from>
    <xdr:to>
      <xdr:col>15</xdr:col>
      <xdr:colOff>101600</xdr:colOff>
      <xdr:row>56</xdr:row>
      <xdr:rowOff>161834</xdr:rowOff>
    </xdr:to>
    <xdr:sp macro="" textlink="">
      <xdr:nvSpPr>
        <xdr:cNvPr id="193" name="楕円 192">
          <a:extLst>
            <a:ext uri="{FF2B5EF4-FFF2-40B4-BE49-F238E27FC236}">
              <a16:creationId xmlns:a16="http://schemas.microsoft.com/office/drawing/2014/main" id="{EB49F84E-2578-41A8-B470-B870EEC07837}"/>
            </a:ext>
          </a:extLst>
        </xdr:cNvPr>
        <xdr:cNvSpPr/>
      </xdr:nvSpPr>
      <xdr:spPr>
        <a:xfrm>
          <a:off x="2571750" y="931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111034</xdr:rowOff>
    </xdr:from>
    <xdr:to>
      <xdr:col>19</xdr:col>
      <xdr:colOff>177800</xdr:colOff>
      <xdr:row>56</xdr:row>
      <xdr:rowOff>151856</xdr:rowOff>
    </xdr:to>
    <xdr:cxnSp macro="">
      <xdr:nvCxnSpPr>
        <xdr:cNvPr id="194" name="直線コネクタ 193">
          <a:extLst>
            <a:ext uri="{FF2B5EF4-FFF2-40B4-BE49-F238E27FC236}">
              <a16:creationId xmlns:a16="http://schemas.microsoft.com/office/drawing/2014/main" id="{FFE8B605-37B7-4EA0-A82A-7A3F44610CDF}"/>
            </a:ext>
          </a:extLst>
        </xdr:cNvPr>
        <xdr:cNvCxnSpPr/>
      </xdr:nvCxnSpPr>
      <xdr:spPr>
        <a:xfrm>
          <a:off x="2622550" y="9362984"/>
          <a:ext cx="80645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21046</xdr:rowOff>
    </xdr:from>
    <xdr:to>
      <xdr:col>10</xdr:col>
      <xdr:colOff>165100</xdr:colOff>
      <xdr:row>56</xdr:row>
      <xdr:rowOff>122646</xdr:rowOff>
    </xdr:to>
    <xdr:sp macro="" textlink="">
      <xdr:nvSpPr>
        <xdr:cNvPr id="195" name="楕円 194">
          <a:extLst>
            <a:ext uri="{FF2B5EF4-FFF2-40B4-BE49-F238E27FC236}">
              <a16:creationId xmlns:a16="http://schemas.microsoft.com/office/drawing/2014/main" id="{F7EB2243-A19A-4381-9807-CCCCDBB0AC16}"/>
            </a:ext>
          </a:extLst>
        </xdr:cNvPr>
        <xdr:cNvSpPr/>
      </xdr:nvSpPr>
      <xdr:spPr>
        <a:xfrm>
          <a:off x="1778000" y="927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71846</xdr:rowOff>
    </xdr:from>
    <xdr:to>
      <xdr:col>15</xdr:col>
      <xdr:colOff>50800</xdr:colOff>
      <xdr:row>56</xdr:row>
      <xdr:rowOff>111034</xdr:rowOff>
    </xdr:to>
    <xdr:cxnSp macro="">
      <xdr:nvCxnSpPr>
        <xdr:cNvPr id="196" name="直線コネクタ 195">
          <a:extLst>
            <a:ext uri="{FF2B5EF4-FFF2-40B4-BE49-F238E27FC236}">
              <a16:creationId xmlns:a16="http://schemas.microsoft.com/office/drawing/2014/main" id="{A9B21769-45BF-48FE-8F6C-846772D4E927}"/>
            </a:ext>
          </a:extLst>
        </xdr:cNvPr>
        <xdr:cNvCxnSpPr/>
      </xdr:nvCxnSpPr>
      <xdr:spPr>
        <a:xfrm>
          <a:off x="1828800" y="9323796"/>
          <a:ext cx="7937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151674</xdr:rowOff>
    </xdr:from>
    <xdr:to>
      <xdr:col>6</xdr:col>
      <xdr:colOff>38100</xdr:colOff>
      <xdr:row>56</xdr:row>
      <xdr:rowOff>81824</xdr:rowOff>
    </xdr:to>
    <xdr:sp macro="" textlink="">
      <xdr:nvSpPr>
        <xdr:cNvPr id="197" name="楕円 196">
          <a:extLst>
            <a:ext uri="{FF2B5EF4-FFF2-40B4-BE49-F238E27FC236}">
              <a16:creationId xmlns:a16="http://schemas.microsoft.com/office/drawing/2014/main" id="{6AB5DD00-4EC9-4548-BBFA-E5248636DC51}"/>
            </a:ext>
          </a:extLst>
        </xdr:cNvPr>
        <xdr:cNvSpPr/>
      </xdr:nvSpPr>
      <xdr:spPr>
        <a:xfrm>
          <a:off x="984250" y="92385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31024</xdr:rowOff>
    </xdr:from>
    <xdr:to>
      <xdr:col>10</xdr:col>
      <xdr:colOff>114300</xdr:colOff>
      <xdr:row>56</xdr:row>
      <xdr:rowOff>71846</xdr:rowOff>
    </xdr:to>
    <xdr:cxnSp macro="">
      <xdr:nvCxnSpPr>
        <xdr:cNvPr id="198" name="直線コネクタ 197">
          <a:extLst>
            <a:ext uri="{FF2B5EF4-FFF2-40B4-BE49-F238E27FC236}">
              <a16:creationId xmlns:a16="http://schemas.microsoft.com/office/drawing/2014/main" id="{DFBDC889-4B55-40EB-9A4E-8E4182725C40}"/>
            </a:ext>
          </a:extLst>
        </xdr:cNvPr>
        <xdr:cNvCxnSpPr/>
      </xdr:nvCxnSpPr>
      <xdr:spPr>
        <a:xfrm>
          <a:off x="1028700" y="9282974"/>
          <a:ext cx="8001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138265</xdr:rowOff>
    </xdr:from>
    <xdr:ext cx="405111" cy="259045"/>
    <xdr:sp macro="" textlink="">
      <xdr:nvSpPr>
        <xdr:cNvPr id="199" name="n_1aveValue【体育館・プール】&#10;有形固定資産減価償却率">
          <a:extLst>
            <a:ext uri="{FF2B5EF4-FFF2-40B4-BE49-F238E27FC236}">
              <a16:creationId xmlns:a16="http://schemas.microsoft.com/office/drawing/2014/main" id="{30C47A62-2A53-4B7E-9436-556F58102E2C}"/>
            </a:ext>
          </a:extLst>
        </xdr:cNvPr>
        <xdr:cNvSpPr txBox="1"/>
      </xdr:nvSpPr>
      <xdr:spPr>
        <a:xfrm>
          <a:off x="3239144" y="10215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112140</xdr:rowOff>
    </xdr:from>
    <xdr:ext cx="405111" cy="259045"/>
    <xdr:sp macro="" textlink="">
      <xdr:nvSpPr>
        <xdr:cNvPr id="200" name="n_2aveValue【体育館・プール】&#10;有形固定資産減価償却率">
          <a:extLst>
            <a:ext uri="{FF2B5EF4-FFF2-40B4-BE49-F238E27FC236}">
              <a16:creationId xmlns:a16="http://schemas.microsoft.com/office/drawing/2014/main" id="{027FB1EC-1725-444C-A104-9E0BE3201693}"/>
            </a:ext>
          </a:extLst>
        </xdr:cNvPr>
        <xdr:cNvSpPr txBox="1"/>
      </xdr:nvSpPr>
      <xdr:spPr>
        <a:xfrm>
          <a:off x="2439044" y="1018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146430</xdr:rowOff>
    </xdr:from>
    <xdr:ext cx="405111" cy="259045"/>
    <xdr:sp macro="" textlink="">
      <xdr:nvSpPr>
        <xdr:cNvPr id="201" name="n_3aveValue【体育館・プール】&#10;有形固定資産減価償却率">
          <a:extLst>
            <a:ext uri="{FF2B5EF4-FFF2-40B4-BE49-F238E27FC236}">
              <a16:creationId xmlns:a16="http://schemas.microsoft.com/office/drawing/2014/main" id="{996CD2F6-8CF1-4F17-BB47-271F9CA28879}"/>
            </a:ext>
          </a:extLst>
        </xdr:cNvPr>
        <xdr:cNvSpPr txBox="1"/>
      </xdr:nvSpPr>
      <xdr:spPr>
        <a:xfrm>
          <a:off x="1645294" y="10223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23965</xdr:rowOff>
    </xdr:from>
    <xdr:ext cx="405111" cy="259045"/>
    <xdr:sp macro="" textlink="">
      <xdr:nvSpPr>
        <xdr:cNvPr id="202" name="n_4aveValue【体育館・プール】&#10;有形固定資産減価償却率">
          <a:extLst>
            <a:ext uri="{FF2B5EF4-FFF2-40B4-BE49-F238E27FC236}">
              <a16:creationId xmlns:a16="http://schemas.microsoft.com/office/drawing/2014/main" id="{E9ADBEAD-9AAA-4E8E-9FD6-5A21E5DBC2C9}"/>
            </a:ext>
          </a:extLst>
        </xdr:cNvPr>
        <xdr:cNvSpPr txBox="1"/>
      </xdr:nvSpPr>
      <xdr:spPr>
        <a:xfrm>
          <a:off x="851544" y="10266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47733</xdr:rowOff>
    </xdr:from>
    <xdr:ext cx="405111" cy="259045"/>
    <xdr:sp macro="" textlink="">
      <xdr:nvSpPr>
        <xdr:cNvPr id="203" name="n_1mainValue【体育館・プール】&#10;有形固定資産減価償却率">
          <a:extLst>
            <a:ext uri="{FF2B5EF4-FFF2-40B4-BE49-F238E27FC236}">
              <a16:creationId xmlns:a16="http://schemas.microsoft.com/office/drawing/2014/main" id="{7E98661A-E5AE-48C0-B435-A8F18545433C}"/>
            </a:ext>
          </a:extLst>
        </xdr:cNvPr>
        <xdr:cNvSpPr txBox="1"/>
      </xdr:nvSpPr>
      <xdr:spPr>
        <a:xfrm>
          <a:off x="3239144" y="913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6911</xdr:rowOff>
    </xdr:from>
    <xdr:ext cx="405111" cy="259045"/>
    <xdr:sp macro="" textlink="">
      <xdr:nvSpPr>
        <xdr:cNvPr id="204" name="n_2mainValue【体育館・プール】&#10;有形固定資産減価償却率">
          <a:extLst>
            <a:ext uri="{FF2B5EF4-FFF2-40B4-BE49-F238E27FC236}">
              <a16:creationId xmlns:a16="http://schemas.microsoft.com/office/drawing/2014/main" id="{72547FBF-09BB-46A3-86FB-DD38BF40068C}"/>
            </a:ext>
          </a:extLst>
        </xdr:cNvPr>
        <xdr:cNvSpPr txBox="1"/>
      </xdr:nvSpPr>
      <xdr:spPr>
        <a:xfrm>
          <a:off x="2439044" y="909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139173</xdr:rowOff>
    </xdr:from>
    <xdr:ext cx="405111" cy="259045"/>
    <xdr:sp macro="" textlink="">
      <xdr:nvSpPr>
        <xdr:cNvPr id="205" name="n_3mainValue【体育館・プール】&#10;有形固定資産減価償却率">
          <a:extLst>
            <a:ext uri="{FF2B5EF4-FFF2-40B4-BE49-F238E27FC236}">
              <a16:creationId xmlns:a16="http://schemas.microsoft.com/office/drawing/2014/main" id="{61217631-1458-49C7-BBA7-386423975FBA}"/>
            </a:ext>
          </a:extLst>
        </xdr:cNvPr>
        <xdr:cNvSpPr txBox="1"/>
      </xdr:nvSpPr>
      <xdr:spPr>
        <a:xfrm>
          <a:off x="1645294" y="9060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98351</xdr:rowOff>
    </xdr:from>
    <xdr:ext cx="340478" cy="259045"/>
    <xdr:sp macro="" textlink="">
      <xdr:nvSpPr>
        <xdr:cNvPr id="206" name="n_4mainValue【体育館・プール】&#10;有形固定資産減価償却率">
          <a:extLst>
            <a:ext uri="{FF2B5EF4-FFF2-40B4-BE49-F238E27FC236}">
              <a16:creationId xmlns:a16="http://schemas.microsoft.com/office/drawing/2014/main" id="{9F237DB8-93F5-420E-B747-CC44A3B56755}"/>
            </a:ext>
          </a:extLst>
        </xdr:cNvPr>
        <xdr:cNvSpPr txBox="1"/>
      </xdr:nvSpPr>
      <xdr:spPr>
        <a:xfrm>
          <a:off x="864811" y="90201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2ED1F8B-DAA5-4355-A8A5-D238D350D832}"/>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DC7E365-3424-41BD-BFAD-C438C4D85F9C}"/>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E98E976-7D25-4534-BB8D-485D6C6CCB72}"/>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B440D3E-5639-424B-BAD1-2DD0A555003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E86E18F-4025-4A55-A6AC-D071DF81CF52}"/>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341451F-14CE-4781-AC53-182B1A08B9B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CE778CD-0A5E-4AD9-B9A1-A6EF1A7DEE02}"/>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B2E6C60-2431-4EE1-9AD7-AA6279C55BF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58CBFEA-30DB-4642-A146-0C8456243912}"/>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4551C4D-2C47-4F6E-9E9C-AFC0876C7F2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C3F62C7A-700A-40E0-A594-010483839240}"/>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332A9FD6-2D00-49D6-97A3-6F5EF8D654D0}"/>
            </a:ext>
          </a:extLst>
        </xdr:cNvPr>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8287F7C2-DC91-4A48-B8E2-CD57F9DD3558}"/>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36532495-CBD4-43F3-9258-FEC618509E68}"/>
            </a:ext>
          </a:extLst>
        </xdr:cNvPr>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E2BCDAC5-0C0E-4233-B4B8-E2878535FDD1}"/>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6BDF10FC-9CE7-4BDE-B1F5-4B2DD2F5D48D}"/>
            </a:ext>
          </a:extLst>
        </xdr:cNvPr>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104D958F-5281-43BB-A8D9-74782E056EE8}"/>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6FC951CB-DD21-412B-BE63-EDFC9199977D}"/>
            </a:ext>
          </a:extLst>
        </xdr:cNvPr>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6A71ACD0-8DA5-4003-906E-83C4495DC8DB}"/>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E51B5931-31F1-4E8C-9727-C0A366BCE45A}"/>
            </a:ext>
          </a:extLst>
        </xdr:cNvPr>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6240F072-45AB-4CA5-BB17-74D809B974B1}"/>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EBB968DF-8D8D-4A0B-A8C6-9AA1F190B504}"/>
            </a:ext>
          </a:extLst>
        </xdr:cNvPr>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9470472-BC42-4926-ADED-6337DEB80F7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A82F8484-6CA0-4536-A413-B3AC0D98D727}"/>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FE2BBFA3-3BE8-4E4A-8191-8C9B18C7BC63}"/>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232" name="直線コネクタ 231">
          <a:extLst>
            <a:ext uri="{FF2B5EF4-FFF2-40B4-BE49-F238E27FC236}">
              <a16:creationId xmlns:a16="http://schemas.microsoft.com/office/drawing/2014/main" id="{5BDC4A67-2240-422A-BD2E-87EFEDD36E9E}"/>
            </a:ext>
          </a:extLst>
        </xdr:cNvPr>
        <xdr:cNvCxnSpPr/>
      </xdr:nvCxnSpPr>
      <xdr:spPr>
        <a:xfrm flipV="1">
          <a:off x="9429115" y="9052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233" name="【体育館・プール】&#10;一人当たり面積最小値テキスト">
          <a:extLst>
            <a:ext uri="{FF2B5EF4-FFF2-40B4-BE49-F238E27FC236}">
              <a16:creationId xmlns:a16="http://schemas.microsoft.com/office/drawing/2014/main" id="{5B35D1AA-E5A8-492E-BEB9-AAF2A84FFC52}"/>
            </a:ext>
          </a:extLst>
        </xdr:cNvPr>
        <xdr:cNvSpPr txBox="1"/>
      </xdr:nvSpPr>
      <xdr:spPr>
        <a:xfrm>
          <a:off x="9467850"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34" name="直線コネクタ 233">
          <a:extLst>
            <a:ext uri="{FF2B5EF4-FFF2-40B4-BE49-F238E27FC236}">
              <a16:creationId xmlns:a16="http://schemas.microsoft.com/office/drawing/2014/main" id="{5024E364-C368-4447-9FE4-F0F15F401A46}"/>
            </a:ext>
          </a:extLst>
        </xdr:cNvPr>
        <xdr:cNvCxnSpPr/>
      </xdr:nvCxnSpPr>
      <xdr:spPr>
        <a:xfrm>
          <a:off x="9359900" y="10567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235" name="【体育館・プール】&#10;一人当たり面積最大値テキスト">
          <a:extLst>
            <a:ext uri="{FF2B5EF4-FFF2-40B4-BE49-F238E27FC236}">
              <a16:creationId xmlns:a16="http://schemas.microsoft.com/office/drawing/2014/main" id="{781D5115-385B-4120-88A2-FFF4435B5EB0}"/>
            </a:ext>
          </a:extLst>
        </xdr:cNvPr>
        <xdr:cNvSpPr txBox="1"/>
      </xdr:nvSpPr>
      <xdr:spPr>
        <a:xfrm>
          <a:off x="9467850" y="883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236" name="直線コネクタ 235">
          <a:extLst>
            <a:ext uri="{FF2B5EF4-FFF2-40B4-BE49-F238E27FC236}">
              <a16:creationId xmlns:a16="http://schemas.microsoft.com/office/drawing/2014/main" id="{6AA64C29-0FE9-4E94-A425-C4ACD90B5461}"/>
            </a:ext>
          </a:extLst>
        </xdr:cNvPr>
        <xdr:cNvCxnSpPr/>
      </xdr:nvCxnSpPr>
      <xdr:spPr>
        <a:xfrm>
          <a:off x="9359900" y="9052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37392</xdr:rowOff>
    </xdr:from>
    <xdr:ext cx="469744" cy="259045"/>
    <xdr:sp macro="" textlink="">
      <xdr:nvSpPr>
        <xdr:cNvPr id="237" name="【体育館・プール】&#10;一人当たり面積平均値テキスト">
          <a:extLst>
            <a:ext uri="{FF2B5EF4-FFF2-40B4-BE49-F238E27FC236}">
              <a16:creationId xmlns:a16="http://schemas.microsoft.com/office/drawing/2014/main" id="{3DA33BA0-507B-417B-B64A-D1B4DCA818E8}"/>
            </a:ext>
          </a:extLst>
        </xdr:cNvPr>
        <xdr:cNvSpPr txBox="1"/>
      </xdr:nvSpPr>
      <xdr:spPr>
        <a:xfrm>
          <a:off x="9467850" y="978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238" name="フローチャート: 判断 237">
          <a:extLst>
            <a:ext uri="{FF2B5EF4-FFF2-40B4-BE49-F238E27FC236}">
              <a16:creationId xmlns:a16="http://schemas.microsoft.com/office/drawing/2014/main" id="{D12E63EC-2BEE-4E05-9035-BF96A8F0F452}"/>
            </a:ext>
          </a:extLst>
        </xdr:cNvPr>
        <xdr:cNvSpPr/>
      </xdr:nvSpPr>
      <xdr:spPr>
        <a:xfrm>
          <a:off x="9398000" y="99268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239" name="フローチャート: 判断 238">
          <a:extLst>
            <a:ext uri="{FF2B5EF4-FFF2-40B4-BE49-F238E27FC236}">
              <a16:creationId xmlns:a16="http://schemas.microsoft.com/office/drawing/2014/main" id="{16BFEA29-1AF3-44EE-84F8-B59E4188AF64}"/>
            </a:ext>
          </a:extLst>
        </xdr:cNvPr>
        <xdr:cNvSpPr/>
      </xdr:nvSpPr>
      <xdr:spPr>
        <a:xfrm>
          <a:off x="8636000" y="993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40" name="フローチャート: 判断 239">
          <a:extLst>
            <a:ext uri="{FF2B5EF4-FFF2-40B4-BE49-F238E27FC236}">
              <a16:creationId xmlns:a16="http://schemas.microsoft.com/office/drawing/2014/main" id="{4FFD3AAB-86CB-45F2-8052-9FA670DC6A2C}"/>
            </a:ext>
          </a:extLst>
        </xdr:cNvPr>
        <xdr:cNvSpPr/>
      </xdr:nvSpPr>
      <xdr:spPr>
        <a:xfrm>
          <a:off x="7842250" y="99529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135346</xdr:rowOff>
    </xdr:from>
    <xdr:to>
      <xdr:col>41</xdr:col>
      <xdr:colOff>101600</xdr:colOff>
      <xdr:row>61</xdr:row>
      <xdr:rowOff>65496</xdr:rowOff>
    </xdr:to>
    <xdr:sp macro="" textlink="">
      <xdr:nvSpPr>
        <xdr:cNvPr id="241" name="フローチャート: 判断 240">
          <a:extLst>
            <a:ext uri="{FF2B5EF4-FFF2-40B4-BE49-F238E27FC236}">
              <a16:creationId xmlns:a16="http://schemas.microsoft.com/office/drawing/2014/main" id="{3846239C-D69A-41F6-85B7-C32639498EDF}"/>
            </a:ext>
          </a:extLst>
        </xdr:cNvPr>
        <xdr:cNvSpPr/>
      </xdr:nvSpPr>
      <xdr:spPr>
        <a:xfrm>
          <a:off x="7029450" y="100476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16147</xdr:rowOff>
    </xdr:from>
    <xdr:to>
      <xdr:col>36</xdr:col>
      <xdr:colOff>165100</xdr:colOff>
      <xdr:row>61</xdr:row>
      <xdr:rowOff>117747</xdr:rowOff>
    </xdr:to>
    <xdr:sp macro="" textlink="">
      <xdr:nvSpPr>
        <xdr:cNvPr id="242" name="フローチャート: 判断 241">
          <a:extLst>
            <a:ext uri="{FF2B5EF4-FFF2-40B4-BE49-F238E27FC236}">
              <a16:creationId xmlns:a16="http://schemas.microsoft.com/office/drawing/2014/main" id="{06BF424E-1130-4120-B773-D8A1081B2CAA}"/>
            </a:ext>
          </a:extLst>
        </xdr:cNvPr>
        <xdr:cNvSpPr/>
      </xdr:nvSpPr>
      <xdr:spPr>
        <a:xfrm>
          <a:off x="6235700" y="1009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6BC64C5-5529-488E-B732-69F99E9F4495}"/>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72C077E-3762-4C74-BE1B-7EA84E50061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85C239E-C215-4DDE-AF3D-E7381F7730C8}"/>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C3B3942-5BE2-451D-A03E-C1ECC790DF67}"/>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2379D56-B5F7-4689-9CFF-6D6566F735F6}"/>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63500</xdr:rowOff>
    </xdr:from>
    <xdr:to>
      <xdr:col>55</xdr:col>
      <xdr:colOff>50800</xdr:colOff>
      <xdr:row>62</xdr:row>
      <xdr:rowOff>165100</xdr:rowOff>
    </xdr:to>
    <xdr:sp macro="" textlink="">
      <xdr:nvSpPr>
        <xdr:cNvPr id="248" name="楕円 247">
          <a:extLst>
            <a:ext uri="{FF2B5EF4-FFF2-40B4-BE49-F238E27FC236}">
              <a16:creationId xmlns:a16="http://schemas.microsoft.com/office/drawing/2014/main" id="{460BBBA3-CA07-4ECD-B5B4-6265F5C42A1C}"/>
            </a:ext>
          </a:extLst>
        </xdr:cNvPr>
        <xdr:cNvSpPr/>
      </xdr:nvSpPr>
      <xdr:spPr>
        <a:xfrm>
          <a:off x="9398000" y="10306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41927</xdr:rowOff>
    </xdr:from>
    <xdr:ext cx="469744" cy="259045"/>
    <xdr:sp macro="" textlink="">
      <xdr:nvSpPr>
        <xdr:cNvPr id="249" name="【体育館・プール】&#10;一人当たり面積該当値テキスト">
          <a:extLst>
            <a:ext uri="{FF2B5EF4-FFF2-40B4-BE49-F238E27FC236}">
              <a16:creationId xmlns:a16="http://schemas.microsoft.com/office/drawing/2014/main" id="{7600F826-DC3A-4F93-A7C6-9B650186CDF1}"/>
            </a:ext>
          </a:extLst>
        </xdr:cNvPr>
        <xdr:cNvSpPr txBox="1"/>
      </xdr:nvSpPr>
      <xdr:spPr>
        <a:xfrm>
          <a:off x="9467850" y="102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68399</xdr:rowOff>
    </xdr:from>
    <xdr:to>
      <xdr:col>50</xdr:col>
      <xdr:colOff>165100</xdr:colOff>
      <xdr:row>62</xdr:row>
      <xdr:rowOff>169999</xdr:rowOff>
    </xdr:to>
    <xdr:sp macro="" textlink="">
      <xdr:nvSpPr>
        <xdr:cNvPr id="250" name="楕円 249">
          <a:extLst>
            <a:ext uri="{FF2B5EF4-FFF2-40B4-BE49-F238E27FC236}">
              <a16:creationId xmlns:a16="http://schemas.microsoft.com/office/drawing/2014/main" id="{3E9CB8A2-D07E-44C7-B7CA-D4A00EBAE739}"/>
            </a:ext>
          </a:extLst>
        </xdr:cNvPr>
        <xdr:cNvSpPr/>
      </xdr:nvSpPr>
      <xdr:spPr>
        <a:xfrm>
          <a:off x="8636000" y="103109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114300</xdr:rowOff>
    </xdr:from>
    <xdr:to>
      <xdr:col>55</xdr:col>
      <xdr:colOff>0</xdr:colOff>
      <xdr:row>62</xdr:row>
      <xdr:rowOff>119199</xdr:rowOff>
    </xdr:to>
    <xdr:cxnSp macro="">
      <xdr:nvCxnSpPr>
        <xdr:cNvPr id="251" name="直線コネクタ 250">
          <a:extLst>
            <a:ext uri="{FF2B5EF4-FFF2-40B4-BE49-F238E27FC236}">
              <a16:creationId xmlns:a16="http://schemas.microsoft.com/office/drawing/2014/main" id="{EAF1121A-F8DC-4B35-81A6-5F64492CE380}"/>
            </a:ext>
          </a:extLst>
        </xdr:cNvPr>
        <xdr:cNvCxnSpPr/>
      </xdr:nvCxnSpPr>
      <xdr:spPr>
        <a:xfrm flipV="1">
          <a:off x="8686800" y="10356850"/>
          <a:ext cx="7429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73297</xdr:rowOff>
    </xdr:from>
    <xdr:to>
      <xdr:col>46</xdr:col>
      <xdr:colOff>38100</xdr:colOff>
      <xdr:row>63</xdr:row>
      <xdr:rowOff>3447</xdr:rowOff>
    </xdr:to>
    <xdr:sp macro="" textlink="">
      <xdr:nvSpPr>
        <xdr:cNvPr id="252" name="楕円 251">
          <a:extLst>
            <a:ext uri="{FF2B5EF4-FFF2-40B4-BE49-F238E27FC236}">
              <a16:creationId xmlns:a16="http://schemas.microsoft.com/office/drawing/2014/main" id="{BE23E0CA-23A3-476F-BC02-CBCFAA6095DC}"/>
            </a:ext>
          </a:extLst>
        </xdr:cNvPr>
        <xdr:cNvSpPr/>
      </xdr:nvSpPr>
      <xdr:spPr>
        <a:xfrm>
          <a:off x="7842250" y="103158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119199</xdr:rowOff>
    </xdr:from>
    <xdr:to>
      <xdr:col>50</xdr:col>
      <xdr:colOff>114300</xdr:colOff>
      <xdr:row>62</xdr:row>
      <xdr:rowOff>124097</xdr:rowOff>
    </xdr:to>
    <xdr:cxnSp macro="">
      <xdr:nvCxnSpPr>
        <xdr:cNvPr id="253" name="直線コネクタ 252">
          <a:extLst>
            <a:ext uri="{FF2B5EF4-FFF2-40B4-BE49-F238E27FC236}">
              <a16:creationId xmlns:a16="http://schemas.microsoft.com/office/drawing/2014/main" id="{6DA7FAC1-4DD5-4B9E-827A-3A40EA6248D8}"/>
            </a:ext>
          </a:extLst>
        </xdr:cNvPr>
        <xdr:cNvCxnSpPr/>
      </xdr:nvCxnSpPr>
      <xdr:spPr>
        <a:xfrm flipV="1">
          <a:off x="7886700" y="10361749"/>
          <a:ext cx="8001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79828</xdr:rowOff>
    </xdr:from>
    <xdr:to>
      <xdr:col>41</xdr:col>
      <xdr:colOff>101600</xdr:colOff>
      <xdr:row>63</xdr:row>
      <xdr:rowOff>9978</xdr:rowOff>
    </xdr:to>
    <xdr:sp macro="" textlink="">
      <xdr:nvSpPr>
        <xdr:cNvPr id="254" name="楕円 253">
          <a:extLst>
            <a:ext uri="{FF2B5EF4-FFF2-40B4-BE49-F238E27FC236}">
              <a16:creationId xmlns:a16="http://schemas.microsoft.com/office/drawing/2014/main" id="{9213BA76-38EB-4039-8495-E0F1651F5AB6}"/>
            </a:ext>
          </a:extLst>
        </xdr:cNvPr>
        <xdr:cNvSpPr/>
      </xdr:nvSpPr>
      <xdr:spPr>
        <a:xfrm>
          <a:off x="7029450" y="103223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124097</xdr:rowOff>
    </xdr:from>
    <xdr:to>
      <xdr:col>45</xdr:col>
      <xdr:colOff>177800</xdr:colOff>
      <xdr:row>62</xdr:row>
      <xdr:rowOff>130628</xdr:rowOff>
    </xdr:to>
    <xdr:cxnSp macro="">
      <xdr:nvCxnSpPr>
        <xdr:cNvPr id="255" name="直線コネクタ 254">
          <a:extLst>
            <a:ext uri="{FF2B5EF4-FFF2-40B4-BE49-F238E27FC236}">
              <a16:creationId xmlns:a16="http://schemas.microsoft.com/office/drawing/2014/main" id="{422AD6C7-5C6F-40F4-B4CB-3240704AA3AC}"/>
            </a:ext>
          </a:extLst>
        </xdr:cNvPr>
        <xdr:cNvCxnSpPr/>
      </xdr:nvCxnSpPr>
      <xdr:spPr>
        <a:xfrm flipV="1">
          <a:off x="7080250" y="10366647"/>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84727</xdr:rowOff>
    </xdr:from>
    <xdr:to>
      <xdr:col>36</xdr:col>
      <xdr:colOff>165100</xdr:colOff>
      <xdr:row>63</xdr:row>
      <xdr:rowOff>14877</xdr:rowOff>
    </xdr:to>
    <xdr:sp macro="" textlink="">
      <xdr:nvSpPr>
        <xdr:cNvPr id="256" name="楕円 255">
          <a:extLst>
            <a:ext uri="{FF2B5EF4-FFF2-40B4-BE49-F238E27FC236}">
              <a16:creationId xmlns:a16="http://schemas.microsoft.com/office/drawing/2014/main" id="{484D9FFE-726A-469C-83E8-2A78D3794A83}"/>
            </a:ext>
          </a:extLst>
        </xdr:cNvPr>
        <xdr:cNvSpPr/>
      </xdr:nvSpPr>
      <xdr:spPr>
        <a:xfrm>
          <a:off x="6235700" y="103272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130628</xdr:rowOff>
    </xdr:from>
    <xdr:to>
      <xdr:col>41</xdr:col>
      <xdr:colOff>50800</xdr:colOff>
      <xdr:row>62</xdr:row>
      <xdr:rowOff>135527</xdr:rowOff>
    </xdr:to>
    <xdr:cxnSp macro="">
      <xdr:nvCxnSpPr>
        <xdr:cNvPr id="257" name="直線コネクタ 256">
          <a:extLst>
            <a:ext uri="{FF2B5EF4-FFF2-40B4-BE49-F238E27FC236}">
              <a16:creationId xmlns:a16="http://schemas.microsoft.com/office/drawing/2014/main" id="{A8814537-D16E-4435-888F-331392DB0B55}"/>
            </a:ext>
          </a:extLst>
        </xdr:cNvPr>
        <xdr:cNvCxnSpPr/>
      </xdr:nvCxnSpPr>
      <xdr:spPr>
        <a:xfrm flipV="1">
          <a:off x="6286500" y="10373178"/>
          <a:ext cx="7937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144071</xdr:rowOff>
    </xdr:from>
    <xdr:ext cx="469744" cy="259045"/>
    <xdr:sp macro="" textlink="">
      <xdr:nvSpPr>
        <xdr:cNvPr id="258" name="n_1aveValue【体育館・プール】&#10;一人当たり面積">
          <a:extLst>
            <a:ext uri="{FF2B5EF4-FFF2-40B4-BE49-F238E27FC236}">
              <a16:creationId xmlns:a16="http://schemas.microsoft.com/office/drawing/2014/main" id="{E164E938-E16F-4172-BBEB-99872C333E67}"/>
            </a:ext>
          </a:extLst>
        </xdr:cNvPr>
        <xdr:cNvSpPr txBox="1"/>
      </xdr:nvSpPr>
      <xdr:spPr>
        <a:xfrm>
          <a:off x="8458277" y="972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158767</xdr:rowOff>
    </xdr:from>
    <xdr:ext cx="469744" cy="259045"/>
    <xdr:sp macro="" textlink="">
      <xdr:nvSpPr>
        <xdr:cNvPr id="259" name="n_2aveValue【体育館・プール】&#10;一人当たり面積">
          <a:extLst>
            <a:ext uri="{FF2B5EF4-FFF2-40B4-BE49-F238E27FC236}">
              <a16:creationId xmlns:a16="http://schemas.microsoft.com/office/drawing/2014/main" id="{6BE8A2E6-66B0-46C4-88A1-C57AC53A8CB2}"/>
            </a:ext>
          </a:extLst>
        </xdr:cNvPr>
        <xdr:cNvSpPr txBox="1"/>
      </xdr:nvSpPr>
      <xdr:spPr>
        <a:xfrm>
          <a:off x="7677227" y="974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82023</xdr:rowOff>
    </xdr:from>
    <xdr:ext cx="469744" cy="259045"/>
    <xdr:sp macro="" textlink="">
      <xdr:nvSpPr>
        <xdr:cNvPr id="260" name="n_3aveValue【体育館・プール】&#10;一人当たり面積">
          <a:extLst>
            <a:ext uri="{FF2B5EF4-FFF2-40B4-BE49-F238E27FC236}">
              <a16:creationId xmlns:a16="http://schemas.microsoft.com/office/drawing/2014/main" id="{0CF70D67-BB23-4D37-A5A6-2609CC699F22}"/>
            </a:ext>
          </a:extLst>
        </xdr:cNvPr>
        <xdr:cNvSpPr txBox="1"/>
      </xdr:nvSpPr>
      <xdr:spPr>
        <a:xfrm>
          <a:off x="6864427" y="982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134274</xdr:rowOff>
    </xdr:from>
    <xdr:ext cx="469744" cy="259045"/>
    <xdr:sp macro="" textlink="">
      <xdr:nvSpPr>
        <xdr:cNvPr id="261" name="n_4aveValue【体育館・プール】&#10;一人当たり面積">
          <a:extLst>
            <a:ext uri="{FF2B5EF4-FFF2-40B4-BE49-F238E27FC236}">
              <a16:creationId xmlns:a16="http://schemas.microsoft.com/office/drawing/2014/main" id="{68852E78-5C61-4819-BB48-2F70D159DC40}"/>
            </a:ext>
          </a:extLst>
        </xdr:cNvPr>
        <xdr:cNvSpPr txBox="1"/>
      </xdr:nvSpPr>
      <xdr:spPr>
        <a:xfrm>
          <a:off x="6070677" y="988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161126</xdr:rowOff>
    </xdr:from>
    <xdr:ext cx="469744" cy="259045"/>
    <xdr:sp macro="" textlink="">
      <xdr:nvSpPr>
        <xdr:cNvPr id="262" name="n_1mainValue【体育館・プール】&#10;一人当たり面積">
          <a:extLst>
            <a:ext uri="{FF2B5EF4-FFF2-40B4-BE49-F238E27FC236}">
              <a16:creationId xmlns:a16="http://schemas.microsoft.com/office/drawing/2014/main" id="{0633C2CE-EAC2-43FA-B421-AE3F2A58EB10}"/>
            </a:ext>
          </a:extLst>
        </xdr:cNvPr>
        <xdr:cNvSpPr txBox="1"/>
      </xdr:nvSpPr>
      <xdr:spPr>
        <a:xfrm>
          <a:off x="8458277" y="1040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166024</xdr:rowOff>
    </xdr:from>
    <xdr:ext cx="469744" cy="259045"/>
    <xdr:sp macro="" textlink="">
      <xdr:nvSpPr>
        <xdr:cNvPr id="263" name="n_2mainValue【体育館・プール】&#10;一人当たり面積">
          <a:extLst>
            <a:ext uri="{FF2B5EF4-FFF2-40B4-BE49-F238E27FC236}">
              <a16:creationId xmlns:a16="http://schemas.microsoft.com/office/drawing/2014/main" id="{D86E6B5F-01CE-45AB-8EC1-5BBD7CBD3E2A}"/>
            </a:ext>
          </a:extLst>
        </xdr:cNvPr>
        <xdr:cNvSpPr txBox="1"/>
      </xdr:nvSpPr>
      <xdr:spPr>
        <a:xfrm>
          <a:off x="7677227" y="1040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1105</xdr:rowOff>
    </xdr:from>
    <xdr:ext cx="469744" cy="259045"/>
    <xdr:sp macro="" textlink="">
      <xdr:nvSpPr>
        <xdr:cNvPr id="264" name="n_3mainValue【体育館・プール】&#10;一人当たり面積">
          <a:extLst>
            <a:ext uri="{FF2B5EF4-FFF2-40B4-BE49-F238E27FC236}">
              <a16:creationId xmlns:a16="http://schemas.microsoft.com/office/drawing/2014/main" id="{462345CC-9595-4ABD-A29C-2C520C394272}"/>
            </a:ext>
          </a:extLst>
        </xdr:cNvPr>
        <xdr:cNvSpPr txBox="1"/>
      </xdr:nvSpPr>
      <xdr:spPr>
        <a:xfrm>
          <a:off x="6864427" y="1040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6004</xdr:rowOff>
    </xdr:from>
    <xdr:ext cx="469744" cy="259045"/>
    <xdr:sp macro="" textlink="">
      <xdr:nvSpPr>
        <xdr:cNvPr id="265" name="n_4mainValue【体育館・プール】&#10;一人当たり面積">
          <a:extLst>
            <a:ext uri="{FF2B5EF4-FFF2-40B4-BE49-F238E27FC236}">
              <a16:creationId xmlns:a16="http://schemas.microsoft.com/office/drawing/2014/main" id="{BFE91BD7-2E11-4BC0-BBB6-4418E754A838}"/>
            </a:ext>
          </a:extLst>
        </xdr:cNvPr>
        <xdr:cNvSpPr txBox="1"/>
      </xdr:nvSpPr>
      <xdr:spPr>
        <a:xfrm>
          <a:off x="6070677" y="1041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9636FF3-6051-4A05-BEDF-AC2FF1AEB7EF}"/>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D300E5FC-9A2E-4CEB-A000-2CE0E5D7A2D3}"/>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51EBC4F-AEC5-42C2-B922-A239C3458986}"/>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B93F68A3-D601-42D2-B892-E25A364C9414}"/>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5A9DA68-F2A4-4B99-A4E8-59380495369E}"/>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36DF9F9-F246-40C3-A1A1-C8C88897FBDE}"/>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15B25E4-0B8A-4C96-8E37-748466C22EC1}"/>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3536781-C698-47A2-B230-908D1240A357}"/>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262C59ED-BAB5-4491-B797-490C695D6FC4}"/>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AED3D7E1-465A-42B4-8DCC-4E0A341EE5D4}"/>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FAC26D6-47D1-40DB-A4D8-4C5388B57A09}"/>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EB8198F0-7D1E-4B2A-86CC-AB422BE9AAE8}"/>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0BDB1440-7002-443C-A535-D1153339947E}"/>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8855DC38-E2DC-449A-986D-6A9812461E7D}"/>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AC71641-A14F-4030-887F-1C999E9459A8}"/>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342AEC4D-36D8-494F-BBED-1064B9E49F70}"/>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A1E1A027-30A8-4B29-913C-7E16B026E746}"/>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CD4F9E0E-71B2-4622-92D1-385A80564B44}"/>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6C92FD54-A34B-47CD-A840-F0181233C1DE}"/>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5B2F1B6-2A6E-4661-B681-20E415372551}"/>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69FD627C-A567-439F-86BC-55B2C311063A}"/>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F30C67C5-3BB2-46F5-9E28-AE460B2CA2C1}"/>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85</xdr:row>
      <xdr:rowOff>140970</xdr:rowOff>
    </xdr:to>
    <xdr:cxnSp macro="">
      <xdr:nvCxnSpPr>
        <xdr:cNvPr id="288" name="直線コネクタ 287">
          <a:extLst>
            <a:ext uri="{FF2B5EF4-FFF2-40B4-BE49-F238E27FC236}">
              <a16:creationId xmlns:a16="http://schemas.microsoft.com/office/drawing/2014/main" id="{DAC9FB12-E57F-497F-932C-9F9AB78C0946}"/>
            </a:ext>
          </a:extLst>
        </xdr:cNvPr>
        <xdr:cNvCxnSpPr/>
      </xdr:nvCxnSpPr>
      <xdr:spPr>
        <a:xfrm flipV="1">
          <a:off x="4177665" y="12961113"/>
          <a:ext cx="0" cy="1219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FBC52FB0-DD73-4324-B97B-A8882E40263E}"/>
            </a:ext>
          </a:extLst>
        </xdr:cNvPr>
        <xdr:cNvSpPr txBox="1"/>
      </xdr:nvSpPr>
      <xdr:spPr>
        <a:xfrm>
          <a:off x="42164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90" name="直線コネクタ 289">
          <a:extLst>
            <a:ext uri="{FF2B5EF4-FFF2-40B4-BE49-F238E27FC236}">
              <a16:creationId xmlns:a16="http://schemas.microsoft.com/office/drawing/2014/main" id="{BB66D01C-B125-4A95-A791-11EF64A2DA3B}"/>
            </a:ext>
          </a:extLst>
        </xdr:cNvPr>
        <xdr:cNvCxnSpPr/>
      </xdr:nvCxnSpPr>
      <xdr:spPr>
        <a:xfrm>
          <a:off x="4108450" y="1418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59B7C5A8-F966-4EB3-AD31-96F1F7C67B2C}"/>
            </a:ext>
          </a:extLst>
        </xdr:cNvPr>
        <xdr:cNvSpPr txBox="1"/>
      </xdr:nvSpPr>
      <xdr:spPr>
        <a:xfrm>
          <a:off x="4216400" y="1274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F7B88E88-AE41-4EC0-9B86-AE00AEBCECCA}"/>
            </a:ext>
          </a:extLst>
        </xdr:cNvPr>
        <xdr:cNvCxnSpPr/>
      </xdr:nvCxnSpPr>
      <xdr:spPr>
        <a:xfrm>
          <a:off x="4108450" y="12961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138192</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E3990B5C-65BB-41A3-891D-644D8871CB48}"/>
            </a:ext>
          </a:extLst>
        </xdr:cNvPr>
        <xdr:cNvSpPr txBox="1"/>
      </xdr:nvSpPr>
      <xdr:spPr>
        <a:xfrm>
          <a:off x="4216400" y="13187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115315</xdr:rowOff>
    </xdr:from>
    <xdr:to>
      <xdr:col>24</xdr:col>
      <xdr:colOff>114300</xdr:colOff>
      <xdr:row>81</xdr:row>
      <xdr:rowOff>45465</xdr:rowOff>
    </xdr:to>
    <xdr:sp macro="" textlink="">
      <xdr:nvSpPr>
        <xdr:cNvPr id="294" name="フローチャート: 判断 293">
          <a:extLst>
            <a:ext uri="{FF2B5EF4-FFF2-40B4-BE49-F238E27FC236}">
              <a16:creationId xmlns:a16="http://schemas.microsoft.com/office/drawing/2014/main" id="{A6AFE3AB-4F83-4E5D-AF29-CD5C134D8728}"/>
            </a:ext>
          </a:extLst>
        </xdr:cNvPr>
        <xdr:cNvSpPr/>
      </xdr:nvSpPr>
      <xdr:spPr>
        <a:xfrm>
          <a:off x="4127500" y="133296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62737</xdr:rowOff>
    </xdr:from>
    <xdr:to>
      <xdr:col>20</xdr:col>
      <xdr:colOff>38100</xdr:colOff>
      <xdr:row>80</xdr:row>
      <xdr:rowOff>164337</xdr:rowOff>
    </xdr:to>
    <xdr:sp macro="" textlink="">
      <xdr:nvSpPr>
        <xdr:cNvPr id="295" name="フローチャート: 判断 294">
          <a:extLst>
            <a:ext uri="{FF2B5EF4-FFF2-40B4-BE49-F238E27FC236}">
              <a16:creationId xmlns:a16="http://schemas.microsoft.com/office/drawing/2014/main" id="{61808964-93E6-4DF1-8BC5-9DA30A4448E5}"/>
            </a:ext>
          </a:extLst>
        </xdr:cNvPr>
        <xdr:cNvSpPr/>
      </xdr:nvSpPr>
      <xdr:spPr>
        <a:xfrm>
          <a:off x="3384550" y="132770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23876</xdr:rowOff>
    </xdr:from>
    <xdr:to>
      <xdr:col>15</xdr:col>
      <xdr:colOff>101600</xdr:colOff>
      <xdr:row>80</xdr:row>
      <xdr:rowOff>125476</xdr:rowOff>
    </xdr:to>
    <xdr:sp macro="" textlink="">
      <xdr:nvSpPr>
        <xdr:cNvPr id="296" name="フローチャート: 判断 295">
          <a:extLst>
            <a:ext uri="{FF2B5EF4-FFF2-40B4-BE49-F238E27FC236}">
              <a16:creationId xmlns:a16="http://schemas.microsoft.com/office/drawing/2014/main" id="{F14CF218-6572-4D2D-9B18-EF62A46105EB}"/>
            </a:ext>
          </a:extLst>
        </xdr:cNvPr>
        <xdr:cNvSpPr/>
      </xdr:nvSpPr>
      <xdr:spPr>
        <a:xfrm>
          <a:off x="2571750" y="1323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7" name="フローチャート: 判断 296">
          <a:extLst>
            <a:ext uri="{FF2B5EF4-FFF2-40B4-BE49-F238E27FC236}">
              <a16:creationId xmlns:a16="http://schemas.microsoft.com/office/drawing/2014/main" id="{C687BDB9-4A45-491B-ACF3-97D72B8140E0}"/>
            </a:ext>
          </a:extLst>
        </xdr:cNvPr>
        <xdr:cNvSpPr/>
      </xdr:nvSpPr>
      <xdr:spPr>
        <a:xfrm>
          <a:off x="1778000" y="1326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74168</xdr:rowOff>
    </xdr:from>
    <xdr:to>
      <xdr:col>6</xdr:col>
      <xdr:colOff>38100</xdr:colOff>
      <xdr:row>81</xdr:row>
      <xdr:rowOff>4318</xdr:rowOff>
    </xdr:to>
    <xdr:sp macro="" textlink="">
      <xdr:nvSpPr>
        <xdr:cNvPr id="298" name="フローチャート: 判断 297">
          <a:extLst>
            <a:ext uri="{FF2B5EF4-FFF2-40B4-BE49-F238E27FC236}">
              <a16:creationId xmlns:a16="http://schemas.microsoft.com/office/drawing/2014/main" id="{328402E2-579F-49A5-BC27-24E5BC6877F0}"/>
            </a:ext>
          </a:extLst>
        </xdr:cNvPr>
        <xdr:cNvSpPr/>
      </xdr:nvSpPr>
      <xdr:spPr>
        <a:xfrm>
          <a:off x="984250" y="132885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1E19946-AC8C-48F1-A9A3-2B407425F97B}"/>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DE5FBF7-1C08-4C5C-A1CE-338612BCDE12}"/>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31DD3B2-4FB6-4185-AEFD-87D1AC2D16D8}"/>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AB30653-4C41-4E0E-862D-51BBE5271958}"/>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3D81DEE-F88D-42A6-9866-B0D2481794BF}"/>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304" name="楕円 303">
          <a:extLst>
            <a:ext uri="{FF2B5EF4-FFF2-40B4-BE49-F238E27FC236}">
              <a16:creationId xmlns:a16="http://schemas.microsoft.com/office/drawing/2014/main" id="{F99F8199-C193-47F9-949B-C0E92882072C}"/>
            </a:ext>
          </a:extLst>
        </xdr:cNvPr>
        <xdr:cNvSpPr/>
      </xdr:nvSpPr>
      <xdr:spPr>
        <a:xfrm>
          <a:off x="4127500" y="134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13733</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8E1DB4E4-E1C6-4913-A60A-B38F7EBEBCDF}"/>
            </a:ext>
          </a:extLst>
        </xdr:cNvPr>
        <xdr:cNvSpPr txBox="1"/>
      </xdr:nvSpPr>
      <xdr:spPr>
        <a:xfrm>
          <a:off x="4216400" y="1339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158750</xdr:rowOff>
    </xdr:from>
    <xdr:to>
      <xdr:col>20</xdr:col>
      <xdr:colOff>38100</xdr:colOff>
      <xdr:row>81</xdr:row>
      <xdr:rowOff>88900</xdr:rowOff>
    </xdr:to>
    <xdr:sp macro="" textlink="">
      <xdr:nvSpPr>
        <xdr:cNvPr id="306" name="楕円 305">
          <a:extLst>
            <a:ext uri="{FF2B5EF4-FFF2-40B4-BE49-F238E27FC236}">
              <a16:creationId xmlns:a16="http://schemas.microsoft.com/office/drawing/2014/main" id="{13EFD7D4-753D-42C3-9F93-1A227D9019AC}"/>
            </a:ext>
          </a:extLst>
        </xdr:cNvPr>
        <xdr:cNvSpPr/>
      </xdr:nvSpPr>
      <xdr:spPr>
        <a:xfrm>
          <a:off x="3384550" y="13373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38100</xdr:rowOff>
    </xdr:from>
    <xdr:to>
      <xdr:col>24</xdr:col>
      <xdr:colOff>63500</xdr:colOff>
      <xdr:row>81</xdr:row>
      <xdr:rowOff>86106</xdr:rowOff>
    </xdr:to>
    <xdr:cxnSp macro="">
      <xdr:nvCxnSpPr>
        <xdr:cNvPr id="307" name="直線コネクタ 306">
          <a:extLst>
            <a:ext uri="{FF2B5EF4-FFF2-40B4-BE49-F238E27FC236}">
              <a16:creationId xmlns:a16="http://schemas.microsoft.com/office/drawing/2014/main" id="{C240F0FE-29B7-4813-AE5D-D816736CA4D9}"/>
            </a:ext>
          </a:extLst>
        </xdr:cNvPr>
        <xdr:cNvCxnSpPr/>
      </xdr:nvCxnSpPr>
      <xdr:spPr>
        <a:xfrm>
          <a:off x="3429000" y="13417550"/>
          <a:ext cx="7493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110744</xdr:rowOff>
    </xdr:from>
    <xdr:to>
      <xdr:col>15</xdr:col>
      <xdr:colOff>101600</xdr:colOff>
      <xdr:row>81</xdr:row>
      <xdr:rowOff>40894</xdr:rowOff>
    </xdr:to>
    <xdr:sp macro="" textlink="">
      <xdr:nvSpPr>
        <xdr:cNvPr id="308" name="楕円 307">
          <a:extLst>
            <a:ext uri="{FF2B5EF4-FFF2-40B4-BE49-F238E27FC236}">
              <a16:creationId xmlns:a16="http://schemas.microsoft.com/office/drawing/2014/main" id="{D0888C5B-0218-45F0-8332-5231AE4C48EC}"/>
            </a:ext>
          </a:extLst>
        </xdr:cNvPr>
        <xdr:cNvSpPr/>
      </xdr:nvSpPr>
      <xdr:spPr>
        <a:xfrm>
          <a:off x="2571750" y="133250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161544</xdr:rowOff>
    </xdr:from>
    <xdr:to>
      <xdr:col>19</xdr:col>
      <xdr:colOff>177800</xdr:colOff>
      <xdr:row>81</xdr:row>
      <xdr:rowOff>38100</xdr:rowOff>
    </xdr:to>
    <xdr:cxnSp macro="">
      <xdr:nvCxnSpPr>
        <xdr:cNvPr id="309" name="直線コネクタ 308">
          <a:extLst>
            <a:ext uri="{FF2B5EF4-FFF2-40B4-BE49-F238E27FC236}">
              <a16:creationId xmlns:a16="http://schemas.microsoft.com/office/drawing/2014/main" id="{156C308E-ED35-436B-972B-87FAA7021378}"/>
            </a:ext>
          </a:extLst>
        </xdr:cNvPr>
        <xdr:cNvCxnSpPr/>
      </xdr:nvCxnSpPr>
      <xdr:spPr>
        <a:xfrm>
          <a:off x="2622550" y="13375894"/>
          <a:ext cx="80645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67311</xdr:rowOff>
    </xdr:from>
    <xdr:to>
      <xdr:col>10</xdr:col>
      <xdr:colOff>165100</xdr:colOff>
      <xdr:row>80</xdr:row>
      <xdr:rowOff>168911</xdr:rowOff>
    </xdr:to>
    <xdr:sp macro="" textlink="">
      <xdr:nvSpPr>
        <xdr:cNvPr id="310" name="楕円 309">
          <a:extLst>
            <a:ext uri="{FF2B5EF4-FFF2-40B4-BE49-F238E27FC236}">
              <a16:creationId xmlns:a16="http://schemas.microsoft.com/office/drawing/2014/main" id="{707B54CD-7E89-4B95-8125-5B7B63A3780A}"/>
            </a:ext>
          </a:extLst>
        </xdr:cNvPr>
        <xdr:cNvSpPr/>
      </xdr:nvSpPr>
      <xdr:spPr>
        <a:xfrm>
          <a:off x="1778000" y="13281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118111</xdr:rowOff>
    </xdr:from>
    <xdr:to>
      <xdr:col>15</xdr:col>
      <xdr:colOff>50800</xdr:colOff>
      <xdr:row>80</xdr:row>
      <xdr:rowOff>161544</xdr:rowOff>
    </xdr:to>
    <xdr:cxnSp macro="">
      <xdr:nvCxnSpPr>
        <xdr:cNvPr id="311" name="直線コネクタ 310">
          <a:extLst>
            <a:ext uri="{FF2B5EF4-FFF2-40B4-BE49-F238E27FC236}">
              <a16:creationId xmlns:a16="http://schemas.microsoft.com/office/drawing/2014/main" id="{692638D5-8246-4780-8F76-9ECF0333388B}"/>
            </a:ext>
          </a:extLst>
        </xdr:cNvPr>
        <xdr:cNvCxnSpPr/>
      </xdr:nvCxnSpPr>
      <xdr:spPr>
        <a:xfrm>
          <a:off x="1828800" y="13332461"/>
          <a:ext cx="79375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23876</xdr:rowOff>
    </xdr:from>
    <xdr:to>
      <xdr:col>6</xdr:col>
      <xdr:colOff>38100</xdr:colOff>
      <xdr:row>80</xdr:row>
      <xdr:rowOff>125476</xdr:rowOff>
    </xdr:to>
    <xdr:sp macro="" textlink="">
      <xdr:nvSpPr>
        <xdr:cNvPr id="312" name="楕円 311">
          <a:extLst>
            <a:ext uri="{FF2B5EF4-FFF2-40B4-BE49-F238E27FC236}">
              <a16:creationId xmlns:a16="http://schemas.microsoft.com/office/drawing/2014/main" id="{650B6476-0A56-4F4D-BFD0-BC02D65C22AC}"/>
            </a:ext>
          </a:extLst>
        </xdr:cNvPr>
        <xdr:cNvSpPr/>
      </xdr:nvSpPr>
      <xdr:spPr>
        <a:xfrm>
          <a:off x="984250" y="132382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74676</xdr:rowOff>
    </xdr:from>
    <xdr:to>
      <xdr:col>10</xdr:col>
      <xdr:colOff>114300</xdr:colOff>
      <xdr:row>80</xdr:row>
      <xdr:rowOff>118111</xdr:rowOff>
    </xdr:to>
    <xdr:cxnSp macro="">
      <xdr:nvCxnSpPr>
        <xdr:cNvPr id="313" name="直線コネクタ 312">
          <a:extLst>
            <a:ext uri="{FF2B5EF4-FFF2-40B4-BE49-F238E27FC236}">
              <a16:creationId xmlns:a16="http://schemas.microsoft.com/office/drawing/2014/main" id="{1D5ADC79-4FCE-4B08-B580-CD4640FFEAF0}"/>
            </a:ext>
          </a:extLst>
        </xdr:cNvPr>
        <xdr:cNvCxnSpPr/>
      </xdr:nvCxnSpPr>
      <xdr:spPr>
        <a:xfrm>
          <a:off x="1028700" y="13289026"/>
          <a:ext cx="8001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9414</xdr:rowOff>
    </xdr:from>
    <xdr:ext cx="405111" cy="259045"/>
    <xdr:sp macro="" textlink="">
      <xdr:nvSpPr>
        <xdr:cNvPr id="314" name="n_1aveValue【福祉施設】&#10;有形固定資産減価償却率">
          <a:extLst>
            <a:ext uri="{FF2B5EF4-FFF2-40B4-BE49-F238E27FC236}">
              <a16:creationId xmlns:a16="http://schemas.microsoft.com/office/drawing/2014/main" id="{18B50527-FF51-4C04-92AD-EEA8A56E12AF}"/>
            </a:ext>
          </a:extLst>
        </xdr:cNvPr>
        <xdr:cNvSpPr txBox="1"/>
      </xdr:nvSpPr>
      <xdr:spPr>
        <a:xfrm>
          <a:off x="3239144" y="1305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142003</xdr:rowOff>
    </xdr:from>
    <xdr:ext cx="405111" cy="259045"/>
    <xdr:sp macro="" textlink="">
      <xdr:nvSpPr>
        <xdr:cNvPr id="315" name="n_2aveValue【福祉施設】&#10;有形固定資産減価償却率">
          <a:extLst>
            <a:ext uri="{FF2B5EF4-FFF2-40B4-BE49-F238E27FC236}">
              <a16:creationId xmlns:a16="http://schemas.microsoft.com/office/drawing/2014/main" id="{EEA9E061-1C1B-473C-9368-0E06C7382CF3}"/>
            </a:ext>
          </a:extLst>
        </xdr:cNvPr>
        <xdr:cNvSpPr txBox="1"/>
      </xdr:nvSpPr>
      <xdr:spPr>
        <a:xfrm>
          <a:off x="2439044" y="1302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6" name="n_3aveValue【福祉施設】&#10;有形固定資産減価償却率">
          <a:extLst>
            <a:ext uri="{FF2B5EF4-FFF2-40B4-BE49-F238E27FC236}">
              <a16:creationId xmlns:a16="http://schemas.microsoft.com/office/drawing/2014/main" id="{D376AE6D-18C1-46B9-8FAD-D7E206910A7D}"/>
            </a:ext>
          </a:extLst>
        </xdr:cNvPr>
        <xdr:cNvSpPr txBox="1"/>
      </xdr:nvSpPr>
      <xdr:spPr>
        <a:xfrm>
          <a:off x="1645294" y="1304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166895</xdr:rowOff>
    </xdr:from>
    <xdr:ext cx="405111" cy="259045"/>
    <xdr:sp macro="" textlink="">
      <xdr:nvSpPr>
        <xdr:cNvPr id="317" name="n_4aveValue【福祉施設】&#10;有形固定資産減価償却率">
          <a:extLst>
            <a:ext uri="{FF2B5EF4-FFF2-40B4-BE49-F238E27FC236}">
              <a16:creationId xmlns:a16="http://schemas.microsoft.com/office/drawing/2014/main" id="{7C5FCDE0-698F-41CA-8D5F-32E5298A6B28}"/>
            </a:ext>
          </a:extLst>
        </xdr:cNvPr>
        <xdr:cNvSpPr txBox="1"/>
      </xdr:nvSpPr>
      <xdr:spPr>
        <a:xfrm>
          <a:off x="851544" y="1338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80027</xdr:rowOff>
    </xdr:from>
    <xdr:ext cx="405111" cy="259045"/>
    <xdr:sp macro="" textlink="">
      <xdr:nvSpPr>
        <xdr:cNvPr id="318" name="n_1mainValue【福祉施設】&#10;有形固定資産減価償却率">
          <a:extLst>
            <a:ext uri="{FF2B5EF4-FFF2-40B4-BE49-F238E27FC236}">
              <a16:creationId xmlns:a16="http://schemas.microsoft.com/office/drawing/2014/main" id="{972ACF38-0BA7-4C48-867F-45486763DB73}"/>
            </a:ext>
          </a:extLst>
        </xdr:cNvPr>
        <xdr:cNvSpPr txBox="1"/>
      </xdr:nvSpPr>
      <xdr:spPr>
        <a:xfrm>
          <a:off x="32391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32021</xdr:rowOff>
    </xdr:from>
    <xdr:ext cx="405111" cy="259045"/>
    <xdr:sp macro="" textlink="">
      <xdr:nvSpPr>
        <xdr:cNvPr id="319" name="n_2mainValue【福祉施設】&#10;有形固定資産減価償却率">
          <a:extLst>
            <a:ext uri="{FF2B5EF4-FFF2-40B4-BE49-F238E27FC236}">
              <a16:creationId xmlns:a16="http://schemas.microsoft.com/office/drawing/2014/main" id="{551DFFBE-4B3B-463D-BEA3-BA4C076E1FA4}"/>
            </a:ext>
          </a:extLst>
        </xdr:cNvPr>
        <xdr:cNvSpPr txBox="1"/>
      </xdr:nvSpPr>
      <xdr:spPr>
        <a:xfrm>
          <a:off x="2439044" y="134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160038</xdr:rowOff>
    </xdr:from>
    <xdr:ext cx="405111" cy="259045"/>
    <xdr:sp macro="" textlink="">
      <xdr:nvSpPr>
        <xdr:cNvPr id="320" name="n_3mainValue【福祉施設】&#10;有形固定資産減価償却率">
          <a:extLst>
            <a:ext uri="{FF2B5EF4-FFF2-40B4-BE49-F238E27FC236}">
              <a16:creationId xmlns:a16="http://schemas.microsoft.com/office/drawing/2014/main" id="{71F87F29-F3FE-4AF5-B858-DF205C222C5A}"/>
            </a:ext>
          </a:extLst>
        </xdr:cNvPr>
        <xdr:cNvSpPr txBox="1"/>
      </xdr:nvSpPr>
      <xdr:spPr>
        <a:xfrm>
          <a:off x="1645294" y="1337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142003</xdr:rowOff>
    </xdr:from>
    <xdr:ext cx="405111" cy="259045"/>
    <xdr:sp macro="" textlink="">
      <xdr:nvSpPr>
        <xdr:cNvPr id="321" name="n_4mainValue【福祉施設】&#10;有形固定資産減価償却率">
          <a:extLst>
            <a:ext uri="{FF2B5EF4-FFF2-40B4-BE49-F238E27FC236}">
              <a16:creationId xmlns:a16="http://schemas.microsoft.com/office/drawing/2014/main" id="{671E458A-8220-49F3-B28E-BD05E5EA8553}"/>
            </a:ext>
          </a:extLst>
        </xdr:cNvPr>
        <xdr:cNvSpPr txBox="1"/>
      </xdr:nvSpPr>
      <xdr:spPr>
        <a:xfrm>
          <a:off x="851544" y="1302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1A3AA28-D3C0-4691-A8CA-B04D84A4E4CB}"/>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3A4AC76-3C3B-46F6-8C85-D74C29A619B7}"/>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6A781F6-3DA4-4B3A-96AD-B1506592D27B}"/>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0BB1F6A-C936-42DC-9993-52FC93CDE5FC}"/>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EBD7460-C2A6-41B9-8235-2338D6713966}"/>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CAB22DD-4CE4-4901-A88E-759BF67FFEC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0877554-2638-4F8D-8D6C-50A2722AFAB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E3B65A5-C918-4B69-95B3-493ACFB8AC0A}"/>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758BE97-B925-47BC-B3E3-9E5EA12A9CA3}"/>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046E29F-4099-4BAD-82F0-CD43D8957536}"/>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209D0AB-1221-47B5-870E-EA37FFD75681}"/>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F42ADDAA-6533-4F1A-8B12-78FB749DA8A1}"/>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ED1D1D73-6E9D-4FBA-8421-FBFD1FA5345E}"/>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799EAAEB-5CBA-4DAF-AE6B-861CD034AD86}"/>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7B4EB0C7-0F1A-4433-8669-F89370AE4369}"/>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F76B7112-84CC-4D27-9967-F65FF1610B08}"/>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EDC7A5AC-DBB8-4670-8A25-0E23E90D0072}"/>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232863E-75CB-4791-BF47-7B503A9EEFCB}"/>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B78ADF53-7A8B-4BF8-BFCA-144A53513CD0}"/>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217A15C0-89EE-4513-93C5-D78A786A958E}"/>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E471D93-A590-4C22-B9DC-C2265E2D5860}"/>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02DFEAF7-8582-4AB8-8D3D-335771A38FAB}"/>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81CDEFA3-7753-4F73-AFDB-6F0C8A8C1F4C}"/>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8C47B61B-8A2F-4D56-B092-1C20038FBE7B}"/>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69F31A51-2DEE-43C6-8700-F10E04A149F9}"/>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93618</xdr:rowOff>
    </xdr:to>
    <xdr:cxnSp macro="">
      <xdr:nvCxnSpPr>
        <xdr:cNvPr id="347" name="直線コネクタ 346">
          <a:extLst>
            <a:ext uri="{FF2B5EF4-FFF2-40B4-BE49-F238E27FC236}">
              <a16:creationId xmlns:a16="http://schemas.microsoft.com/office/drawing/2014/main" id="{AD9228ED-4795-40D8-983D-359EA9AFD778}"/>
            </a:ext>
          </a:extLst>
        </xdr:cNvPr>
        <xdr:cNvCxnSpPr/>
      </xdr:nvCxnSpPr>
      <xdr:spPr>
        <a:xfrm flipV="1">
          <a:off x="9429115" y="12863286"/>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97445</xdr:rowOff>
    </xdr:from>
    <xdr:ext cx="469744" cy="259045"/>
    <xdr:sp macro="" textlink="">
      <xdr:nvSpPr>
        <xdr:cNvPr id="348" name="【福祉施設】&#10;一人当たり面積最小値テキスト">
          <a:extLst>
            <a:ext uri="{FF2B5EF4-FFF2-40B4-BE49-F238E27FC236}">
              <a16:creationId xmlns:a16="http://schemas.microsoft.com/office/drawing/2014/main" id="{43D0389F-419B-42A6-81CE-DE1142C65E1C}"/>
            </a:ext>
          </a:extLst>
        </xdr:cNvPr>
        <xdr:cNvSpPr txBox="1"/>
      </xdr:nvSpPr>
      <xdr:spPr>
        <a:xfrm>
          <a:off x="9467850" y="1430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93618</xdr:rowOff>
    </xdr:from>
    <xdr:to>
      <xdr:col>55</xdr:col>
      <xdr:colOff>88900</xdr:colOff>
      <xdr:row>86</xdr:row>
      <xdr:rowOff>93618</xdr:rowOff>
    </xdr:to>
    <xdr:cxnSp macro="">
      <xdr:nvCxnSpPr>
        <xdr:cNvPr id="349" name="直線コネクタ 348">
          <a:extLst>
            <a:ext uri="{FF2B5EF4-FFF2-40B4-BE49-F238E27FC236}">
              <a16:creationId xmlns:a16="http://schemas.microsoft.com/office/drawing/2014/main" id="{7FBA4B6C-DA63-4C40-9D40-1FBB1ECF2AFB}"/>
            </a:ext>
          </a:extLst>
        </xdr:cNvPr>
        <xdr:cNvCxnSpPr/>
      </xdr:nvCxnSpPr>
      <xdr:spPr>
        <a:xfrm>
          <a:off x="9359900" y="142985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50" name="【福祉施設】&#10;一人当たり面積最大値テキスト">
          <a:extLst>
            <a:ext uri="{FF2B5EF4-FFF2-40B4-BE49-F238E27FC236}">
              <a16:creationId xmlns:a16="http://schemas.microsoft.com/office/drawing/2014/main" id="{99C79268-3550-4A8A-84D5-CC4B56735944}"/>
            </a:ext>
          </a:extLst>
        </xdr:cNvPr>
        <xdr:cNvSpPr txBox="1"/>
      </xdr:nvSpPr>
      <xdr:spPr>
        <a:xfrm>
          <a:off x="9467850" y="1264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51" name="直線コネクタ 350">
          <a:extLst>
            <a:ext uri="{FF2B5EF4-FFF2-40B4-BE49-F238E27FC236}">
              <a16:creationId xmlns:a16="http://schemas.microsoft.com/office/drawing/2014/main" id="{39C54172-6E0C-4649-AB0E-92B7D9AF91CA}"/>
            </a:ext>
          </a:extLst>
        </xdr:cNvPr>
        <xdr:cNvCxnSpPr/>
      </xdr:nvCxnSpPr>
      <xdr:spPr>
        <a:xfrm>
          <a:off x="9359900" y="128632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103250</xdr:rowOff>
    </xdr:from>
    <xdr:ext cx="469744" cy="259045"/>
    <xdr:sp macro="" textlink="">
      <xdr:nvSpPr>
        <xdr:cNvPr id="352" name="【福祉施設】&#10;一人当たり面積平均値テキスト">
          <a:extLst>
            <a:ext uri="{FF2B5EF4-FFF2-40B4-BE49-F238E27FC236}">
              <a16:creationId xmlns:a16="http://schemas.microsoft.com/office/drawing/2014/main" id="{6F7763A0-55A3-4053-949A-95009EB08A83}"/>
            </a:ext>
          </a:extLst>
        </xdr:cNvPr>
        <xdr:cNvSpPr txBox="1"/>
      </xdr:nvSpPr>
      <xdr:spPr>
        <a:xfrm>
          <a:off x="9467850" y="13647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80373</xdr:rowOff>
    </xdr:from>
    <xdr:to>
      <xdr:col>55</xdr:col>
      <xdr:colOff>50800</xdr:colOff>
      <xdr:row>84</xdr:row>
      <xdr:rowOff>10523</xdr:rowOff>
    </xdr:to>
    <xdr:sp macro="" textlink="">
      <xdr:nvSpPr>
        <xdr:cNvPr id="353" name="フローチャート: 判断 352">
          <a:extLst>
            <a:ext uri="{FF2B5EF4-FFF2-40B4-BE49-F238E27FC236}">
              <a16:creationId xmlns:a16="http://schemas.microsoft.com/office/drawing/2014/main" id="{FA705B0E-311B-45AF-A6BA-0F1EE84E5924}"/>
            </a:ext>
          </a:extLst>
        </xdr:cNvPr>
        <xdr:cNvSpPr/>
      </xdr:nvSpPr>
      <xdr:spPr>
        <a:xfrm>
          <a:off x="9398000" y="137900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54" name="フローチャート: 判断 353">
          <a:extLst>
            <a:ext uri="{FF2B5EF4-FFF2-40B4-BE49-F238E27FC236}">
              <a16:creationId xmlns:a16="http://schemas.microsoft.com/office/drawing/2014/main" id="{B853F80E-FB2D-4BE6-A0AF-019F0E7E40D1}"/>
            </a:ext>
          </a:extLst>
        </xdr:cNvPr>
        <xdr:cNvSpPr/>
      </xdr:nvSpPr>
      <xdr:spPr>
        <a:xfrm>
          <a:off x="8636000" y="138030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93436</xdr:rowOff>
    </xdr:from>
    <xdr:to>
      <xdr:col>46</xdr:col>
      <xdr:colOff>38100</xdr:colOff>
      <xdr:row>84</xdr:row>
      <xdr:rowOff>23586</xdr:rowOff>
    </xdr:to>
    <xdr:sp macro="" textlink="">
      <xdr:nvSpPr>
        <xdr:cNvPr id="355" name="フローチャート: 判断 354">
          <a:extLst>
            <a:ext uri="{FF2B5EF4-FFF2-40B4-BE49-F238E27FC236}">
              <a16:creationId xmlns:a16="http://schemas.microsoft.com/office/drawing/2014/main" id="{1BD78CEC-390A-4B04-8B9F-63E382ED32D3}"/>
            </a:ext>
          </a:extLst>
        </xdr:cNvPr>
        <xdr:cNvSpPr/>
      </xdr:nvSpPr>
      <xdr:spPr>
        <a:xfrm>
          <a:off x="7842250" y="138030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144055</xdr:rowOff>
    </xdr:from>
    <xdr:to>
      <xdr:col>41</xdr:col>
      <xdr:colOff>101600</xdr:colOff>
      <xdr:row>83</xdr:row>
      <xdr:rowOff>74205</xdr:rowOff>
    </xdr:to>
    <xdr:sp macro="" textlink="">
      <xdr:nvSpPr>
        <xdr:cNvPr id="356" name="フローチャート: 判断 355">
          <a:extLst>
            <a:ext uri="{FF2B5EF4-FFF2-40B4-BE49-F238E27FC236}">
              <a16:creationId xmlns:a16="http://schemas.microsoft.com/office/drawing/2014/main" id="{030C4CF8-2515-49BE-A9C3-A7F9BE792147}"/>
            </a:ext>
          </a:extLst>
        </xdr:cNvPr>
        <xdr:cNvSpPr/>
      </xdr:nvSpPr>
      <xdr:spPr>
        <a:xfrm>
          <a:off x="7029450" y="13688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121194</xdr:rowOff>
    </xdr:from>
    <xdr:to>
      <xdr:col>36</xdr:col>
      <xdr:colOff>165100</xdr:colOff>
      <xdr:row>83</xdr:row>
      <xdr:rowOff>51344</xdr:rowOff>
    </xdr:to>
    <xdr:sp macro="" textlink="">
      <xdr:nvSpPr>
        <xdr:cNvPr id="357" name="フローチャート: 判断 356">
          <a:extLst>
            <a:ext uri="{FF2B5EF4-FFF2-40B4-BE49-F238E27FC236}">
              <a16:creationId xmlns:a16="http://schemas.microsoft.com/office/drawing/2014/main" id="{912969AD-29C3-4502-AEF1-7E4598467F9A}"/>
            </a:ext>
          </a:extLst>
        </xdr:cNvPr>
        <xdr:cNvSpPr/>
      </xdr:nvSpPr>
      <xdr:spPr>
        <a:xfrm>
          <a:off x="6235700" y="136657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D2D77FA-C7E8-4A68-8A71-258DF579DDD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DE988EE-8AB5-498D-B0BA-3D3733916AC4}"/>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B2CBC20-1101-43E9-BF83-649410B08666}"/>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F4779B5-AD3A-48C2-A60C-876FF3E51AFA}"/>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B2432AB-0773-483A-ACC0-89ACEAB20F3C}"/>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103232</xdr:rowOff>
    </xdr:from>
    <xdr:to>
      <xdr:col>55</xdr:col>
      <xdr:colOff>50800</xdr:colOff>
      <xdr:row>86</xdr:row>
      <xdr:rowOff>33382</xdr:rowOff>
    </xdr:to>
    <xdr:sp macro="" textlink="">
      <xdr:nvSpPr>
        <xdr:cNvPr id="363" name="楕円 362">
          <a:extLst>
            <a:ext uri="{FF2B5EF4-FFF2-40B4-BE49-F238E27FC236}">
              <a16:creationId xmlns:a16="http://schemas.microsoft.com/office/drawing/2014/main" id="{3214B0CF-CADB-430B-914E-4683267BCD52}"/>
            </a:ext>
          </a:extLst>
        </xdr:cNvPr>
        <xdr:cNvSpPr/>
      </xdr:nvSpPr>
      <xdr:spPr>
        <a:xfrm>
          <a:off x="9398000" y="141430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18159</xdr:rowOff>
    </xdr:from>
    <xdr:ext cx="469744" cy="259045"/>
    <xdr:sp macro="" textlink="">
      <xdr:nvSpPr>
        <xdr:cNvPr id="364" name="【福祉施設】&#10;一人当たり面積該当値テキスト">
          <a:extLst>
            <a:ext uri="{FF2B5EF4-FFF2-40B4-BE49-F238E27FC236}">
              <a16:creationId xmlns:a16="http://schemas.microsoft.com/office/drawing/2014/main" id="{3AD793A7-3658-41F5-9EC2-E59FC7024981}"/>
            </a:ext>
          </a:extLst>
        </xdr:cNvPr>
        <xdr:cNvSpPr txBox="1"/>
      </xdr:nvSpPr>
      <xdr:spPr>
        <a:xfrm>
          <a:off x="9467850" y="1405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103232</xdr:rowOff>
    </xdr:from>
    <xdr:to>
      <xdr:col>50</xdr:col>
      <xdr:colOff>165100</xdr:colOff>
      <xdr:row>86</xdr:row>
      <xdr:rowOff>33382</xdr:rowOff>
    </xdr:to>
    <xdr:sp macro="" textlink="">
      <xdr:nvSpPr>
        <xdr:cNvPr id="365" name="楕円 364">
          <a:extLst>
            <a:ext uri="{FF2B5EF4-FFF2-40B4-BE49-F238E27FC236}">
              <a16:creationId xmlns:a16="http://schemas.microsoft.com/office/drawing/2014/main" id="{C5248490-1027-40B5-BFC1-8E79D52A0C82}"/>
            </a:ext>
          </a:extLst>
        </xdr:cNvPr>
        <xdr:cNvSpPr/>
      </xdr:nvSpPr>
      <xdr:spPr>
        <a:xfrm>
          <a:off x="8636000" y="141430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154032</xdr:rowOff>
    </xdr:from>
    <xdr:to>
      <xdr:col>55</xdr:col>
      <xdr:colOff>0</xdr:colOff>
      <xdr:row>85</xdr:row>
      <xdr:rowOff>154032</xdr:rowOff>
    </xdr:to>
    <xdr:cxnSp macro="">
      <xdr:nvCxnSpPr>
        <xdr:cNvPr id="366" name="直線コネクタ 365">
          <a:extLst>
            <a:ext uri="{FF2B5EF4-FFF2-40B4-BE49-F238E27FC236}">
              <a16:creationId xmlns:a16="http://schemas.microsoft.com/office/drawing/2014/main" id="{A276D4E8-44FE-4141-B874-0C647BA2F31B}"/>
            </a:ext>
          </a:extLst>
        </xdr:cNvPr>
        <xdr:cNvCxnSpPr/>
      </xdr:nvCxnSpPr>
      <xdr:spPr>
        <a:xfrm>
          <a:off x="8686800" y="1419388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106499</xdr:rowOff>
    </xdr:from>
    <xdr:to>
      <xdr:col>46</xdr:col>
      <xdr:colOff>38100</xdr:colOff>
      <xdr:row>86</xdr:row>
      <xdr:rowOff>36649</xdr:rowOff>
    </xdr:to>
    <xdr:sp macro="" textlink="">
      <xdr:nvSpPr>
        <xdr:cNvPr id="367" name="楕円 366">
          <a:extLst>
            <a:ext uri="{FF2B5EF4-FFF2-40B4-BE49-F238E27FC236}">
              <a16:creationId xmlns:a16="http://schemas.microsoft.com/office/drawing/2014/main" id="{A8CFFB4C-A855-40FB-8FE8-C7CC17ACF983}"/>
            </a:ext>
          </a:extLst>
        </xdr:cNvPr>
        <xdr:cNvSpPr/>
      </xdr:nvSpPr>
      <xdr:spPr>
        <a:xfrm>
          <a:off x="7842250" y="141463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154032</xdr:rowOff>
    </xdr:from>
    <xdr:to>
      <xdr:col>50</xdr:col>
      <xdr:colOff>114300</xdr:colOff>
      <xdr:row>85</xdr:row>
      <xdr:rowOff>157299</xdr:rowOff>
    </xdr:to>
    <xdr:cxnSp macro="">
      <xdr:nvCxnSpPr>
        <xdr:cNvPr id="368" name="直線コネクタ 367">
          <a:extLst>
            <a:ext uri="{FF2B5EF4-FFF2-40B4-BE49-F238E27FC236}">
              <a16:creationId xmlns:a16="http://schemas.microsoft.com/office/drawing/2014/main" id="{B506EFF3-CD83-47F0-9DFC-5EC64D0CA7E2}"/>
            </a:ext>
          </a:extLst>
        </xdr:cNvPr>
        <xdr:cNvCxnSpPr/>
      </xdr:nvCxnSpPr>
      <xdr:spPr>
        <a:xfrm flipV="1">
          <a:off x="7886700" y="14193882"/>
          <a:ext cx="8001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109764</xdr:rowOff>
    </xdr:from>
    <xdr:to>
      <xdr:col>41</xdr:col>
      <xdr:colOff>101600</xdr:colOff>
      <xdr:row>86</xdr:row>
      <xdr:rowOff>39914</xdr:rowOff>
    </xdr:to>
    <xdr:sp macro="" textlink="">
      <xdr:nvSpPr>
        <xdr:cNvPr id="369" name="楕円 368">
          <a:extLst>
            <a:ext uri="{FF2B5EF4-FFF2-40B4-BE49-F238E27FC236}">
              <a16:creationId xmlns:a16="http://schemas.microsoft.com/office/drawing/2014/main" id="{5759A81A-E79D-4F3F-A723-8E0CE198478B}"/>
            </a:ext>
          </a:extLst>
        </xdr:cNvPr>
        <xdr:cNvSpPr/>
      </xdr:nvSpPr>
      <xdr:spPr>
        <a:xfrm>
          <a:off x="7029450" y="141496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157299</xdr:rowOff>
    </xdr:from>
    <xdr:to>
      <xdr:col>45</xdr:col>
      <xdr:colOff>177800</xdr:colOff>
      <xdr:row>85</xdr:row>
      <xdr:rowOff>160564</xdr:rowOff>
    </xdr:to>
    <xdr:cxnSp macro="">
      <xdr:nvCxnSpPr>
        <xdr:cNvPr id="370" name="直線コネクタ 369">
          <a:extLst>
            <a:ext uri="{FF2B5EF4-FFF2-40B4-BE49-F238E27FC236}">
              <a16:creationId xmlns:a16="http://schemas.microsoft.com/office/drawing/2014/main" id="{72574D73-F475-4208-BA84-1C6ECF6389FD}"/>
            </a:ext>
          </a:extLst>
        </xdr:cNvPr>
        <xdr:cNvCxnSpPr/>
      </xdr:nvCxnSpPr>
      <xdr:spPr>
        <a:xfrm flipV="1">
          <a:off x="7080250" y="14197149"/>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113030</xdr:rowOff>
    </xdr:from>
    <xdr:to>
      <xdr:col>36</xdr:col>
      <xdr:colOff>165100</xdr:colOff>
      <xdr:row>86</xdr:row>
      <xdr:rowOff>43180</xdr:rowOff>
    </xdr:to>
    <xdr:sp macro="" textlink="">
      <xdr:nvSpPr>
        <xdr:cNvPr id="371" name="楕円 370">
          <a:extLst>
            <a:ext uri="{FF2B5EF4-FFF2-40B4-BE49-F238E27FC236}">
              <a16:creationId xmlns:a16="http://schemas.microsoft.com/office/drawing/2014/main" id="{54953C68-B5D8-4C6F-8EF7-CA54C98C699C}"/>
            </a:ext>
          </a:extLst>
        </xdr:cNvPr>
        <xdr:cNvSpPr/>
      </xdr:nvSpPr>
      <xdr:spPr>
        <a:xfrm>
          <a:off x="6235700" y="14152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160564</xdr:rowOff>
    </xdr:from>
    <xdr:to>
      <xdr:col>41</xdr:col>
      <xdr:colOff>50800</xdr:colOff>
      <xdr:row>85</xdr:row>
      <xdr:rowOff>163830</xdr:rowOff>
    </xdr:to>
    <xdr:cxnSp macro="">
      <xdr:nvCxnSpPr>
        <xdr:cNvPr id="372" name="直線コネクタ 371">
          <a:extLst>
            <a:ext uri="{FF2B5EF4-FFF2-40B4-BE49-F238E27FC236}">
              <a16:creationId xmlns:a16="http://schemas.microsoft.com/office/drawing/2014/main" id="{D23E6FC3-F6EF-461B-BEA5-2D60BA57BFF7}"/>
            </a:ext>
          </a:extLst>
        </xdr:cNvPr>
        <xdr:cNvCxnSpPr/>
      </xdr:nvCxnSpPr>
      <xdr:spPr>
        <a:xfrm flipV="1">
          <a:off x="6286500" y="14200414"/>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40113</xdr:rowOff>
    </xdr:from>
    <xdr:ext cx="469744" cy="259045"/>
    <xdr:sp macro="" textlink="">
      <xdr:nvSpPr>
        <xdr:cNvPr id="373" name="n_1aveValue【福祉施設】&#10;一人当たり面積">
          <a:extLst>
            <a:ext uri="{FF2B5EF4-FFF2-40B4-BE49-F238E27FC236}">
              <a16:creationId xmlns:a16="http://schemas.microsoft.com/office/drawing/2014/main" id="{9DA22A2A-D653-4BD4-9D16-59412D664C97}"/>
            </a:ext>
          </a:extLst>
        </xdr:cNvPr>
        <xdr:cNvSpPr txBox="1"/>
      </xdr:nvSpPr>
      <xdr:spPr>
        <a:xfrm>
          <a:off x="8458277" y="135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40113</xdr:rowOff>
    </xdr:from>
    <xdr:ext cx="469744" cy="259045"/>
    <xdr:sp macro="" textlink="">
      <xdr:nvSpPr>
        <xdr:cNvPr id="374" name="n_2aveValue【福祉施設】&#10;一人当たり面積">
          <a:extLst>
            <a:ext uri="{FF2B5EF4-FFF2-40B4-BE49-F238E27FC236}">
              <a16:creationId xmlns:a16="http://schemas.microsoft.com/office/drawing/2014/main" id="{65358150-27A5-48E8-9F47-77CD0D8C90EE}"/>
            </a:ext>
          </a:extLst>
        </xdr:cNvPr>
        <xdr:cNvSpPr txBox="1"/>
      </xdr:nvSpPr>
      <xdr:spPr>
        <a:xfrm>
          <a:off x="7677227" y="135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90732</xdr:rowOff>
    </xdr:from>
    <xdr:ext cx="469744" cy="259045"/>
    <xdr:sp macro="" textlink="">
      <xdr:nvSpPr>
        <xdr:cNvPr id="375" name="n_3aveValue【福祉施設】&#10;一人当たり面積">
          <a:extLst>
            <a:ext uri="{FF2B5EF4-FFF2-40B4-BE49-F238E27FC236}">
              <a16:creationId xmlns:a16="http://schemas.microsoft.com/office/drawing/2014/main" id="{D99B16AD-59AE-4EF9-BCDD-D103B009B08A}"/>
            </a:ext>
          </a:extLst>
        </xdr:cNvPr>
        <xdr:cNvSpPr txBox="1"/>
      </xdr:nvSpPr>
      <xdr:spPr>
        <a:xfrm>
          <a:off x="6864427" y="1347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67871</xdr:rowOff>
    </xdr:from>
    <xdr:ext cx="469744" cy="259045"/>
    <xdr:sp macro="" textlink="">
      <xdr:nvSpPr>
        <xdr:cNvPr id="376" name="n_4aveValue【福祉施設】&#10;一人当たり面積">
          <a:extLst>
            <a:ext uri="{FF2B5EF4-FFF2-40B4-BE49-F238E27FC236}">
              <a16:creationId xmlns:a16="http://schemas.microsoft.com/office/drawing/2014/main" id="{C8B15814-EFE9-4DFE-A3AA-D8800D1FDCCE}"/>
            </a:ext>
          </a:extLst>
        </xdr:cNvPr>
        <xdr:cNvSpPr txBox="1"/>
      </xdr:nvSpPr>
      <xdr:spPr>
        <a:xfrm>
          <a:off x="6070677" y="1344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24509</xdr:rowOff>
    </xdr:from>
    <xdr:ext cx="469744" cy="259045"/>
    <xdr:sp macro="" textlink="">
      <xdr:nvSpPr>
        <xdr:cNvPr id="377" name="n_1mainValue【福祉施設】&#10;一人当たり面積">
          <a:extLst>
            <a:ext uri="{FF2B5EF4-FFF2-40B4-BE49-F238E27FC236}">
              <a16:creationId xmlns:a16="http://schemas.microsoft.com/office/drawing/2014/main" id="{EA763792-01D4-453B-A725-21726E189E75}"/>
            </a:ext>
          </a:extLst>
        </xdr:cNvPr>
        <xdr:cNvSpPr txBox="1"/>
      </xdr:nvSpPr>
      <xdr:spPr>
        <a:xfrm>
          <a:off x="8458277" y="1422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27776</xdr:rowOff>
    </xdr:from>
    <xdr:ext cx="469744" cy="259045"/>
    <xdr:sp macro="" textlink="">
      <xdr:nvSpPr>
        <xdr:cNvPr id="378" name="n_2mainValue【福祉施設】&#10;一人当たり面積">
          <a:extLst>
            <a:ext uri="{FF2B5EF4-FFF2-40B4-BE49-F238E27FC236}">
              <a16:creationId xmlns:a16="http://schemas.microsoft.com/office/drawing/2014/main" id="{A2B01411-CE13-49D3-9B23-1D8EDD0C09EB}"/>
            </a:ext>
          </a:extLst>
        </xdr:cNvPr>
        <xdr:cNvSpPr txBox="1"/>
      </xdr:nvSpPr>
      <xdr:spPr>
        <a:xfrm>
          <a:off x="7677227" y="1423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31041</xdr:rowOff>
    </xdr:from>
    <xdr:ext cx="469744" cy="259045"/>
    <xdr:sp macro="" textlink="">
      <xdr:nvSpPr>
        <xdr:cNvPr id="379" name="n_3mainValue【福祉施設】&#10;一人当たり面積">
          <a:extLst>
            <a:ext uri="{FF2B5EF4-FFF2-40B4-BE49-F238E27FC236}">
              <a16:creationId xmlns:a16="http://schemas.microsoft.com/office/drawing/2014/main" id="{DCE6F3CA-E246-4DFD-9F22-E56C788F68C4}"/>
            </a:ext>
          </a:extLst>
        </xdr:cNvPr>
        <xdr:cNvSpPr txBox="1"/>
      </xdr:nvSpPr>
      <xdr:spPr>
        <a:xfrm>
          <a:off x="6864427" y="1423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34307</xdr:rowOff>
    </xdr:from>
    <xdr:ext cx="469744" cy="259045"/>
    <xdr:sp macro="" textlink="">
      <xdr:nvSpPr>
        <xdr:cNvPr id="380" name="n_4mainValue【福祉施設】&#10;一人当たり面積">
          <a:extLst>
            <a:ext uri="{FF2B5EF4-FFF2-40B4-BE49-F238E27FC236}">
              <a16:creationId xmlns:a16="http://schemas.microsoft.com/office/drawing/2014/main" id="{02D244ED-619C-4451-98E1-2CE6A39D105E}"/>
            </a:ext>
          </a:extLst>
        </xdr:cNvPr>
        <xdr:cNvSpPr txBox="1"/>
      </xdr:nvSpPr>
      <xdr:spPr>
        <a:xfrm>
          <a:off x="6070677" y="1423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721AE1FB-A93B-4DE0-A145-14562BB61534}"/>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46A8B440-D376-4632-824F-109B197DF062}"/>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D470412C-1915-4D15-A59F-2448CD415478}"/>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6458393C-149C-4B41-8056-F2C151C89527}"/>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EA3BF9C2-53F0-4CCB-A7F2-15E4764E82D2}"/>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3F55B9C-F5AE-47A9-A461-196C1F43D289}"/>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139773B-04FD-4B80-B603-AB543C3DE75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9A446455-53A5-451B-B746-6FEBA2B10D4A}"/>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93DFE050-55E2-4E3F-8E91-5CE8CE73EF1C}"/>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918B7819-D09C-4581-96E2-F83164366EF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175CF29F-9467-4204-AE57-3D12B3CF92C7}"/>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2" name="直線コネクタ 391">
          <a:extLst>
            <a:ext uri="{FF2B5EF4-FFF2-40B4-BE49-F238E27FC236}">
              <a16:creationId xmlns:a16="http://schemas.microsoft.com/office/drawing/2014/main" id="{01980593-A344-4381-BEF0-55C1E994234A}"/>
            </a:ext>
          </a:extLst>
        </xdr:cNvPr>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3" name="テキスト ボックス 392">
          <a:extLst>
            <a:ext uri="{FF2B5EF4-FFF2-40B4-BE49-F238E27FC236}">
              <a16:creationId xmlns:a16="http://schemas.microsoft.com/office/drawing/2014/main" id="{96306B86-5B23-425F-9062-F6251041D6B2}"/>
            </a:ext>
          </a:extLst>
        </xdr:cNvPr>
        <xdr:cNvSpPr txBox="1"/>
      </xdr:nvSpPr>
      <xdr:spPr>
        <a:xfrm>
          <a:off x="2757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4" name="直線コネクタ 393">
          <a:extLst>
            <a:ext uri="{FF2B5EF4-FFF2-40B4-BE49-F238E27FC236}">
              <a16:creationId xmlns:a16="http://schemas.microsoft.com/office/drawing/2014/main" id="{B7B1D79F-0368-4848-AAEF-437E8E4443BD}"/>
            </a:ext>
          </a:extLst>
        </xdr:cNvPr>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5" name="テキスト ボックス 394">
          <a:extLst>
            <a:ext uri="{FF2B5EF4-FFF2-40B4-BE49-F238E27FC236}">
              <a16:creationId xmlns:a16="http://schemas.microsoft.com/office/drawing/2014/main" id="{164F2690-A0FC-4D72-9A48-93975C99BE0A}"/>
            </a:ext>
          </a:extLst>
        </xdr:cNvPr>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6" name="直線コネクタ 395">
          <a:extLst>
            <a:ext uri="{FF2B5EF4-FFF2-40B4-BE49-F238E27FC236}">
              <a16:creationId xmlns:a16="http://schemas.microsoft.com/office/drawing/2014/main" id="{3E689706-6C88-4925-BCF8-09DA736A6E4C}"/>
            </a:ext>
          </a:extLst>
        </xdr:cNvPr>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7" name="テキスト ボックス 396">
          <a:extLst>
            <a:ext uri="{FF2B5EF4-FFF2-40B4-BE49-F238E27FC236}">
              <a16:creationId xmlns:a16="http://schemas.microsoft.com/office/drawing/2014/main" id="{103670B6-113E-4A6B-9F22-95D3053B2AE4}"/>
            </a:ext>
          </a:extLst>
        </xdr:cNvPr>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8" name="直線コネクタ 397">
          <a:extLst>
            <a:ext uri="{FF2B5EF4-FFF2-40B4-BE49-F238E27FC236}">
              <a16:creationId xmlns:a16="http://schemas.microsoft.com/office/drawing/2014/main" id="{6D51D649-A08A-4C80-AF23-7D4E23AFF52E}"/>
            </a:ext>
          </a:extLst>
        </xdr:cNvPr>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9" name="テキスト ボックス 398">
          <a:extLst>
            <a:ext uri="{FF2B5EF4-FFF2-40B4-BE49-F238E27FC236}">
              <a16:creationId xmlns:a16="http://schemas.microsoft.com/office/drawing/2014/main" id="{FF4AD1A1-5C65-4A76-8911-AAA11BFF2DE0}"/>
            </a:ext>
          </a:extLst>
        </xdr:cNvPr>
        <xdr:cNvSpPr txBox="1"/>
      </xdr:nvSpPr>
      <xdr:spPr>
        <a:xfrm>
          <a:off x="3398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A379C19C-7CC1-40F3-922A-29E39F5FBB24}"/>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1" name="テキスト ボックス 400">
          <a:extLst>
            <a:ext uri="{FF2B5EF4-FFF2-40B4-BE49-F238E27FC236}">
              <a16:creationId xmlns:a16="http://schemas.microsoft.com/office/drawing/2014/main" id="{89FF7767-48C6-43C4-8732-158EFFB25700}"/>
            </a:ext>
          </a:extLst>
        </xdr:cNvPr>
        <xdr:cNvSpPr txBox="1"/>
      </xdr:nvSpPr>
      <xdr:spPr>
        <a:xfrm>
          <a:off x="3398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1EEAEDF9-6D03-4832-8E6D-013079FCCD64}"/>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107</xdr:row>
      <xdr:rowOff>19050</xdr:rowOff>
    </xdr:to>
    <xdr:cxnSp macro="">
      <xdr:nvCxnSpPr>
        <xdr:cNvPr id="403" name="直線コネクタ 402">
          <a:extLst>
            <a:ext uri="{FF2B5EF4-FFF2-40B4-BE49-F238E27FC236}">
              <a16:creationId xmlns:a16="http://schemas.microsoft.com/office/drawing/2014/main" id="{4B4A1985-B1DB-4DEB-97EA-690298D34D59}"/>
            </a:ext>
          </a:extLst>
        </xdr:cNvPr>
        <xdr:cNvCxnSpPr/>
      </xdr:nvCxnSpPr>
      <xdr:spPr>
        <a:xfrm flipV="1">
          <a:off x="4177665" y="165239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22877</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02DFF658-0883-4505-9009-928DC9572911}"/>
            </a:ext>
          </a:extLst>
        </xdr:cNvPr>
        <xdr:cNvSpPr txBox="1"/>
      </xdr:nvSpPr>
      <xdr:spPr>
        <a:xfrm>
          <a:off x="4216400"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19050</xdr:rowOff>
    </xdr:from>
    <xdr:to>
      <xdr:col>24</xdr:col>
      <xdr:colOff>152400</xdr:colOff>
      <xdr:row>107</xdr:row>
      <xdr:rowOff>19050</xdr:rowOff>
    </xdr:to>
    <xdr:cxnSp macro="">
      <xdr:nvCxnSpPr>
        <xdr:cNvPr id="405" name="直線コネクタ 404">
          <a:extLst>
            <a:ext uri="{FF2B5EF4-FFF2-40B4-BE49-F238E27FC236}">
              <a16:creationId xmlns:a16="http://schemas.microsoft.com/office/drawing/2014/main" id="{A2F780B1-950D-43DC-9785-5137CCE708A6}"/>
            </a:ext>
          </a:extLst>
        </xdr:cNvPr>
        <xdr:cNvCxnSpPr/>
      </xdr:nvCxnSpPr>
      <xdr:spPr>
        <a:xfrm>
          <a:off x="4108450" y="17792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23D59B88-D6D5-4B83-8304-FF45029E078F}"/>
            </a:ext>
          </a:extLst>
        </xdr:cNvPr>
        <xdr:cNvSpPr txBox="1"/>
      </xdr:nvSpPr>
      <xdr:spPr>
        <a:xfrm>
          <a:off x="4216400" y="1629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407" name="直線コネクタ 406">
          <a:extLst>
            <a:ext uri="{FF2B5EF4-FFF2-40B4-BE49-F238E27FC236}">
              <a16:creationId xmlns:a16="http://schemas.microsoft.com/office/drawing/2014/main" id="{8A94B0C4-035C-43A0-823E-78F86A481E21}"/>
            </a:ext>
          </a:extLst>
        </xdr:cNvPr>
        <xdr:cNvCxnSpPr/>
      </xdr:nvCxnSpPr>
      <xdr:spPr>
        <a:xfrm>
          <a:off x="4108450" y="16523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59707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FD5BC3F-6EA4-4488-9D8E-75D599291BB1}"/>
            </a:ext>
          </a:extLst>
        </xdr:cNvPr>
        <xdr:cNvSpPr txBox="1"/>
      </xdr:nvSpPr>
      <xdr:spPr>
        <a:xfrm>
          <a:off x="4216400" y="1680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409" name="フローチャート: 判断 408">
          <a:extLst>
            <a:ext uri="{FF2B5EF4-FFF2-40B4-BE49-F238E27FC236}">
              <a16:creationId xmlns:a16="http://schemas.microsoft.com/office/drawing/2014/main" id="{1F4CB67C-AFD5-4DF9-B328-E32A334A8902}"/>
            </a:ext>
          </a:extLst>
        </xdr:cNvPr>
        <xdr:cNvSpPr/>
      </xdr:nvSpPr>
      <xdr:spPr>
        <a:xfrm>
          <a:off x="4127500" y="1695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9398</xdr:rowOff>
    </xdr:from>
    <xdr:to>
      <xdr:col>20</xdr:col>
      <xdr:colOff>38100</xdr:colOff>
      <xdr:row>102</xdr:row>
      <xdr:rowOff>110998</xdr:rowOff>
    </xdr:to>
    <xdr:sp macro="" textlink="">
      <xdr:nvSpPr>
        <xdr:cNvPr id="410" name="フローチャート: 判断 409">
          <a:extLst>
            <a:ext uri="{FF2B5EF4-FFF2-40B4-BE49-F238E27FC236}">
              <a16:creationId xmlns:a16="http://schemas.microsoft.com/office/drawing/2014/main" id="{BF68847A-48DA-4150-B23E-7577C604EE67}"/>
            </a:ext>
          </a:extLst>
        </xdr:cNvPr>
        <xdr:cNvSpPr/>
      </xdr:nvSpPr>
      <xdr:spPr>
        <a:xfrm>
          <a:off x="3384550" y="169257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7113</xdr:rowOff>
    </xdr:from>
    <xdr:to>
      <xdr:col>15</xdr:col>
      <xdr:colOff>101600</xdr:colOff>
      <xdr:row>102</xdr:row>
      <xdr:rowOff>108713</xdr:rowOff>
    </xdr:to>
    <xdr:sp macro="" textlink="">
      <xdr:nvSpPr>
        <xdr:cNvPr id="411" name="フローチャート: 判断 410">
          <a:extLst>
            <a:ext uri="{FF2B5EF4-FFF2-40B4-BE49-F238E27FC236}">
              <a16:creationId xmlns:a16="http://schemas.microsoft.com/office/drawing/2014/main" id="{167E91B4-1D9A-490C-96F7-C5DEDA23B464}"/>
            </a:ext>
          </a:extLst>
        </xdr:cNvPr>
        <xdr:cNvSpPr/>
      </xdr:nvSpPr>
      <xdr:spPr>
        <a:xfrm>
          <a:off x="2571750" y="169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103124</xdr:rowOff>
    </xdr:from>
    <xdr:to>
      <xdr:col>10</xdr:col>
      <xdr:colOff>165100</xdr:colOff>
      <xdr:row>102</xdr:row>
      <xdr:rowOff>33274</xdr:rowOff>
    </xdr:to>
    <xdr:sp macro="" textlink="">
      <xdr:nvSpPr>
        <xdr:cNvPr id="412" name="フローチャート: 判断 411">
          <a:extLst>
            <a:ext uri="{FF2B5EF4-FFF2-40B4-BE49-F238E27FC236}">
              <a16:creationId xmlns:a16="http://schemas.microsoft.com/office/drawing/2014/main" id="{EB81B00F-F0D7-4653-85FC-265AB3BD2DE6}"/>
            </a:ext>
          </a:extLst>
        </xdr:cNvPr>
        <xdr:cNvSpPr/>
      </xdr:nvSpPr>
      <xdr:spPr>
        <a:xfrm>
          <a:off x="1778000" y="1684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141987</xdr:rowOff>
    </xdr:from>
    <xdr:to>
      <xdr:col>6</xdr:col>
      <xdr:colOff>38100</xdr:colOff>
      <xdr:row>102</xdr:row>
      <xdr:rowOff>72137</xdr:rowOff>
    </xdr:to>
    <xdr:sp macro="" textlink="">
      <xdr:nvSpPr>
        <xdr:cNvPr id="413" name="フローチャート: 判断 412">
          <a:extLst>
            <a:ext uri="{FF2B5EF4-FFF2-40B4-BE49-F238E27FC236}">
              <a16:creationId xmlns:a16="http://schemas.microsoft.com/office/drawing/2014/main" id="{A26CB35A-5B28-4053-A89D-5F06446E88FB}"/>
            </a:ext>
          </a:extLst>
        </xdr:cNvPr>
        <xdr:cNvSpPr/>
      </xdr:nvSpPr>
      <xdr:spPr>
        <a:xfrm>
          <a:off x="984250" y="168869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21B929E-02A7-438B-9D61-575A4A12B802}"/>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FD1326C-1600-427F-A6CA-74932C64CCEE}"/>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2959D1E-FA95-4503-9D02-0654D0A9F339}"/>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6BA0864-0FEB-4B03-8D89-14B97E765F4F}"/>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AC8A66B-411A-4391-9DA8-1441225686DB}"/>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82550</xdr:rowOff>
    </xdr:from>
    <xdr:to>
      <xdr:col>24</xdr:col>
      <xdr:colOff>114300</xdr:colOff>
      <xdr:row>103</xdr:row>
      <xdr:rowOff>12700</xdr:rowOff>
    </xdr:to>
    <xdr:sp macro="" textlink="">
      <xdr:nvSpPr>
        <xdr:cNvPr id="419" name="楕円 418">
          <a:extLst>
            <a:ext uri="{FF2B5EF4-FFF2-40B4-BE49-F238E27FC236}">
              <a16:creationId xmlns:a16="http://schemas.microsoft.com/office/drawing/2014/main" id="{F5723E59-C2EA-44EB-B400-D22C2451491D}"/>
            </a:ext>
          </a:extLst>
        </xdr:cNvPr>
        <xdr:cNvSpPr/>
      </xdr:nvSpPr>
      <xdr:spPr>
        <a:xfrm>
          <a:off x="4127500" y="1699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60977</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A2A61E1A-AC30-462B-B0F4-B5FCE67E2E22}"/>
            </a:ext>
          </a:extLst>
        </xdr:cNvPr>
        <xdr:cNvSpPr txBox="1"/>
      </xdr:nvSpPr>
      <xdr:spPr>
        <a:xfrm>
          <a:off x="42164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39115</xdr:rowOff>
    </xdr:from>
    <xdr:to>
      <xdr:col>20</xdr:col>
      <xdr:colOff>38100</xdr:colOff>
      <xdr:row>102</xdr:row>
      <xdr:rowOff>140715</xdr:rowOff>
    </xdr:to>
    <xdr:sp macro="" textlink="">
      <xdr:nvSpPr>
        <xdr:cNvPr id="421" name="楕円 420">
          <a:extLst>
            <a:ext uri="{FF2B5EF4-FFF2-40B4-BE49-F238E27FC236}">
              <a16:creationId xmlns:a16="http://schemas.microsoft.com/office/drawing/2014/main" id="{8E9444FB-4CC8-48F6-A06A-3D38549CF506}"/>
            </a:ext>
          </a:extLst>
        </xdr:cNvPr>
        <xdr:cNvSpPr/>
      </xdr:nvSpPr>
      <xdr:spPr>
        <a:xfrm>
          <a:off x="3384550" y="169555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89915</xdr:rowOff>
    </xdr:from>
    <xdr:to>
      <xdr:col>24</xdr:col>
      <xdr:colOff>63500</xdr:colOff>
      <xdr:row>102</xdr:row>
      <xdr:rowOff>133350</xdr:rowOff>
    </xdr:to>
    <xdr:cxnSp macro="">
      <xdr:nvCxnSpPr>
        <xdr:cNvPr id="422" name="直線コネクタ 421">
          <a:extLst>
            <a:ext uri="{FF2B5EF4-FFF2-40B4-BE49-F238E27FC236}">
              <a16:creationId xmlns:a16="http://schemas.microsoft.com/office/drawing/2014/main" id="{B23C30E4-8400-4B26-BEB6-5B6F134B16FB}"/>
            </a:ext>
          </a:extLst>
        </xdr:cNvPr>
        <xdr:cNvCxnSpPr/>
      </xdr:nvCxnSpPr>
      <xdr:spPr>
        <a:xfrm>
          <a:off x="3429000" y="17006315"/>
          <a:ext cx="7493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4826</xdr:rowOff>
    </xdr:from>
    <xdr:to>
      <xdr:col>15</xdr:col>
      <xdr:colOff>101600</xdr:colOff>
      <xdr:row>102</xdr:row>
      <xdr:rowOff>106426</xdr:rowOff>
    </xdr:to>
    <xdr:sp macro="" textlink="">
      <xdr:nvSpPr>
        <xdr:cNvPr id="423" name="楕円 422">
          <a:extLst>
            <a:ext uri="{FF2B5EF4-FFF2-40B4-BE49-F238E27FC236}">
              <a16:creationId xmlns:a16="http://schemas.microsoft.com/office/drawing/2014/main" id="{9DAF4BB3-3820-4983-AE30-07D6045697CA}"/>
            </a:ext>
          </a:extLst>
        </xdr:cNvPr>
        <xdr:cNvSpPr/>
      </xdr:nvSpPr>
      <xdr:spPr>
        <a:xfrm>
          <a:off x="2571750" y="1692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55626</xdr:rowOff>
    </xdr:from>
    <xdr:to>
      <xdr:col>19</xdr:col>
      <xdr:colOff>177800</xdr:colOff>
      <xdr:row>102</xdr:row>
      <xdr:rowOff>89915</xdr:rowOff>
    </xdr:to>
    <xdr:cxnSp macro="">
      <xdr:nvCxnSpPr>
        <xdr:cNvPr id="424" name="直線コネクタ 423">
          <a:extLst>
            <a:ext uri="{FF2B5EF4-FFF2-40B4-BE49-F238E27FC236}">
              <a16:creationId xmlns:a16="http://schemas.microsoft.com/office/drawing/2014/main" id="{B8AE7ECC-6804-4A30-AD60-38363CE1965B}"/>
            </a:ext>
          </a:extLst>
        </xdr:cNvPr>
        <xdr:cNvCxnSpPr/>
      </xdr:nvCxnSpPr>
      <xdr:spPr>
        <a:xfrm>
          <a:off x="2622550" y="16972026"/>
          <a:ext cx="8064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130556</xdr:rowOff>
    </xdr:from>
    <xdr:to>
      <xdr:col>10</xdr:col>
      <xdr:colOff>165100</xdr:colOff>
      <xdr:row>102</xdr:row>
      <xdr:rowOff>60706</xdr:rowOff>
    </xdr:to>
    <xdr:sp macro="" textlink="">
      <xdr:nvSpPr>
        <xdr:cNvPr id="425" name="楕円 424">
          <a:extLst>
            <a:ext uri="{FF2B5EF4-FFF2-40B4-BE49-F238E27FC236}">
              <a16:creationId xmlns:a16="http://schemas.microsoft.com/office/drawing/2014/main" id="{34E5EFB5-60B3-4CFA-9DE4-820C0C1DA7EA}"/>
            </a:ext>
          </a:extLst>
        </xdr:cNvPr>
        <xdr:cNvSpPr/>
      </xdr:nvSpPr>
      <xdr:spPr>
        <a:xfrm>
          <a:off x="1778000" y="1687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9906</xdr:rowOff>
    </xdr:from>
    <xdr:to>
      <xdr:col>15</xdr:col>
      <xdr:colOff>50800</xdr:colOff>
      <xdr:row>102</xdr:row>
      <xdr:rowOff>55626</xdr:rowOff>
    </xdr:to>
    <xdr:cxnSp macro="">
      <xdr:nvCxnSpPr>
        <xdr:cNvPr id="426" name="直線コネクタ 425">
          <a:extLst>
            <a:ext uri="{FF2B5EF4-FFF2-40B4-BE49-F238E27FC236}">
              <a16:creationId xmlns:a16="http://schemas.microsoft.com/office/drawing/2014/main" id="{56CBB09E-A8BB-47AB-9CB5-81B32F38DD5D}"/>
            </a:ext>
          </a:extLst>
        </xdr:cNvPr>
        <xdr:cNvCxnSpPr/>
      </xdr:nvCxnSpPr>
      <xdr:spPr>
        <a:xfrm>
          <a:off x="1828800" y="16926306"/>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84837</xdr:rowOff>
    </xdr:from>
    <xdr:to>
      <xdr:col>6</xdr:col>
      <xdr:colOff>38100</xdr:colOff>
      <xdr:row>102</xdr:row>
      <xdr:rowOff>14987</xdr:rowOff>
    </xdr:to>
    <xdr:sp macro="" textlink="">
      <xdr:nvSpPr>
        <xdr:cNvPr id="427" name="楕円 426">
          <a:extLst>
            <a:ext uri="{FF2B5EF4-FFF2-40B4-BE49-F238E27FC236}">
              <a16:creationId xmlns:a16="http://schemas.microsoft.com/office/drawing/2014/main" id="{33537632-B1CD-46DF-8D7E-F4C06AD535BE}"/>
            </a:ext>
          </a:extLst>
        </xdr:cNvPr>
        <xdr:cNvSpPr/>
      </xdr:nvSpPr>
      <xdr:spPr>
        <a:xfrm>
          <a:off x="984250" y="168297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135637</xdr:rowOff>
    </xdr:from>
    <xdr:to>
      <xdr:col>10</xdr:col>
      <xdr:colOff>114300</xdr:colOff>
      <xdr:row>102</xdr:row>
      <xdr:rowOff>9906</xdr:rowOff>
    </xdr:to>
    <xdr:cxnSp macro="">
      <xdr:nvCxnSpPr>
        <xdr:cNvPr id="428" name="直線コネクタ 427">
          <a:extLst>
            <a:ext uri="{FF2B5EF4-FFF2-40B4-BE49-F238E27FC236}">
              <a16:creationId xmlns:a16="http://schemas.microsoft.com/office/drawing/2014/main" id="{02CB9375-F7EC-49B6-ABED-CACD69C886B1}"/>
            </a:ext>
          </a:extLst>
        </xdr:cNvPr>
        <xdr:cNvCxnSpPr/>
      </xdr:nvCxnSpPr>
      <xdr:spPr>
        <a:xfrm>
          <a:off x="1028700" y="16880587"/>
          <a:ext cx="8001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127525</xdr:rowOff>
    </xdr:from>
    <xdr:ext cx="405111" cy="259045"/>
    <xdr:sp macro="" textlink="">
      <xdr:nvSpPr>
        <xdr:cNvPr id="429" name="n_1aveValue【市民会館】&#10;有形固定資産減価償却率">
          <a:extLst>
            <a:ext uri="{FF2B5EF4-FFF2-40B4-BE49-F238E27FC236}">
              <a16:creationId xmlns:a16="http://schemas.microsoft.com/office/drawing/2014/main" id="{46332161-A3C2-4689-8DE3-271DE83F21AF}"/>
            </a:ext>
          </a:extLst>
        </xdr:cNvPr>
        <xdr:cNvSpPr txBox="1"/>
      </xdr:nvSpPr>
      <xdr:spPr>
        <a:xfrm>
          <a:off x="3239144" y="1670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99840</xdr:rowOff>
    </xdr:from>
    <xdr:ext cx="405111" cy="259045"/>
    <xdr:sp macro="" textlink="">
      <xdr:nvSpPr>
        <xdr:cNvPr id="430" name="n_2aveValue【市民会館】&#10;有形固定資産減価償却率">
          <a:extLst>
            <a:ext uri="{FF2B5EF4-FFF2-40B4-BE49-F238E27FC236}">
              <a16:creationId xmlns:a16="http://schemas.microsoft.com/office/drawing/2014/main" id="{3D498891-4D16-4EA4-AB69-EA0AAC0FEA88}"/>
            </a:ext>
          </a:extLst>
        </xdr:cNvPr>
        <xdr:cNvSpPr txBox="1"/>
      </xdr:nvSpPr>
      <xdr:spPr>
        <a:xfrm>
          <a:off x="2439044" y="1701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49801</xdr:rowOff>
    </xdr:from>
    <xdr:ext cx="405111" cy="259045"/>
    <xdr:sp macro="" textlink="">
      <xdr:nvSpPr>
        <xdr:cNvPr id="431" name="n_3aveValue【市民会館】&#10;有形固定資産減価償却率">
          <a:extLst>
            <a:ext uri="{FF2B5EF4-FFF2-40B4-BE49-F238E27FC236}">
              <a16:creationId xmlns:a16="http://schemas.microsoft.com/office/drawing/2014/main" id="{D792CF7F-3F71-4134-BD59-B492279EB70E}"/>
            </a:ext>
          </a:extLst>
        </xdr:cNvPr>
        <xdr:cNvSpPr txBox="1"/>
      </xdr:nvSpPr>
      <xdr:spPr>
        <a:xfrm>
          <a:off x="1645294" y="16623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63264</xdr:rowOff>
    </xdr:from>
    <xdr:ext cx="405111" cy="259045"/>
    <xdr:sp macro="" textlink="">
      <xdr:nvSpPr>
        <xdr:cNvPr id="432" name="n_4aveValue【市民会館】&#10;有形固定資産減価償却率">
          <a:extLst>
            <a:ext uri="{FF2B5EF4-FFF2-40B4-BE49-F238E27FC236}">
              <a16:creationId xmlns:a16="http://schemas.microsoft.com/office/drawing/2014/main" id="{7B51639A-2D6E-46A0-BD18-2ED912159347}"/>
            </a:ext>
          </a:extLst>
        </xdr:cNvPr>
        <xdr:cNvSpPr txBox="1"/>
      </xdr:nvSpPr>
      <xdr:spPr>
        <a:xfrm>
          <a:off x="851544" y="1697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131842</xdr:rowOff>
    </xdr:from>
    <xdr:ext cx="405111" cy="259045"/>
    <xdr:sp macro="" textlink="">
      <xdr:nvSpPr>
        <xdr:cNvPr id="433" name="n_1mainValue【市民会館】&#10;有形固定資産減価償却率">
          <a:extLst>
            <a:ext uri="{FF2B5EF4-FFF2-40B4-BE49-F238E27FC236}">
              <a16:creationId xmlns:a16="http://schemas.microsoft.com/office/drawing/2014/main" id="{5FD5DE15-A571-4886-96F1-602E823A61E6}"/>
            </a:ext>
          </a:extLst>
        </xdr:cNvPr>
        <xdr:cNvSpPr txBox="1"/>
      </xdr:nvSpPr>
      <xdr:spPr>
        <a:xfrm>
          <a:off x="3239144" y="1704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122953</xdr:rowOff>
    </xdr:from>
    <xdr:ext cx="405111" cy="259045"/>
    <xdr:sp macro="" textlink="">
      <xdr:nvSpPr>
        <xdr:cNvPr id="434" name="n_2mainValue【市民会館】&#10;有形固定資産減価償却率">
          <a:extLst>
            <a:ext uri="{FF2B5EF4-FFF2-40B4-BE49-F238E27FC236}">
              <a16:creationId xmlns:a16="http://schemas.microsoft.com/office/drawing/2014/main" id="{95AC1C05-FD4D-4E7E-BCC3-6B24DA5DE4E5}"/>
            </a:ext>
          </a:extLst>
        </xdr:cNvPr>
        <xdr:cNvSpPr txBox="1"/>
      </xdr:nvSpPr>
      <xdr:spPr>
        <a:xfrm>
          <a:off x="2439044" y="1669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51833</xdr:rowOff>
    </xdr:from>
    <xdr:ext cx="405111" cy="259045"/>
    <xdr:sp macro="" textlink="">
      <xdr:nvSpPr>
        <xdr:cNvPr id="435" name="n_3mainValue【市民会館】&#10;有形固定資産減価償却率">
          <a:extLst>
            <a:ext uri="{FF2B5EF4-FFF2-40B4-BE49-F238E27FC236}">
              <a16:creationId xmlns:a16="http://schemas.microsoft.com/office/drawing/2014/main" id="{FFE7E23D-BF9F-4DC4-ABB6-CC20E88E04E7}"/>
            </a:ext>
          </a:extLst>
        </xdr:cNvPr>
        <xdr:cNvSpPr txBox="1"/>
      </xdr:nvSpPr>
      <xdr:spPr>
        <a:xfrm>
          <a:off x="1645294" y="16968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31514</xdr:rowOff>
    </xdr:from>
    <xdr:ext cx="405111" cy="259045"/>
    <xdr:sp macro="" textlink="">
      <xdr:nvSpPr>
        <xdr:cNvPr id="436" name="n_4mainValue【市民会館】&#10;有形固定資産減価償却率">
          <a:extLst>
            <a:ext uri="{FF2B5EF4-FFF2-40B4-BE49-F238E27FC236}">
              <a16:creationId xmlns:a16="http://schemas.microsoft.com/office/drawing/2014/main" id="{097A77B7-58F1-4911-95C6-24DC2EC79AF2}"/>
            </a:ext>
          </a:extLst>
        </xdr:cNvPr>
        <xdr:cNvSpPr txBox="1"/>
      </xdr:nvSpPr>
      <xdr:spPr>
        <a:xfrm>
          <a:off x="851544" y="1660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301F3588-A5A1-459E-A7A6-BF230182C51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6B06365B-1CFF-4F98-B6B4-9B6DFB302E0C}"/>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6F73BF8E-8C5A-4B2B-933E-852AEE04720D}"/>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81589FB1-EA79-45F0-BBF9-242F100C897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FC6D4077-2673-4321-90FE-E65A7BF245A3}"/>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DBC22A9D-9DE1-4B29-9754-1CE7154C2DCC}"/>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91665731-BAF6-4144-A32D-3768C11857B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85889142-5B90-4777-976F-71D8B5E5C062}"/>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9601471E-CD0C-4E23-AA4B-45FAB3B5692B}"/>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F56F7485-27AF-4B3E-842D-3F6DC4521A91}"/>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A0A2682A-C391-4643-BD89-BAF9630ADE5B}"/>
            </a:ext>
          </a:extLst>
        </xdr:cNvPr>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a:extLst>
            <a:ext uri="{FF2B5EF4-FFF2-40B4-BE49-F238E27FC236}">
              <a16:creationId xmlns:a16="http://schemas.microsoft.com/office/drawing/2014/main" id="{858A70C3-8F51-4D2C-9145-54EC27A518D0}"/>
            </a:ext>
          </a:extLst>
        </xdr:cNvPr>
        <xdr:cNvSpPr txBox="1"/>
      </xdr:nvSpPr>
      <xdr:spPr>
        <a:xfrm>
          <a:off x="55272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C718C550-ACC7-4B7B-AA77-E8531309D225}"/>
            </a:ext>
          </a:extLst>
        </xdr:cNvPr>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a:extLst>
            <a:ext uri="{FF2B5EF4-FFF2-40B4-BE49-F238E27FC236}">
              <a16:creationId xmlns:a16="http://schemas.microsoft.com/office/drawing/2014/main" id="{751F42DE-1F6E-4FA8-AC9F-30D80AEE737A}"/>
            </a:ext>
          </a:extLst>
        </xdr:cNvPr>
        <xdr:cNvSpPr txBox="1"/>
      </xdr:nvSpPr>
      <xdr:spPr>
        <a:xfrm>
          <a:off x="552722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29BCFAE1-02A8-4BEF-B8EF-8DD7158FE8E1}"/>
            </a:ext>
          </a:extLst>
        </xdr:cNvPr>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a:extLst>
            <a:ext uri="{FF2B5EF4-FFF2-40B4-BE49-F238E27FC236}">
              <a16:creationId xmlns:a16="http://schemas.microsoft.com/office/drawing/2014/main" id="{346DAB11-2493-49CD-8E43-3074B4FAD7DC}"/>
            </a:ext>
          </a:extLst>
        </xdr:cNvPr>
        <xdr:cNvSpPr txBox="1"/>
      </xdr:nvSpPr>
      <xdr:spPr>
        <a:xfrm>
          <a:off x="552722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85E4D535-855C-4C2A-B82B-23B2585120A1}"/>
            </a:ext>
          </a:extLst>
        </xdr:cNvPr>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a:extLst>
            <a:ext uri="{FF2B5EF4-FFF2-40B4-BE49-F238E27FC236}">
              <a16:creationId xmlns:a16="http://schemas.microsoft.com/office/drawing/2014/main" id="{DFDC6959-C7D5-4FAF-AC76-87EE2295CF8F}"/>
            </a:ext>
          </a:extLst>
        </xdr:cNvPr>
        <xdr:cNvSpPr txBox="1"/>
      </xdr:nvSpPr>
      <xdr:spPr>
        <a:xfrm>
          <a:off x="552722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D1F23512-64B6-46F0-8DD3-83A737F864B5}"/>
            </a:ext>
          </a:extLst>
        </xdr:cNvPr>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a:extLst>
            <a:ext uri="{FF2B5EF4-FFF2-40B4-BE49-F238E27FC236}">
              <a16:creationId xmlns:a16="http://schemas.microsoft.com/office/drawing/2014/main" id="{6BEA0953-9EA5-4640-A488-1592CF597AE9}"/>
            </a:ext>
          </a:extLst>
        </xdr:cNvPr>
        <xdr:cNvSpPr txBox="1"/>
      </xdr:nvSpPr>
      <xdr:spPr>
        <a:xfrm>
          <a:off x="552722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643B3421-9D67-4724-B9E2-480F33FEC3B4}"/>
            </a:ext>
          </a:extLst>
        </xdr:cNvPr>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a:extLst>
            <a:ext uri="{FF2B5EF4-FFF2-40B4-BE49-F238E27FC236}">
              <a16:creationId xmlns:a16="http://schemas.microsoft.com/office/drawing/2014/main" id="{864ACBB3-2421-4CE1-841B-46C7CBD96C01}"/>
            </a:ext>
          </a:extLst>
        </xdr:cNvPr>
        <xdr:cNvSpPr txBox="1"/>
      </xdr:nvSpPr>
      <xdr:spPr>
        <a:xfrm>
          <a:off x="55272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C6CE95BA-8CFC-4631-9AA8-CFBFB6076E55}"/>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493FFF1A-A929-4E25-A50C-9098200A60F8}"/>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3DA71609-7C83-4F20-AC4B-6F575D78D9AF}"/>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89263</xdr:rowOff>
    </xdr:from>
    <xdr:to>
      <xdr:col>54</xdr:col>
      <xdr:colOff>189865</xdr:colOff>
      <xdr:row>108</xdr:row>
      <xdr:rowOff>66402</xdr:rowOff>
    </xdr:to>
    <xdr:cxnSp macro="">
      <xdr:nvCxnSpPr>
        <xdr:cNvPr id="462" name="直線コネクタ 461">
          <a:extLst>
            <a:ext uri="{FF2B5EF4-FFF2-40B4-BE49-F238E27FC236}">
              <a16:creationId xmlns:a16="http://schemas.microsoft.com/office/drawing/2014/main" id="{ABC06100-FF03-4691-870B-04EB27291E2A}"/>
            </a:ext>
          </a:extLst>
        </xdr:cNvPr>
        <xdr:cNvCxnSpPr/>
      </xdr:nvCxnSpPr>
      <xdr:spPr>
        <a:xfrm flipV="1">
          <a:off x="9429115" y="16662763"/>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70229</xdr:rowOff>
    </xdr:from>
    <xdr:ext cx="469744" cy="259045"/>
    <xdr:sp macro="" textlink="">
      <xdr:nvSpPr>
        <xdr:cNvPr id="463" name="【市民会館】&#10;一人当たり面積最小値テキスト">
          <a:extLst>
            <a:ext uri="{FF2B5EF4-FFF2-40B4-BE49-F238E27FC236}">
              <a16:creationId xmlns:a16="http://schemas.microsoft.com/office/drawing/2014/main" id="{00E98B38-42F1-41A5-8192-871ECB49547A}"/>
            </a:ext>
          </a:extLst>
        </xdr:cNvPr>
        <xdr:cNvSpPr txBox="1"/>
      </xdr:nvSpPr>
      <xdr:spPr>
        <a:xfrm>
          <a:off x="9467850" y="1801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66402</xdr:rowOff>
    </xdr:from>
    <xdr:to>
      <xdr:col>55</xdr:col>
      <xdr:colOff>88900</xdr:colOff>
      <xdr:row>108</xdr:row>
      <xdr:rowOff>66402</xdr:rowOff>
    </xdr:to>
    <xdr:cxnSp macro="">
      <xdr:nvCxnSpPr>
        <xdr:cNvPr id="464" name="直線コネクタ 463">
          <a:extLst>
            <a:ext uri="{FF2B5EF4-FFF2-40B4-BE49-F238E27FC236}">
              <a16:creationId xmlns:a16="http://schemas.microsoft.com/office/drawing/2014/main" id="{BC71323D-70C7-4D11-86AA-06B3F2E2435F}"/>
            </a:ext>
          </a:extLst>
        </xdr:cNvPr>
        <xdr:cNvCxnSpPr/>
      </xdr:nvCxnSpPr>
      <xdr:spPr>
        <a:xfrm>
          <a:off x="9359900" y="18011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35940</xdr:rowOff>
    </xdr:from>
    <xdr:ext cx="469744" cy="259045"/>
    <xdr:sp macro="" textlink="">
      <xdr:nvSpPr>
        <xdr:cNvPr id="465" name="【市民会館】&#10;一人当たり面積最大値テキスト">
          <a:extLst>
            <a:ext uri="{FF2B5EF4-FFF2-40B4-BE49-F238E27FC236}">
              <a16:creationId xmlns:a16="http://schemas.microsoft.com/office/drawing/2014/main" id="{4551F199-80E8-4AF6-998C-A7F2ED3F242E}"/>
            </a:ext>
          </a:extLst>
        </xdr:cNvPr>
        <xdr:cNvSpPr txBox="1"/>
      </xdr:nvSpPr>
      <xdr:spPr>
        <a:xfrm>
          <a:off x="9467850" y="1643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89263</xdr:rowOff>
    </xdr:from>
    <xdr:to>
      <xdr:col>55</xdr:col>
      <xdr:colOff>88900</xdr:colOff>
      <xdr:row>100</xdr:row>
      <xdr:rowOff>89263</xdr:rowOff>
    </xdr:to>
    <xdr:cxnSp macro="">
      <xdr:nvCxnSpPr>
        <xdr:cNvPr id="466" name="直線コネクタ 465">
          <a:extLst>
            <a:ext uri="{FF2B5EF4-FFF2-40B4-BE49-F238E27FC236}">
              <a16:creationId xmlns:a16="http://schemas.microsoft.com/office/drawing/2014/main" id="{1A3BC6C7-DC0A-4B49-80BB-89BE0E785F8E}"/>
            </a:ext>
          </a:extLst>
        </xdr:cNvPr>
        <xdr:cNvCxnSpPr/>
      </xdr:nvCxnSpPr>
      <xdr:spPr>
        <a:xfrm>
          <a:off x="9359900" y="166627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72407</xdr:rowOff>
    </xdr:from>
    <xdr:ext cx="469744" cy="259045"/>
    <xdr:sp macro="" textlink="">
      <xdr:nvSpPr>
        <xdr:cNvPr id="467" name="【市民会館】&#10;一人当たり面積平均値テキスト">
          <a:extLst>
            <a:ext uri="{FF2B5EF4-FFF2-40B4-BE49-F238E27FC236}">
              <a16:creationId xmlns:a16="http://schemas.microsoft.com/office/drawing/2014/main" id="{9D83A294-DA44-422B-8B39-1517360BC487}"/>
            </a:ext>
          </a:extLst>
        </xdr:cNvPr>
        <xdr:cNvSpPr txBox="1"/>
      </xdr:nvSpPr>
      <xdr:spPr>
        <a:xfrm>
          <a:off x="9467850" y="17331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68" name="フローチャート: 判断 467">
          <a:extLst>
            <a:ext uri="{FF2B5EF4-FFF2-40B4-BE49-F238E27FC236}">
              <a16:creationId xmlns:a16="http://schemas.microsoft.com/office/drawing/2014/main" id="{9E9707B5-A926-44D6-B7BD-B8A783149F08}"/>
            </a:ext>
          </a:extLst>
        </xdr:cNvPr>
        <xdr:cNvSpPr/>
      </xdr:nvSpPr>
      <xdr:spPr>
        <a:xfrm>
          <a:off x="9398000" y="173532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136434</xdr:rowOff>
    </xdr:from>
    <xdr:to>
      <xdr:col>50</xdr:col>
      <xdr:colOff>165100</xdr:colOff>
      <xdr:row>105</xdr:row>
      <xdr:rowOff>66584</xdr:rowOff>
    </xdr:to>
    <xdr:sp macro="" textlink="">
      <xdr:nvSpPr>
        <xdr:cNvPr id="469" name="フローチャート: 判断 468">
          <a:extLst>
            <a:ext uri="{FF2B5EF4-FFF2-40B4-BE49-F238E27FC236}">
              <a16:creationId xmlns:a16="http://schemas.microsoft.com/office/drawing/2014/main" id="{4F21A7E0-DD97-4FD0-A57C-3DA12E12ED7A}"/>
            </a:ext>
          </a:extLst>
        </xdr:cNvPr>
        <xdr:cNvSpPr/>
      </xdr:nvSpPr>
      <xdr:spPr>
        <a:xfrm>
          <a:off x="8636000" y="1739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470" name="フローチャート: 判断 469">
          <a:extLst>
            <a:ext uri="{FF2B5EF4-FFF2-40B4-BE49-F238E27FC236}">
              <a16:creationId xmlns:a16="http://schemas.microsoft.com/office/drawing/2014/main" id="{E25B7F92-85EC-4FEA-904B-4BE417195BBA}"/>
            </a:ext>
          </a:extLst>
        </xdr:cNvPr>
        <xdr:cNvSpPr/>
      </xdr:nvSpPr>
      <xdr:spPr>
        <a:xfrm>
          <a:off x="7842250" y="174055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149498</xdr:rowOff>
    </xdr:from>
    <xdr:to>
      <xdr:col>41</xdr:col>
      <xdr:colOff>101600</xdr:colOff>
      <xdr:row>105</xdr:row>
      <xdr:rowOff>79648</xdr:rowOff>
    </xdr:to>
    <xdr:sp macro="" textlink="">
      <xdr:nvSpPr>
        <xdr:cNvPr id="471" name="フローチャート: 判断 470">
          <a:extLst>
            <a:ext uri="{FF2B5EF4-FFF2-40B4-BE49-F238E27FC236}">
              <a16:creationId xmlns:a16="http://schemas.microsoft.com/office/drawing/2014/main" id="{DE16AEE1-C0A0-4BD5-8053-EF05D420F913}"/>
            </a:ext>
          </a:extLst>
        </xdr:cNvPr>
        <xdr:cNvSpPr/>
      </xdr:nvSpPr>
      <xdr:spPr>
        <a:xfrm>
          <a:off x="7029450" y="174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159294</xdr:rowOff>
    </xdr:from>
    <xdr:to>
      <xdr:col>36</xdr:col>
      <xdr:colOff>165100</xdr:colOff>
      <xdr:row>105</xdr:row>
      <xdr:rowOff>89444</xdr:rowOff>
    </xdr:to>
    <xdr:sp macro="" textlink="">
      <xdr:nvSpPr>
        <xdr:cNvPr id="472" name="フローチャート: 判断 471">
          <a:extLst>
            <a:ext uri="{FF2B5EF4-FFF2-40B4-BE49-F238E27FC236}">
              <a16:creationId xmlns:a16="http://schemas.microsoft.com/office/drawing/2014/main" id="{F3B90085-E0F4-4B96-99DD-1D3E53B85607}"/>
            </a:ext>
          </a:extLst>
        </xdr:cNvPr>
        <xdr:cNvSpPr/>
      </xdr:nvSpPr>
      <xdr:spPr>
        <a:xfrm>
          <a:off x="6235700" y="1741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4390DA9-4D3F-4C80-BF16-38A3F556E602}"/>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8F1D45A-F2C5-4795-8485-A80CF87D195E}"/>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037A5DD-24DC-4B41-B0B1-BA2861D3E298}"/>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0AEF630-6FE2-4B24-BCDE-BE9D4A587C8E}"/>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FC39DCF-D7F4-4C35-B39A-1F9CE277E133}"/>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156029</xdr:rowOff>
    </xdr:from>
    <xdr:to>
      <xdr:col>55</xdr:col>
      <xdr:colOff>50800</xdr:colOff>
      <xdr:row>103</xdr:row>
      <xdr:rowOff>86179</xdr:rowOff>
    </xdr:to>
    <xdr:sp macro="" textlink="">
      <xdr:nvSpPr>
        <xdr:cNvPr id="478" name="楕円 477">
          <a:extLst>
            <a:ext uri="{FF2B5EF4-FFF2-40B4-BE49-F238E27FC236}">
              <a16:creationId xmlns:a16="http://schemas.microsoft.com/office/drawing/2014/main" id="{8963087D-F11B-4325-BFA9-A3F351066C31}"/>
            </a:ext>
          </a:extLst>
        </xdr:cNvPr>
        <xdr:cNvSpPr/>
      </xdr:nvSpPr>
      <xdr:spPr>
        <a:xfrm>
          <a:off x="9398000" y="170724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7456</xdr:rowOff>
    </xdr:from>
    <xdr:ext cx="469744" cy="259045"/>
    <xdr:sp macro="" textlink="">
      <xdr:nvSpPr>
        <xdr:cNvPr id="479" name="【市民会館】&#10;一人当たり面積該当値テキスト">
          <a:extLst>
            <a:ext uri="{FF2B5EF4-FFF2-40B4-BE49-F238E27FC236}">
              <a16:creationId xmlns:a16="http://schemas.microsoft.com/office/drawing/2014/main" id="{0DEE192F-94A1-4571-8381-E84EDF5630B5}"/>
            </a:ext>
          </a:extLst>
        </xdr:cNvPr>
        <xdr:cNvSpPr txBox="1"/>
      </xdr:nvSpPr>
      <xdr:spPr>
        <a:xfrm>
          <a:off x="9467850" y="1692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165826</xdr:rowOff>
    </xdr:from>
    <xdr:to>
      <xdr:col>50</xdr:col>
      <xdr:colOff>165100</xdr:colOff>
      <xdr:row>103</xdr:row>
      <xdr:rowOff>95976</xdr:rowOff>
    </xdr:to>
    <xdr:sp macro="" textlink="">
      <xdr:nvSpPr>
        <xdr:cNvPr id="480" name="楕円 479">
          <a:extLst>
            <a:ext uri="{FF2B5EF4-FFF2-40B4-BE49-F238E27FC236}">
              <a16:creationId xmlns:a16="http://schemas.microsoft.com/office/drawing/2014/main" id="{59339A48-6DA4-42F5-9D8F-BA44630714D7}"/>
            </a:ext>
          </a:extLst>
        </xdr:cNvPr>
        <xdr:cNvSpPr/>
      </xdr:nvSpPr>
      <xdr:spPr>
        <a:xfrm>
          <a:off x="8636000" y="170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35379</xdr:rowOff>
    </xdr:from>
    <xdr:to>
      <xdr:col>55</xdr:col>
      <xdr:colOff>0</xdr:colOff>
      <xdr:row>103</xdr:row>
      <xdr:rowOff>45176</xdr:rowOff>
    </xdr:to>
    <xdr:cxnSp macro="">
      <xdr:nvCxnSpPr>
        <xdr:cNvPr id="481" name="直線コネクタ 480">
          <a:extLst>
            <a:ext uri="{FF2B5EF4-FFF2-40B4-BE49-F238E27FC236}">
              <a16:creationId xmlns:a16="http://schemas.microsoft.com/office/drawing/2014/main" id="{CFC996E1-5346-45E3-9CEB-357D42008A46}"/>
            </a:ext>
          </a:extLst>
        </xdr:cNvPr>
        <xdr:cNvCxnSpPr/>
      </xdr:nvCxnSpPr>
      <xdr:spPr>
        <a:xfrm flipV="1">
          <a:off x="8686800" y="17123229"/>
          <a:ext cx="7429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10705</xdr:rowOff>
    </xdr:from>
    <xdr:to>
      <xdr:col>46</xdr:col>
      <xdr:colOff>38100</xdr:colOff>
      <xdr:row>103</xdr:row>
      <xdr:rowOff>112305</xdr:rowOff>
    </xdr:to>
    <xdr:sp macro="" textlink="">
      <xdr:nvSpPr>
        <xdr:cNvPr id="482" name="楕円 481">
          <a:extLst>
            <a:ext uri="{FF2B5EF4-FFF2-40B4-BE49-F238E27FC236}">
              <a16:creationId xmlns:a16="http://schemas.microsoft.com/office/drawing/2014/main" id="{1265601B-2BC3-46FF-8AA8-BD58419EBDBA}"/>
            </a:ext>
          </a:extLst>
        </xdr:cNvPr>
        <xdr:cNvSpPr/>
      </xdr:nvSpPr>
      <xdr:spPr>
        <a:xfrm>
          <a:off x="7842250" y="170985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45176</xdr:rowOff>
    </xdr:from>
    <xdr:to>
      <xdr:col>50</xdr:col>
      <xdr:colOff>114300</xdr:colOff>
      <xdr:row>103</xdr:row>
      <xdr:rowOff>61505</xdr:rowOff>
    </xdr:to>
    <xdr:cxnSp macro="">
      <xdr:nvCxnSpPr>
        <xdr:cNvPr id="483" name="直線コネクタ 482">
          <a:extLst>
            <a:ext uri="{FF2B5EF4-FFF2-40B4-BE49-F238E27FC236}">
              <a16:creationId xmlns:a16="http://schemas.microsoft.com/office/drawing/2014/main" id="{073E8066-3219-4305-A3CA-3AE0300A3F28}"/>
            </a:ext>
          </a:extLst>
        </xdr:cNvPr>
        <xdr:cNvCxnSpPr/>
      </xdr:nvCxnSpPr>
      <xdr:spPr>
        <a:xfrm flipV="1">
          <a:off x="7886700" y="17133026"/>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27032</xdr:rowOff>
    </xdr:from>
    <xdr:to>
      <xdr:col>41</xdr:col>
      <xdr:colOff>101600</xdr:colOff>
      <xdr:row>103</xdr:row>
      <xdr:rowOff>128632</xdr:rowOff>
    </xdr:to>
    <xdr:sp macro="" textlink="">
      <xdr:nvSpPr>
        <xdr:cNvPr id="484" name="楕円 483">
          <a:extLst>
            <a:ext uri="{FF2B5EF4-FFF2-40B4-BE49-F238E27FC236}">
              <a16:creationId xmlns:a16="http://schemas.microsoft.com/office/drawing/2014/main" id="{851DDB9E-DBEE-4717-A419-B9C80D36FCAE}"/>
            </a:ext>
          </a:extLst>
        </xdr:cNvPr>
        <xdr:cNvSpPr/>
      </xdr:nvSpPr>
      <xdr:spPr>
        <a:xfrm>
          <a:off x="7029450" y="171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61505</xdr:rowOff>
    </xdr:from>
    <xdr:to>
      <xdr:col>45</xdr:col>
      <xdr:colOff>177800</xdr:colOff>
      <xdr:row>103</xdr:row>
      <xdr:rowOff>77832</xdr:rowOff>
    </xdr:to>
    <xdr:cxnSp macro="">
      <xdr:nvCxnSpPr>
        <xdr:cNvPr id="485" name="直線コネクタ 484">
          <a:extLst>
            <a:ext uri="{FF2B5EF4-FFF2-40B4-BE49-F238E27FC236}">
              <a16:creationId xmlns:a16="http://schemas.microsoft.com/office/drawing/2014/main" id="{5EF1A61F-DF6E-4768-B524-E86833647921}"/>
            </a:ext>
          </a:extLst>
        </xdr:cNvPr>
        <xdr:cNvCxnSpPr/>
      </xdr:nvCxnSpPr>
      <xdr:spPr>
        <a:xfrm flipV="1">
          <a:off x="7080250" y="17149355"/>
          <a:ext cx="80645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40095</xdr:rowOff>
    </xdr:from>
    <xdr:to>
      <xdr:col>36</xdr:col>
      <xdr:colOff>165100</xdr:colOff>
      <xdr:row>103</xdr:row>
      <xdr:rowOff>141695</xdr:rowOff>
    </xdr:to>
    <xdr:sp macro="" textlink="">
      <xdr:nvSpPr>
        <xdr:cNvPr id="486" name="楕円 485">
          <a:extLst>
            <a:ext uri="{FF2B5EF4-FFF2-40B4-BE49-F238E27FC236}">
              <a16:creationId xmlns:a16="http://schemas.microsoft.com/office/drawing/2014/main" id="{11093A7C-58C5-425A-AF61-05F9B7767150}"/>
            </a:ext>
          </a:extLst>
        </xdr:cNvPr>
        <xdr:cNvSpPr/>
      </xdr:nvSpPr>
      <xdr:spPr>
        <a:xfrm>
          <a:off x="6235700" y="171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77832</xdr:rowOff>
    </xdr:from>
    <xdr:to>
      <xdr:col>41</xdr:col>
      <xdr:colOff>50800</xdr:colOff>
      <xdr:row>103</xdr:row>
      <xdr:rowOff>90895</xdr:rowOff>
    </xdr:to>
    <xdr:cxnSp macro="">
      <xdr:nvCxnSpPr>
        <xdr:cNvPr id="487" name="直線コネクタ 486">
          <a:extLst>
            <a:ext uri="{FF2B5EF4-FFF2-40B4-BE49-F238E27FC236}">
              <a16:creationId xmlns:a16="http://schemas.microsoft.com/office/drawing/2014/main" id="{1E8688DE-776A-4211-892D-343E9B4A504B}"/>
            </a:ext>
          </a:extLst>
        </xdr:cNvPr>
        <xdr:cNvCxnSpPr/>
      </xdr:nvCxnSpPr>
      <xdr:spPr>
        <a:xfrm flipV="1">
          <a:off x="6286500" y="17165682"/>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57711</xdr:rowOff>
    </xdr:from>
    <xdr:ext cx="469744" cy="259045"/>
    <xdr:sp macro="" textlink="">
      <xdr:nvSpPr>
        <xdr:cNvPr id="488" name="n_1aveValue【市民会館】&#10;一人当たり面積">
          <a:extLst>
            <a:ext uri="{FF2B5EF4-FFF2-40B4-BE49-F238E27FC236}">
              <a16:creationId xmlns:a16="http://schemas.microsoft.com/office/drawing/2014/main" id="{36482F3A-C2EC-4D03-844F-7C23E6FE48BA}"/>
            </a:ext>
          </a:extLst>
        </xdr:cNvPr>
        <xdr:cNvSpPr txBox="1"/>
      </xdr:nvSpPr>
      <xdr:spPr>
        <a:xfrm>
          <a:off x="8458277" y="1748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67508</xdr:rowOff>
    </xdr:from>
    <xdr:ext cx="469744" cy="259045"/>
    <xdr:sp macro="" textlink="">
      <xdr:nvSpPr>
        <xdr:cNvPr id="489" name="n_2aveValue【市民会館】&#10;一人当たり面積">
          <a:extLst>
            <a:ext uri="{FF2B5EF4-FFF2-40B4-BE49-F238E27FC236}">
              <a16:creationId xmlns:a16="http://schemas.microsoft.com/office/drawing/2014/main" id="{B9F6AFD1-B9E8-4277-A56E-E2F49CB16A61}"/>
            </a:ext>
          </a:extLst>
        </xdr:cNvPr>
        <xdr:cNvSpPr txBox="1"/>
      </xdr:nvSpPr>
      <xdr:spPr>
        <a:xfrm>
          <a:off x="7677227" y="1749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70775</xdr:rowOff>
    </xdr:from>
    <xdr:ext cx="469744" cy="259045"/>
    <xdr:sp macro="" textlink="">
      <xdr:nvSpPr>
        <xdr:cNvPr id="490" name="n_3aveValue【市民会館】&#10;一人当たり面積">
          <a:extLst>
            <a:ext uri="{FF2B5EF4-FFF2-40B4-BE49-F238E27FC236}">
              <a16:creationId xmlns:a16="http://schemas.microsoft.com/office/drawing/2014/main" id="{09EFFC88-CEE3-4865-B839-0CC0E1A11805}"/>
            </a:ext>
          </a:extLst>
        </xdr:cNvPr>
        <xdr:cNvSpPr txBox="1"/>
      </xdr:nvSpPr>
      <xdr:spPr>
        <a:xfrm>
          <a:off x="6864427" y="1750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80571</xdr:rowOff>
    </xdr:from>
    <xdr:ext cx="469744" cy="259045"/>
    <xdr:sp macro="" textlink="">
      <xdr:nvSpPr>
        <xdr:cNvPr id="491" name="n_4aveValue【市民会館】&#10;一人当たり面積">
          <a:extLst>
            <a:ext uri="{FF2B5EF4-FFF2-40B4-BE49-F238E27FC236}">
              <a16:creationId xmlns:a16="http://schemas.microsoft.com/office/drawing/2014/main" id="{703622AA-80F3-4308-AA67-EBEB8CBEB07C}"/>
            </a:ext>
          </a:extLst>
        </xdr:cNvPr>
        <xdr:cNvSpPr txBox="1"/>
      </xdr:nvSpPr>
      <xdr:spPr>
        <a:xfrm>
          <a:off x="6070677" y="1751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112503</xdr:rowOff>
    </xdr:from>
    <xdr:ext cx="469744" cy="259045"/>
    <xdr:sp macro="" textlink="">
      <xdr:nvSpPr>
        <xdr:cNvPr id="492" name="n_1mainValue【市民会館】&#10;一人当たり面積">
          <a:extLst>
            <a:ext uri="{FF2B5EF4-FFF2-40B4-BE49-F238E27FC236}">
              <a16:creationId xmlns:a16="http://schemas.microsoft.com/office/drawing/2014/main" id="{0B5173EF-3E7B-4111-84FE-538AE0BE326E}"/>
            </a:ext>
          </a:extLst>
        </xdr:cNvPr>
        <xdr:cNvSpPr txBox="1"/>
      </xdr:nvSpPr>
      <xdr:spPr>
        <a:xfrm>
          <a:off x="8458277" y="1685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128832</xdr:rowOff>
    </xdr:from>
    <xdr:ext cx="469744" cy="259045"/>
    <xdr:sp macro="" textlink="">
      <xdr:nvSpPr>
        <xdr:cNvPr id="493" name="n_2mainValue【市民会館】&#10;一人当たり面積">
          <a:extLst>
            <a:ext uri="{FF2B5EF4-FFF2-40B4-BE49-F238E27FC236}">
              <a16:creationId xmlns:a16="http://schemas.microsoft.com/office/drawing/2014/main" id="{55E258E9-456D-40ED-9661-111BBD7CD474}"/>
            </a:ext>
          </a:extLst>
        </xdr:cNvPr>
        <xdr:cNvSpPr txBox="1"/>
      </xdr:nvSpPr>
      <xdr:spPr>
        <a:xfrm>
          <a:off x="7677227" y="1687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145159</xdr:rowOff>
    </xdr:from>
    <xdr:ext cx="469744" cy="259045"/>
    <xdr:sp macro="" textlink="">
      <xdr:nvSpPr>
        <xdr:cNvPr id="494" name="n_3mainValue【市民会館】&#10;一人当たり面積">
          <a:extLst>
            <a:ext uri="{FF2B5EF4-FFF2-40B4-BE49-F238E27FC236}">
              <a16:creationId xmlns:a16="http://schemas.microsoft.com/office/drawing/2014/main" id="{8574C5BA-007D-45CE-AA44-062F51D31A74}"/>
            </a:ext>
          </a:extLst>
        </xdr:cNvPr>
        <xdr:cNvSpPr txBox="1"/>
      </xdr:nvSpPr>
      <xdr:spPr>
        <a:xfrm>
          <a:off x="6864427" y="1689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158222</xdr:rowOff>
    </xdr:from>
    <xdr:ext cx="469744" cy="259045"/>
    <xdr:sp macro="" textlink="">
      <xdr:nvSpPr>
        <xdr:cNvPr id="495" name="n_4mainValue【市民会館】&#10;一人当たり面積">
          <a:extLst>
            <a:ext uri="{FF2B5EF4-FFF2-40B4-BE49-F238E27FC236}">
              <a16:creationId xmlns:a16="http://schemas.microsoft.com/office/drawing/2014/main" id="{006101E4-57A2-45F5-9AD5-83F75E398A7C}"/>
            </a:ext>
          </a:extLst>
        </xdr:cNvPr>
        <xdr:cNvSpPr txBox="1"/>
      </xdr:nvSpPr>
      <xdr:spPr>
        <a:xfrm>
          <a:off x="6070677" y="1690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EB58E3BE-348F-4121-B401-3879C3D3F471}"/>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9CA5B0C-91AB-4783-832E-9FC480859824}"/>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F5E3DB51-857C-4B54-B518-BFED0967510F}"/>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16D7B067-27BD-4A58-9536-650A60308C56}"/>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EB41A0FC-153A-484F-9DCD-99D56B56734D}"/>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F0F9482C-90E2-47D2-8F7C-C78957BB4FAF}"/>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88CA3DB6-A9EF-48CD-BCAC-9B3980228EC1}"/>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988AB2FC-6E7C-4D12-A8D8-B388B5B1467E}"/>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2F62D717-55D4-4E1B-9CB6-EDE0947C825D}"/>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A70E3FD9-655A-4B01-B729-C790C58457F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D7349B8-C24A-4A73-87D6-13022FC73B8F}"/>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6B6F430F-C668-400A-9A42-03B3AAA96E02}"/>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DEA57859-60DD-4486-B94B-714F4FC91F51}"/>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57A48E4F-BA95-42E6-BFCB-841C4E6FD3ED}"/>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4A17B1E5-6A39-4A21-B06C-EBF7A4F781B7}"/>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814D73C6-C9D6-42FC-9012-33AD82566DC5}"/>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8D7DD8BF-204C-45A0-A7B0-AC135B40622D}"/>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F9D19C61-5B54-4922-9977-1FAFA1F09906}"/>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52C35CD7-9902-4479-BACB-76A0E28483A3}"/>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3A456488-D654-4B57-A0C5-9BD73572725C}"/>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9CCB20B4-FA87-4CD0-BE2D-2FC381FFF4AF}"/>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455DD28A-FA77-4D79-874E-5633E849AA82}"/>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C25926C8-5A22-441A-BB22-E1292245F26F}"/>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5ED6B6C6-F623-49A1-ADF9-8F976D305F27}"/>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7620</xdr:rowOff>
    </xdr:to>
    <xdr:cxnSp macro="">
      <xdr:nvCxnSpPr>
        <xdr:cNvPr id="520" name="直線コネクタ 519">
          <a:extLst>
            <a:ext uri="{FF2B5EF4-FFF2-40B4-BE49-F238E27FC236}">
              <a16:creationId xmlns:a16="http://schemas.microsoft.com/office/drawing/2014/main" id="{47EA7B7C-1AC7-4475-B638-EF33ACA0E61E}"/>
            </a:ext>
          </a:extLst>
        </xdr:cNvPr>
        <xdr:cNvCxnSpPr/>
      </xdr:nvCxnSpPr>
      <xdr:spPr>
        <a:xfrm flipV="1">
          <a:off x="14699614" y="544957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279E4C57-A7EF-4493-83F2-2FFECF0403B1}"/>
            </a:ext>
          </a:extLst>
        </xdr:cNvPr>
        <xdr:cNvSpPr txBox="1"/>
      </xdr:nvSpPr>
      <xdr:spPr>
        <a:xfrm>
          <a:off x="14738350" y="695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522" name="直線コネクタ 521">
          <a:extLst>
            <a:ext uri="{FF2B5EF4-FFF2-40B4-BE49-F238E27FC236}">
              <a16:creationId xmlns:a16="http://schemas.microsoft.com/office/drawing/2014/main" id="{3C281357-B228-4FA4-9C1D-5FBB795CBFA4}"/>
            </a:ext>
          </a:extLst>
        </xdr:cNvPr>
        <xdr:cNvCxnSpPr/>
      </xdr:nvCxnSpPr>
      <xdr:spPr>
        <a:xfrm>
          <a:off x="1461135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18A808F1-1D72-42B2-B410-388D55E1D27D}"/>
            </a:ext>
          </a:extLst>
        </xdr:cNvPr>
        <xdr:cNvSpPr txBox="1"/>
      </xdr:nvSpPr>
      <xdr:spPr>
        <a:xfrm>
          <a:off x="14738350" y="52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4" name="直線コネクタ 523">
          <a:extLst>
            <a:ext uri="{FF2B5EF4-FFF2-40B4-BE49-F238E27FC236}">
              <a16:creationId xmlns:a16="http://schemas.microsoft.com/office/drawing/2014/main" id="{51A3612B-C9EF-4A9A-A538-8F28955BCE77}"/>
            </a:ext>
          </a:extLst>
        </xdr:cNvPr>
        <xdr:cNvCxnSpPr/>
      </xdr:nvCxnSpPr>
      <xdr:spPr>
        <a:xfrm>
          <a:off x="14611350" y="5449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86377</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91BE7DAC-7957-40D4-9019-8F962A389E4B}"/>
            </a:ext>
          </a:extLst>
        </xdr:cNvPr>
        <xdr:cNvSpPr txBox="1"/>
      </xdr:nvSpPr>
      <xdr:spPr>
        <a:xfrm>
          <a:off x="14738350" y="5871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526" name="フローチャート: 判断 525">
          <a:extLst>
            <a:ext uri="{FF2B5EF4-FFF2-40B4-BE49-F238E27FC236}">
              <a16:creationId xmlns:a16="http://schemas.microsoft.com/office/drawing/2014/main" id="{1E3A27C4-2E87-41F2-BEDF-72DF361D9F31}"/>
            </a:ext>
          </a:extLst>
        </xdr:cNvPr>
        <xdr:cNvSpPr/>
      </xdr:nvSpPr>
      <xdr:spPr>
        <a:xfrm>
          <a:off x="14649450" y="60134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29210</xdr:rowOff>
    </xdr:from>
    <xdr:to>
      <xdr:col>81</xdr:col>
      <xdr:colOff>101600</xdr:colOff>
      <xdr:row>37</xdr:row>
      <xdr:rowOff>130810</xdr:rowOff>
    </xdr:to>
    <xdr:sp macro="" textlink="">
      <xdr:nvSpPr>
        <xdr:cNvPr id="527" name="フローチャート: 判断 526">
          <a:extLst>
            <a:ext uri="{FF2B5EF4-FFF2-40B4-BE49-F238E27FC236}">
              <a16:creationId xmlns:a16="http://schemas.microsoft.com/office/drawing/2014/main" id="{BEA5BF17-EA43-42F6-A4D1-F73E0EEDD980}"/>
            </a:ext>
          </a:extLst>
        </xdr:cNvPr>
        <xdr:cNvSpPr/>
      </xdr:nvSpPr>
      <xdr:spPr>
        <a:xfrm>
          <a:off x="1388745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528" name="フローチャート: 判断 527">
          <a:extLst>
            <a:ext uri="{FF2B5EF4-FFF2-40B4-BE49-F238E27FC236}">
              <a16:creationId xmlns:a16="http://schemas.microsoft.com/office/drawing/2014/main" id="{3E4646EA-C8DF-4467-9F1F-6D58B360D866}"/>
            </a:ext>
          </a:extLst>
        </xdr:cNvPr>
        <xdr:cNvSpPr/>
      </xdr:nvSpPr>
      <xdr:spPr>
        <a:xfrm>
          <a:off x="13093700" y="613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9" name="フローチャート: 判断 528">
          <a:extLst>
            <a:ext uri="{FF2B5EF4-FFF2-40B4-BE49-F238E27FC236}">
              <a16:creationId xmlns:a16="http://schemas.microsoft.com/office/drawing/2014/main" id="{2752D4FB-7CD5-4587-8499-ED5BBC17B8F9}"/>
            </a:ext>
          </a:extLst>
        </xdr:cNvPr>
        <xdr:cNvSpPr/>
      </xdr:nvSpPr>
      <xdr:spPr>
        <a:xfrm>
          <a:off x="12299950" y="6157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158750</xdr:rowOff>
    </xdr:from>
    <xdr:to>
      <xdr:col>67</xdr:col>
      <xdr:colOff>101600</xdr:colOff>
      <xdr:row>38</xdr:row>
      <xdr:rowOff>88900</xdr:rowOff>
    </xdr:to>
    <xdr:sp macro="" textlink="">
      <xdr:nvSpPr>
        <xdr:cNvPr id="530" name="フローチャート: 判断 529">
          <a:extLst>
            <a:ext uri="{FF2B5EF4-FFF2-40B4-BE49-F238E27FC236}">
              <a16:creationId xmlns:a16="http://schemas.microsoft.com/office/drawing/2014/main" id="{56AF2147-E861-4A8F-BF05-4ECBBB0C35D1}"/>
            </a:ext>
          </a:extLst>
        </xdr:cNvPr>
        <xdr:cNvSpPr/>
      </xdr:nvSpPr>
      <xdr:spPr>
        <a:xfrm>
          <a:off x="11487150" y="6273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B195914-56E8-4E21-A7D2-A1AB0B68895B}"/>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D6667BF-2D66-4BCD-9264-BE665273B0DB}"/>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3D84E32-BD4D-4DE3-BEC2-536AB1CA2D5F}"/>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432FC40-A860-4A20-81AE-21B5385C144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F830D770-D010-45C6-B8C3-F5063DDDD6C4}"/>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536" name="楕円 535">
          <a:extLst>
            <a:ext uri="{FF2B5EF4-FFF2-40B4-BE49-F238E27FC236}">
              <a16:creationId xmlns:a16="http://schemas.microsoft.com/office/drawing/2014/main" id="{DD3BB8FD-64BD-42BC-978D-5ED4FCEEDE23}"/>
            </a:ext>
          </a:extLst>
        </xdr:cNvPr>
        <xdr:cNvSpPr/>
      </xdr:nvSpPr>
      <xdr:spPr>
        <a:xfrm>
          <a:off x="14649450" y="62414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104792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FF96DFC7-E3C4-43E1-9A60-7A05C1253967}"/>
            </a:ext>
          </a:extLst>
        </xdr:cNvPr>
        <xdr:cNvSpPr txBox="1"/>
      </xdr:nvSpPr>
      <xdr:spPr>
        <a:xfrm>
          <a:off x="14738350" y="621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80645</xdr:rowOff>
    </xdr:from>
    <xdr:to>
      <xdr:col>81</xdr:col>
      <xdr:colOff>101600</xdr:colOff>
      <xdr:row>38</xdr:row>
      <xdr:rowOff>10795</xdr:rowOff>
    </xdr:to>
    <xdr:sp macro="" textlink="">
      <xdr:nvSpPr>
        <xdr:cNvPr id="538" name="楕円 537">
          <a:extLst>
            <a:ext uri="{FF2B5EF4-FFF2-40B4-BE49-F238E27FC236}">
              <a16:creationId xmlns:a16="http://schemas.microsoft.com/office/drawing/2014/main" id="{682F8C52-927E-4A7A-BC5F-38555CDCC6F2}"/>
            </a:ext>
          </a:extLst>
        </xdr:cNvPr>
        <xdr:cNvSpPr/>
      </xdr:nvSpPr>
      <xdr:spPr>
        <a:xfrm>
          <a:off x="13887450" y="6195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131445</xdr:rowOff>
    </xdr:from>
    <xdr:to>
      <xdr:col>85</xdr:col>
      <xdr:colOff>127000</xdr:colOff>
      <xdr:row>38</xdr:row>
      <xdr:rowOff>5715</xdr:rowOff>
    </xdr:to>
    <xdr:cxnSp macro="">
      <xdr:nvCxnSpPr>
        <xdr:cNvPr id="539" name="直線コネクタ 538">
          <a:extLst>
            <a:ext uri="{FF2B5EF4-FFF2-40B4-BE49-F238E27FC236}">
              <a16:creationId xmlns:a16="http://schemas.microsoft.com/office/drawing/2014/main" id="{B874CE25-FB49-476E-8E6C-4791FE79F0E1}"/>
            </a:ext>
          </a:extLst>
        </xdr:cNvPr>
        <xdr:cNvCxnSpPr/>
      </xdr:nvCxnSpPr>
      <xdr:spPr>
        <a:xfrm>
          <a:off x="13938250" y="6246495"/>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153035</xdr:rowOff>
    </xdr:from>
    <xdr:to>
      <xdr:col>76</xdr:col>
      <xdr:colOff>165100</xdr:colOff>
      <xdr:row>37</xdr:row>
      <xdr:rowOff>83185</xdr:rowOff>
    </xdr:to>
    <xdr:sp macro="" textlink="">
      <xdr:nvSpPr>
        <xdr:cNvPr id="540" name="楕円 539">
          <a:extLst>
            <a:ext uri="{FF2B5EF4-FFF2-40B4-BE49-F238E27FC236}">
              <a16:creationId xmlns:a16="http://schemas.microsoft.com/office/drawing/2014/main" id="{B05004B5-A92D-4764-A0B1-24D7312D331A}"/>
            </a:ext>
          </a:extLst>
        </xdr:cNvPr>
        <xdr:cNvSpPr/>
      </xdr:nvSpPr>
      <xdr:spPr>
        <a:xfrm>
          <a:off x="13093700" y="6102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32385</xdr:rowOff>
    </xdr:from>
    <xdr:to>
      <xdr:col>81</xdr:col>
      <xdr:colOff>50800</xdr:colOff>
      <xdr:row>37</xdr:row>
      <xdr:rowOff>131445</xdr:rowOff>
    </xdr:to>
    <xdr:cxnSp macro="">
      <xdr:nvCxnSpPr>
        <xdr:cNvPr id="541" name="直線コネクタ 540">
          <a:extLst>
            <a:ext uri="{FF2B5EF4-FFF2-40B4-BE49-F238E27FC236}">
              <a16:creationId xmlns:a16="http://schemas.microsoft.com/office/drawing/2014/main" id="{EA707B71-1139-4E05-BD59-7A8F30583BB4}"/>
            </a:ext>
          </a:extLst>
        </xdr:cNvPr>
        <xdr:cNvCxnSpPr/>
      </xdr:nvCxnSpPr>
      <xdr:spPr>
        <a:xfrm>
          <a:off x="13144500" y="6147435"/>
          <a:ext cx="79375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42" name="楕円 541">
          <a:extLst>
            <a:ext uri="{FF2B5EF4-FFF2-40B4-BE49-F238E27FC236}">
              <a16:creationId xmlns:a16="http://schemas.microsoft.com/office/drawing/2014/main" id="{67BEF1BA-9D11-4C7C-8238-78578D970084}"/>
            </a:ext>
          </a:extLst>
        </xdr:cNvPr>
        <xdr:cNvSpPr/>
      </xdr:nvSpPr>
      <xdr:spPr>
        <a:xfrm>
          <a:off x="12299950" y="6089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32385</xdr:rowOff>
    </xdr:to>
    <xdr:cxnSp macro="">
      <xdr:nvCxnSpPr>
        <xdr:cNvPr id="543" name="直線コネクタ 542">
          <a:extLst>
            <a:ext uri="{FF2B5EF4-FFF2-40B4-BE49-F238E27FC236}">
              <a16:creationId xmlns:a16="http://schemas.microsoft.com/office/drawing/2014/main" id="{9AC3F4BF-8188-4A28-9FC7-BA3B38601747}"/>
            </a:ext>
          </a:extLst>
        </xdr:cNvPr>
        <xdr:cNvCxnSpPr/>
      </xdr:nvCxnSpPr>
      <xdr:spPr>
        <a:xfrm>
          <a:off x="12344400" y="6134100"/>
          <a:ext cx="8001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88265</xdr:rowOff>
    </xdr:from>
    <xdr:to>
      <xdr:col>67</xdr:col>
      <xdr:colOff>101600</xdr:colOff>
      <xdr:row>37</xdr:row>
      <xdr:rowOff>18415</xdr:rowOff>
    </xdr:to>
    <xdr:sp macro="" textlink="">
      <xdr:nvSpPr>
        <xdr:cNvPr id="544" name="楕円 543">
          <a:extLst>
            <a:ext uri="{FF2B5EF4-FFF2-40B4-BE49-F238E27FC236}">
              <a16:creationId xmlns:a16="http://schemas.microsoft.com/office/drawing/2014/main" id="{801EAC15-3794-4D03-810B-AA6121036CC4}"/>
            </a:ext>
          </a:extLst>
        </xdr:cNvPr>
        <xdr:cNvSpPr/>
      </xdr:nvSpPr>
      <xdr:spPr>
        <a:xfrm>
          <a:off x="11487150" y="6038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139065</xdr:rowOff>
    </xdr:from>
    <xdr:to>
      <xdr:col>71</xdr:col>
      <xdr:colOff>177800</xdr:colOff>
      <xdr:row>37</xdr:row>
      <xdr:rowOff>19050</xdr:rowOff>
    </xdr:to>
    <xdr:cxnSp macro="">
      <xdr:nvCxnSpPr>
        <xdr:cNvPr id="545" name="直線コネクタ 544">
          <a:extLst>
            <a:ext uri="{FF2B5EF4-FFF2-40B4-BE49-F238E27FC236}">
              <a16:creationId xmlns:a16="http://schemas.microsoft.com/office/drawing/2014/main" id="{13BFB43D-441C-4FDE-BBCD-C5C4B9F88840}"/>
            </a:ext>
          </a:extLst>
        </xdr:cNvPr>
        <xdr:cNvCxnSpPr/>
      </xdr:nvCxnSpPr>
      <xdr:spPr>
        <a:xfrm>
          <a:off x="11537950" y="6089015"/>
          <a:ext cx="80645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147337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59120D7B-62DF-4871-9229-F832A051F103}"/>
            </a:ext>
          </a:extLst>
        </xdr:cNvPr>
        <xdr:cNvSpPr txBox="1"/>
      </xdr:nvSpPr>
      <xdr:spPr>
        <a:xfrm>
          <a:off x="13742044" y="5932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BC4A390E-3602-43A3-B652-8FC95667F807}"/>
            </a:ext>
          </a:extLst>
        </xdr:cNvPr>
        <xdr:cNvSpPr txBox="1"/>
      </xdr:nvSpPr>
      <xdr:spPr>
        <a:xfrm>
          <a:off x="12960994" y="622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A047829D-A83D-4D71-83B7-48685EBB6294}"/>
            </a:ext>
          </a:extLst>
        </xdr:cNvPr>
        <xdr:cNvSpPr txBox="1"/>
      </xdr:nvSpPr>
      <xdr:spPr>
        <a:xfrm>
          <a:off x="12167244" y="625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80027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28094360-3670-4A8E-83DA-A957223A7C5F}"/>
            </a:ext>
          </a:extLst>
        </xdr:cNvPr>
        <xdr:cNvSpPr txBox="1"/>
      </xdr:nvSpPr>
      <xdr:spPr>
        <a:xfrm>
          <a:off x="11354444" y="6360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1922</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80B1EF1A-B7A0-4CB9-9347-EC943D1AF8BC}"/>
            </a:ext>
          </a:extLst>
        </xdr:cNvPr>
        <xdr:cNvSpPr txBox="1"/>
      </xdr:nvSpPr>
      <xdr:spPr>
        <a:xfrm>
          <a:off x="13742044" y="6282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99712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254862D1-3E5A-4086-A447-4CEF4135162A}"/>
            </a:ext>
          </a:extLst>
        </xdr:cNvPr>
        <xdr:cNvSpPr txBox="1"/>
      </xdr:nvSpPr>
      <xdr:spPr>
        <a:xfrm>
          <a:off x="12960994" y="588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9B4E64E6-EC12-4170-9903-1194FF8B6C33}"/>
            </a:ext>
          </a:extLst>
        </xdr:cNvPr>
        <xdr:cNvSpPr txBox="1"/>
      </xdr:nvSpPr>
      <xdr:spPr>
        <a:xfrm>
          <a:off x="12167244" y="587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34942</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C5AC0BD9-A02C-4048-A001-BCB7D7753EF4}"/>
            </a:ext>
          </a:extLst>
        </xdr:cNvPr>
        <xdr:cNvSpPr txBox="1"/>
      </xdr:nvSpPr>
      <xdr:spPr>
        <a:xfrm>
          <a:off x="11354444" y="58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946CA8A-F762-42F8-9614-6C80A92E6A2D}"/>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F7E13CB9-CEB6-4536-B98D-D727414FB5D2}"/>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12E5D4AE-E8C4-43D5-8457-B050C118DF67}"/>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2199E44C-DFD7-4FBF-8CAE-D6005535410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38494988-D289-4163-B8DB-BA66E7AB2BE6}"/>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34629A6D-AF53-487A-B6E9-688707D73A5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5A47A654-9423-454E-A5E2-D293AFCFA582}"/>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C20B03D2-C8BE-4F44-B895-1EE3A7733631}"/>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B1E06BD2-63E7-4137-A3BA-6C916462977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C639FB51-1598-43D1-998C-2193D3047C26}"/>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699B4F23-8D3B-4522-8B7D-FAD2D8E7A7E6}"/>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6111B7C0-FB7B-4C93-87EC-99C914E3582C}"/>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BC6B5144-369D-4D1C-ABED-C25D7BF8DDFB}"/>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C765C509-2EE1-454D-A85F-3F1971276D91}"/>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298E01C7-EFDA-4B23-A96D-34A2560D23D3}"/>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225923C0-7847-472D-9142-80EFF0822DEB}"/>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AF9DFEB4-A4D2-4116-B454-02285296051A}"/>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8485561A-F6AC-4880-B99F-49CFF7D26EE1}"/>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B44772F-1F57-4421-8713-8EECA5622254}"/>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71B0693B-28D5-451F-9510-DB1E4807ED51}"/>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326677D2-BED4-4643-9601-6269C7096C2E}"/>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15BD4DC3-B0AC-40CB-938D-642A68A9A761}"/>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46B88ED1-4FEF-41CE-9125-69DF9E2EF618}"/>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37898</xdr:rowOff>
    </xdr:from>
    <xdr:to>
      <xdr:col>116</xdr:col>
      <xdr:colOff>62864</xdr:colOff>
      <xdr:row>42</xdr:row>
      <xdr:rowOff>21744</xdr:rowOff>
    </xdr:to>
    <xdr:cxnSp macro="">
      <xdr:nvCxnSpPr>
        <xdr:cNvPr id="577" name="直線コネクタ 576">
          <a:extLst>
            <a:ext uri="{FF2B5EF4-FFF2-40B4-BE49-F238E27FC236}">
              <a16:creationId xmlns:a16="http://schemas.microsoft.com/office/drawing/2014/main" id="{6D0006F3-7851-4E54-AC4C-9E0E6609179B}"/>
            </a:ext>
          </a:extLst>
        </xdr:cNvPr>
        <xdr:cNvCxnSpPr/>
      </xdr:nvCxnSpPr>
      <xdr:spPr>
        <a:xfrm flipV="1">
          <a:off x="19951064" y="5657648"/>
          <a:ext cx="0" cy="130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25571</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D7F1F8ED-2109-4A48-95F2-F5AED6A51441}"/>
            </a:ext>
          </a:extLst>
        </xdr:cNvPr>
        <xdr:cNvSpPr txBox="1"/>
      </xdr:nvSpPr>
      <xdr:spPr>
        <a:xfrm>
          <a:off x="19989800" y="696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21744</xdr:rowOff>
    </xdr:from>
    <xdr:to>
      <xdr:col>116</xdr:col>
      <xdr:colOff>152400</xdr:colOff>
      <xdr:row>42</xdr:row>
      <xdr:rowOff>21744</xdr:rowOff>
    </xdr:to>
    <xdr:cxnSp macro="">
      <xdr:nvCxnSpPr>
        <xdr:cNvPr id="579" name="直線コネクタ 578">
          <a:extLst>
            <a:ext uri="{FF2B5EF4-FFF2-40B4-BE49-F238E27FC236}">
              <a16:creationId xmlns:a16="http://schemas.microsoft.com/office/drawing/2014/main" id="{7A35A871-8E10-4B82-97ED-B5B1FC2D6504}"/>
            </a:ext>
          </a:extLst>
        </xdr:cNvPr>
        <xdr:cNvCxnSpPr/>
      </xdr:nvCxnSpPr>
      <xdr:spPr>
        <a:xfrm>
          <a:off x="19881850" y="69622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156025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B406150-5679-44C9-9D1B-CE6474E713CA}"/>
            </a:ext>
          </a:extLst>
        </xdr:cNvPr>
        <xdr:cNvSpPr txBox="1"/>
      </xdr:nvSpPr>
      <xdr:spPr>
        <a:xfrm>
          <a:off x="19989800" y="544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37898</xdr:rowOff>
    </xdr:from>
    <xdr:to>
      <xdr:col>116</xdr:col>
      <xdr:colOff>152400</xdr:colOff>
      <xdr:row>34</xdr:row>
      <xdr:rowOff>37898</xdr:rowOff>
    </xdr:to>
    <xdr:cxnSp macro="">
      <xdr:nvCxnSpPr>
        <xdr:cNvPr id="581" name="直線コネクタ 580">
          <a:extLst>
            <a:ext uri="{FF2B5EF4-FFF2-40B4-BE49-F238E27FC236}">
              <a16:creationId xmlns:a16="http://schemas.microsoft.com/office/drawing/2014/main" id="{BE55489F-3DA5-48FD-96A4-2F7E1C583A01}"/>
            </a:ext>
          </a:extLst>
        </xdr:cNvPr>
        <xdr:cNvCxnSpPr/>
      </xdr:nvCxnSpPr>
      <xdr:spPr>
        <a:xfrm>
          <a:off x="19881850" y="56576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87503</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629E70F0-1B47-4767-BB88-033902192B76}"/>
            </a:ext>
          </a:extLst>
        </xdr:cNvPr>
        <xdr:cNvSpPr txBox="1"/>
      </xdr:nvSpPr>
      <xdr:spPr>
        <a:xfrm>
          <a:off x="19989800" y="6532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109076</xdr:rowOff>
    </xdr:from>
    <xdr:to>
      <xdr:col>116</xdr:col>
      <xdr:colOff>114300</xdr:colOff>
      <xdr:row>40</xdr:row>
      <xdr:rowOff>39226</xdr:rowOff>
    </xdr:to>
    <xdr:sp macro="" textlink="">
      <xdr:nvSpPr>
        <xdr:cNvPr id="583" name="フローチャート: 判断 582">
          <a:extLst>
            <a:ext uri="{FF2B5EF4-FFF2-40B4-BE49-F238E27FC236}">
              <a16:creationId xmlns:a16="http://schemas.microsoft.com/office/drawing/2014/main" id="{712FA48B-AB2E-4E2B-8551-381576C95C87}"/>
            </a:ext>
          </a:extLst>
        </xdr:cNvPr>
        <xdr:cNvSpPr/>
      </xdr:nvSpPr>
      <xdr:spPr>
        <a:xfrm>
          <a:off x="19900900" y="65543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134739</xdr:rowOff>
    </xdr:from>
    <xdr:to>
      <xdr:col>112</xdr:col>
      <xdr:colOff>38100</xdr:colOff>
      <xdr:row>40</xdr:row>
      <xdr:rowOff>64889</xdr:rowOff>
    </xdr:to>
    <xdr:sp macro="" textlink="">
      <xdr:nvSpPr>
        <xdr:cNvPr id="584" name="フローチャート: 判断 583">
          <a:extLst>
            <a:ext uri="{FF2B5EF4-FFF2-40B4-BE49-F238E27FC236}">
              <a16:creationId xmlns:a16="http://schemas.microsoft.com/office/drawing/2014/main" id="{936A305A-0978-4764-91DD-1D6790DDB5D6}"/>
            </a:ext>
          </a:extLst>
        </xdr:cNvPr>
        <xdr:cNvSpPr/>
      </xdr:nvSpPr>
      <xdr:spPr>
        <a:xfrm>
          <a:off x="19157950" y="65799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162945</xdr:rowOff>
    </xdr:from>
    <xdr:to>
      <xdr:col>107</xdr:col>
      <xdr:colOff>101600</xdr:colOff>
      <xdr:row>40</xdr:row>
      <xdr:rowOff>93095</xdr:rowOff>
    </xdr:to>
    <xdr:sp macro="" textlink="">
      <xdr:nvSpPr>
        <xdr:cNvPr id="585" name="フローチャート: 判断 584">
          <a:extLst>
            <a:ext uri="{FF2B5EF4-FFF2-40B4-BE49-F238E27FC236}">
              <a16:creationId xmlns:a16="http://schemas.microsoft.com/office/drawing/2014/main" id="{5D0E9619-29F7-4E8B-83E5-4BDEFCDC8208}"/>
            </a:ext>
          </a:extLst>
        </xdr:cNvPr>
        <xdr:cNvSpPr/>
      </xdr:nvSpPr>
      <xdr:spPr>
        <a:xfrm>
          <a:off x="18345150" y="6608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5950</xdr:rowOff>
    </xdr:from>
    <xdr:to>
      <xdr:col>102</xdr:col>
      <xdr:colOff>165100</xdr:colOff>
      <xdr:row>40</xdr:row>
      <xdr:rowOff>107550</xdr:rowOff>
    </xdr:to>
    <xdr:sp macro="" textlink="">
      <xdr:nvSpPr>
        <xdr:cNvPr id="586" name="フローチャート: 判断 585">
          <a:extLst>
            <a:ext uri="{FF2B5EF4-FFF2-40B4-BE49-F238E27FC236}">
              <a16:creationId xmlns:a16="http://schemas.microsoft.com/office/drawing/2014/main" id="{B8F3E1EA-CE4A-4205-88C1-DDAD0A433085}"/>
            </a:ext>
          </a:extLst>
        </xdr:cNvPr>
        <xdr:cNvSpPr/>
      </xdr:nvSpPr>
      <xdr:spPr>
        <a:xfrm>
          <a:off x="17551400" y="661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60418</xdr:rowOff>
    </xdr:from>
    <xdr:to>
      <xdr:col>98</xdr:col>
      <xdr:colOff>38100</xdr:colOff>
      <xdr:row>39</xdr:row>
      <xdr:rowOff>162018</xdr:rowOff>
    </xdr:to>
    <xdr:sp macro="" textlink="">
      <xdr:nvSpPr>
        <xdr:cNvPr id="587" name="フローチャート: 判断 586">
          <a:extLst>
            <a:ext uri="{FF2B5EF4-FFF2-40B4-BE49-F238E27FC236}">
              <a16:creationId xmlns:a16="http://schemas.microsoft.com/office/drawing/2014/main" id="{0A9E7835-917A-44B5-941F-08DACF058F16}"/>
            </a:ext>
          </a:extLst>
        </xdr:cNvPr>
        <xdr:cNvSpPr/>
      </xdr:nvSpPr>
      <xdr:spPr>
        <a:xfrm>
          <a:off x="16757650" y="65056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92C1C57-9774-4FFA-8350-653145B6C828}"/>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FB6094D-766D-44CC-B3BB-3043C69E03C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7B8B527-C784-48AA-843B-98CA1EA4F296}"/>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C6984EE-4725-4170-A516-E95C3DDD6944}"/>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894DA49F-2D2B-4BE3-AEC3-093E783EC74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99287</xdr:rowOff>
    </xdr:from>
    <xdr:to>
      <xdr:col>116</xdr:col>
      <xdr:colOff>114300</xdr:colOff>
      <xdr:row>40</xdr:row>
      <xdr:rowOff>29437</xdr:rowOff>
    </xdr:to>
    <xdr:sp macro="" textlink="">
      <xdr:nvSpPr>
        <xdr:cNvPr id="593" name="楕円 592">
          <a:extLst>
            <a:ext uri="{FF2B5EF4-FFF2-40B4-BE49-F238E27FC236}">
              <a16:creationId xmlns:a16="http://schemas.microsoft.com/office/drawing/2014/main" id="{0A77CEF3-9886-45D3-A829-209354445FF1}"/>
            </a:ext>
          </a:extLst>
        </xdr:cNvPr>
        <xdr:cNvSpPr/>
      </xdr:nvSpPr>
      <xdr:spPr>
        <a:xfrm>
          <a:off x="19900900" y="65445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122164</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FBD47E4A-8AC2-4221-A5E4-DA385AFFC92E}"/>
            </a:ext>
          </a:extLst>
        </xdr:cNvPr>
        <xdr:cNvSpPr txBox="1"/>
      </xdr:nvSpPr>
      <xdr:spPr>
        <a:xfrm>
          <a:off x="19989800" y="640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100426</xdr:rowOff>
    </xdr:from>
    <xdr:to>
      <xdr:col>112</xdr:col>
      <xdr:colOff>38100</xdr:colOff>
      <xdr:row>40</xdr:row>
      <xdr:rowOff>30576</xdr:rowOff>
    </xdr:to>
    <xdr:sp macro="" textlink="">
      <xdr:nvSpPr>
        <xdr:cNvPr id="595" name="楕円 594">
          <a:extLst>
            <a:ext uri="{FF2B5EF4-FFF2-40B4-BE49-F238E27FC236}">
              <a16:creationId xmlns:a16="http://schemas.microsoft.com/office/drawing/2014/main" id="{E284C8C4-8952-4843-B33D-CDC7ECD68919}"/>
            </a:ext>
          </a:extLst>
        </xdr:cNvPr>
        <xdr:cNvSpPr/>
      </xdr:nvSpPr>
      <xdr:spPr>
        <a:xfrm>
          <a:off x="19157950" y="65456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150087</xdr:rowOff>
    </xdr:from>
    <xdr:to>
      <xdr:col>116</xdr:col>
      <xdr:colOff>63500</xdr:colOff>
      <xdr:row>39</xdr:row>
      <xdr:rowOff>151226</xdr:rowOff>
    </xdr:to>
    <xdr:cxnSp macro="">
      <xdr:nvCxnSpPr>
        <xdr:cNvPr id="596" name="直線コネクタ 595">
          <a:extLst>
            <a:ext uri="{FF2B5EF4-FFF2-40B4-BE49-F238E27FC236}">
              <a16:creationId xmlns:a16="http://schemas.microsoft.com/office/drawing/2014/main" id="{D1D04F56-9A11-4CDD-B4ED-6D9A522F9A1C}"/>
            </a:ext>
          </a:extLst>
        </xdr:cNvPr>
        <xdr:cNvCxnSpPr/>
      </xdr:nvCxnSpPr>
      <xdr:spPr>
        <a:xfrm flipV="1">
          <a:off x="19202400" y="6595337"/>
          <a:ext cx="749300" cy="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71665</xdr:rowOff>
    </xdr:from>
    <xdr:to>
      <xdr:col>107</xdr:col>
      <xdr:colOff>101600</xdr:colOff>
      <xdr:row>40</xdr:row>
      <xdr:rowOff>1815</xdr:rowOff>
    </xdr:to>
    <xdr:sp macro="" textlink="">
      <xdr:nvSpPr>
        <xdr:cNvPr id="597" name="楕円 596">
          <a:extLst>
            <a:ext uri="{FF2B5EF4-FFF2-40B4-BE49-F238E27FC236}">
              <a16:creationId xmlns:a16="http://schemas.microsoft.com/office/drawing/2014/main" id="{23A12CB1-C240-465B-8AD9-9311A840F973}"/>
            </a:ext>
          </a:extLst>
        </xdr:cNvPr>
        <xdr:cNvSpPr/>
      </xdr:nvSpPr>
      <xdr:spPr>
        <a:xfrm>
          <a:off x="18345150" y="65169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122465</xdr:rowOff>
    </xdr:from>
    <xdr:to>
      <xdr:col>111</xdr:col>
      <xdr:colOff>177800</xdr:colOff>
      <xdr:row>39</xdr:row>
      <xdr:rowOff>151226</xdr:rowOff>
    </xdr:to>
    <xdr:cxnSp macro="">
      <xdr:nvCxnSpPr>
        <xdr:cNvPr id="598" name="直線コネクタ 597">
          <a:extLst>
            <a:ext uri="{FF2B5EF4-FFF2-40B4-BE49-F238E27FC236}">
              <a16:creationId xmlns:a16="http://schemas.microsoft.com/office/drawing/2014/main" id="{0178F00A-3D2E-4AE9-B16E-45F38AE372BC}"/>
            </a:ext>
          </a:extLst>
        </xdr:cNvPr>
        <xdr:cNvCxnSpPr/>
      </xdr:nvCxnSpPr>
      <xdr:spPr>
        <a:xfrm>
          <a:off x="18395950" y="6567715"/>
          <a:ext cx="806450" cy="2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63161</xdr:rowOff>
    </xdr:from>
    <xdr:to>
      <xdr:col>102</xdr:col>
      <xdr:colOff>165100</xdr:colOff>
      <xdr:row>39</xdr:row>
      <xdr:rowOff>164761</xdr:rowOff>
    </xdr:to>
    <xdr:sp macro="" textlink="">
      <xdr:nvSpPr>
        <xdr:cNvPr id="599" name="楕円 598">
          <a:extLst>
            <a:ext uri="{FF2B5EF4-FFF2-40B4-BE49-F238E27FC236}">
              <a16:creationId xmlns:a16="http://schemas.microsoft.com/office/drawing/2014/main" id="{5EAB7E0F-8252-4B3D-902B-8C3421BEE352}"/>
            </a:ext>
          </a:extLst>
        </xdr:cNvPr>
        <xdr:cNvSpPr/>
      </xdr:nvSpPr>
      <xdr:spPr>
        <a:xfrm>
          <a:off x="17551400" y="650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113961</xdr:rowOff>
    </xdr:from>
    <xdr:to>
      <xdr:col>107</xdr:col>
      <xdr:colOff>50800</xdr:colOff>
      <xdr:row>39</xdr:row>
      <xdr:rowOff>122465</xdr:rowOff>
    </xdr:to>
    <xdr:cxnSp macro="">
      <xdr:nvCxnSpPr>
        <xdr:cNvPr id="600" name="直線コネクタ 599">
          <a:extLst>
            <a:ext uri="{FF2B5EF4-FFF2-40B4-BE49-F238E27FC236}">
              <a16:creationId xmlns:a16="http://schemas.microsoft.com/office/drawing/2014/main" id="{0D17F882-CDBE-4B62-8E99-E9F6BCE9E0CB}"/>
            </a:ext>
          </a:extLst>
        </xdr:cNvPr>
        <xdr:cNvCxnSpPr/>
      </xdr:nvCxnSpPr>
      <xdr:spPr>
        <a:xfrm>
          <a:off x="17602200" y="6559211"/>
          <a:ext cx="79375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69017</xdr:rowOff>
    </xdr:from>
    <xdr:to>
      <xdr:col>98</xdr:col>
      <xdr:colOff>38100</xdr:colOff>
      <xdr:row>39</xdr:row>
      <xdr:rowOff>170617</xdr:rowOff>
    </xdr:to>
    <xdr:sp macro="" textlink="">
      <xdr:nvSpPr>
        <xdr:cNvPr id="601" name="楕円 600">
          <a:extLst>
            <a:ext uri="{FF2B5EF4-FFF2-40B4-BE49-F238E27FC236}">
              <a16:creationId xmlns:a16="http://schemas.microsoft.com/office/drawing/2014/main" id="{67E9E5FB-0BFB-4FA3-A705-F626C8D8CED9}"/>
            </a:ext>
          </a:extLst>
        </xdr:cNvPr>
        <xdr:cNvSpPr/>
      </xdr:nvSpPr>
      <xdr:spPr>
        <a:xfrm>
          <a:off x="16757650" y="65142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113961</xdr:rowOff>
    </xdr:from>
    <xdr:to>
      <xdr:col>102</xdr:col>
      <xdr:colOff>114300</xdr:colOff>
      <xdr:row>39</xdr:row>
      <xdr:rowOff>119817</xdr:rowOff>
    </xdr:to>
    <xdr:cxnSp macro="">
      <xdr:nvCxnSpPr>
        <xdr:cNvPr id="602" name="直線コネクタ 601">
          <a:extLst>
            <a:ext uri="{FF2B5EF4-FFF2-40B4-BE49-F238E27FC236}">
              <a16:creationId xmlns:a16="http://schemas.microsoft.com/office/drawing/2014/main" id="{842AC40E-7F06-476A-BA8E-AA8E6935860A}"/>
            </a:ext>
          </a:extLst>
        </xdr:cNvPr>
        <xdr:cNvCxnSpPr/>
      </xdr:nvCxnSpPr>
      <xdr:spPr>
        <a:xfrm flipV="1">
          <a:off x="16802100" y="6559211"/>
          <a:ext cx="800100" cy="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56016</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82F9886A-1775-4098-9776-16E6DC685EA1}"/>
            </a:ext>
          </a:extLst>
        </xdr:cNvPr>
        <xdr:cNvSpPr txBox="1"/>
      </xdr:nvSpPr>
      <xdr:spPr>
        <a:xfrm>
          <a:off x="18947911" y="666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84222</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49ECDFDF-5100-4883-9494-C273F924A17C}"/>
            </a:ext>
          </a:extLst>
        </xdr:cNvPr>
        <xdr:cNvSpPr txBox="1"/>
      </xdr:nvSpPr>
      <xdr:spPr>
        <a:xfrm>
          <a:off x="18166861" y="669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98677</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6B584D36-8087-4C22-8D3C-C83790AD11E6}"/>
            </a:ext>
          </a:extLst>
        </xdr:cNvPr>
        <xdr:cNvSpPr txBox="1"/>
      </xdr:nvSpPr>
      <xdr:spPr>
        <a:xfrm>
          <a:off x="17354061" y="670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7095</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4283D87B-E275-48FB-95A8-7CDBE1B30039}"/>
            </a:ext>
          </a:extLst>
        </xdr:cNvPr>
        <xdr:cNvSpPr txBox="1"/>
      </xdr:nvSpPr>
      <xdr:spPr>
        <a:xfrm>
          <a:off x="16527995" y="628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47103</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958F96CA-B39D-4799-BEBC-740078597852}"/>
            </a:ext>
          </a:extLst>
        </xdr:cNvPr>
        <xdr:cNvSpPr txBox="1"/>
      </xdr:nvSpPr>
      <xdr:spPr>
        <a:xfrm>
          <a:off x="18915595" y="63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18342</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030ADF74-FEC0-40F0-9FE8-4B23EA4FCA0F}"/>
            </a:ext>
          </a:extLst>
        </xdr:cNvPr>
        <xdr:cNvSpPr txBox="1"/>
      </xdr:nvSpPr>
      <xdr:spPr>
        <a:xfrm>
          <a:off x="18134545" y="629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9838</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FF760616-E969-4BFB-8E81-916CF5FD1447}"/>
            </a:ext>
          </a:extLst>
        </xdr:cNvPr>
        <xdr:cNvSpPr txBox="1"/>
      </xdr:nvSpPr>
      <xdr:spPr>
        <a:xfrm>
          <a:off x="17321745" y="628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161744</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8E7D61E2-D4B3-44AE-B5B7-F6A9A8D63F44}"/>
            </a:ext>
          </a:extLst>
        </xdr:cNvPr>
        <xdr:cNvSpPr txBox="1"/>
      </xdr:nvSpPr>
      <xdr:spPr>
        <a:xfrm>
          <a:off x="16527995" y="660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C98F95FF-8198-4A2D-A684-4A3CA0BC070E}"/>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7CA433FB-FA0E-49F5-A94A-FD342FDA33BD}"/>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AD830F66-6B5C-472B-A1F4-569A263034CD}"/>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BEC0ADB3-DEB4-459B-B51E-7DD94E3FC36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14C26756-59FF-42BA-9A42-08F1FB8F0AF8}"/>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7E104350-5FBA-46E8-9460-FE57C4AA2934}"/>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653D0F5C-AF86-4A47-9A48-CC0203BCE4A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93612DDF-1488-475A-9555-1DE172E630EB}"/>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F73B0C13-8BE1-4E9D-9DE1-7841879E25BD}"/>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B0196534-FE87-4C7E-AA7A-95D97714825C}"/>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F2714271-0057-4BC9-8840-FD2EB045D024}"/>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135F8708-EFC5-41EA-ABE1-D43EF8759005}"/>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E60BD5A-1293-4777-9195-F42603940576}"/>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D65A4882-58CC-4C06-9E29-FB3A24750F1A}"/>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F0D6438-9897-4A0C-A43D-07C31ECD0613}"/>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A3C8A943-4B1F-45CD-AD25-3EC1DCEAB4CB}"/>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6A529D6C-F47B-4F28-9580-D1EFC0797240}"/>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1DBF034E-E970-4B67-9CF2-A51DDB4CAD68}"/>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10D89DAE-782F-4F18-87A9-3C696C6ADAC4}"/>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D3BBF41D-7EC6-408A-A16B-EA9BC0FA8327}"/>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E62963DD-9D8F-482C-804B-B936393EBCDE}"/>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78E12C38-2B0E-4BEB-B8D6-EDC7F4B01CF2}"/>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84D1C647-630A-48E4-84AB-4CF5482FCFAC}"/>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EDECC273-478E-4E27-BB0D-40301A5F216F}"/>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99060</xdr:rowOff>
    </xdr:from>
    <xdr:to>
      <xdr:col>85</xdr:col>
      <xdr:colOff>126364</xdr:colOff>
      <xdr:row>64</xdr:row>
      <xdr:rowOff>0</xdr:rowOff>
    </xdr:to>
    <xdr:cxnSp macro="">
      <xdr:nvCxnSpPr>
        <xdr:cNvPr id="635" name="直線コネクタ 634">
          <a:extLst>
            <a:ext uri="{FF2B5EF4-FFF2-40B4-BE49-F238E27FC236}">
              <a16:creationId xmlns:a16="http://schemas.microsoft.com/office/drawing/2014/main" id="{E6D7751C-C6BA-4691-9049-D3AE06C4E3B1}"/>
            </a:ext>
          </a:extLst>
        </xdr:cNvPr>
        <xdr:cNvCxnSpPr/>
      </xdr:nvCxnSpPr>
      <xdr:spPr>
        <a:xfrm flipV="1">
          <a:off x="14699614" y="9351010"/>
          <a:ext cx="0" cy="122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A7A07698-BA05-4F28-A42C-7D9D4E4D40B1}"/>
            </a:ext>
          </a:extLst>
        </xdr:cNvPr>
        <xdr:cNvSpPr txBox="1"/>
      </xdr:nvSpPr>
      <xdr:spPr>
        <a:xfrm>
          <a:off x="1473835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7" name="直線コネクタ 636">
          <a:extLst>
            <a:ext uri="{FF2B5EF4-FFF2-40B4-BE49-F238E27FC236}">
              <a16:creationId xmlns:a16="http://schemas.microsoft.com/office/drawing/2014/main" id="{604DAE71-E6A6-484C-8DD4-8454585A2584}"/>
            </a:ext>
          </a:extLst>
        </xdr:cNvPr>
        <xdr:cNvCxnSpPr/>
      </xdr:nvCxnSpPr>
      <xdr:spPr>
        <a:xfrm>
          <a:off x="146113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45737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14E3710B-12A6-4497-84B2-7C2AC8608723}"/>
            </a:ext>
          </a:extLst>
        </xdr:cNvPr>
        <xdr:cNvSpPr txBox="1"/>
      </xdr:nvSpPr>
      <xdr:spPr>
        <a:xfrm>
          <a:off x="14738350" y="913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639" name="直線コネクタ 638">
          <a:extLst>
            <a:ext uri="{FF2B5EF4-FFF2-40B4-BE49-F238E27FC236}">
              <a16:creationId xmlns:a16="http://schemas.microsoft.com/office/drawing/2014/main" id="{40CF77AE-5429-4EB8-A216-2769042D254B}"/>
            </a:ext>
          </a:extLst>
        </xdr:cNvPr>
        <xdr:cNvCxnSpPr/>
      </xdr:nvCxnSpPr>
      <xdr:spPr>
        <a:xfrm>
          <a:off x="14611350" y="93510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64787</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3F85B1D8-6129-446B-8658-28CE2CC10C37}"/>
            </a:ext>
          </a:extLst>
        </xdr:cNvPr>
        <xdr:cNvSpPr txBox="1"/>
      </xdr:nvSpPr>
      <xdr:spPr>
        <a:xfrm>
          <a:off x="14738350" y="9812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41" name="フローチャート: 判断 640">
          <a:extLst>
            <a:ext uri="{FF2B5EF4-FFF2-40B4-BE49-F238E27FC236}">
              <a16:creationId xmlns:a16="http://schemas.microsoft.com/office/drawing/2014/main" id="{51504096-3605-4408-9594-0743670B61B8}"/>
            </a:ext>
          </a:extLst>
        </xdr:cNvPr>
        <xdr:cNvSpPr/>
      </xdr:nvSpPr>
      <xdr:spPr>
        <a:xfrm>
          <a:off x="14649450" y="98336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642" name="フローチャート: 判断 641">
          <a:extLst>
            <a:ext uri="{FF2B5EF4-FFF2-40B4-BE49-F238E27FC236}">
              <a16:creationId xmlns:a16="http://schemas.microsoft.com/office/drawing/2014/main" id="{0B8C24A6-85E9-456B-8CA8-7470AA12FCC3}"/>
            </a:ext>
          </a:extLst>
        </xdr:cNvPr>
        <xdr:cNvSpPr/>
      </xdr:nvSpPr>
      <xdr:spPr>
        <a:xfrm>
          <a:off x="13887450" y="9827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643" name="フローチャート: 判断 642">
          <a:extLst>
            <a:ext uri="{FF2B5EF4-FFF2-40B4-BE49-F238E27FC236}">
              <a16:creationId xmlns:a16="http://schemas.microsoft.com/office/drawing/2014/main" id="{849F8CA8-F185-4D01-B760-02FF19958798}"/>
            </a:ext>
          </a:extLst>
        </xdr:cNvPr>
        <xdr:cNvSpPr/>
      </xdr:nvSpPr>
      <xdr:spPr>
        <a:xfrm>
          <a:off x="130937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644" name="フローチャート: 判断 643">
          <a:extLst>
            <a:ext uri="{FF2B5EF4-FFF2-40B4-BE49-F238E27FC236}">
              <a16:creationId xmlns:a16="http://schemas.microsoft.com/office/drawing/2014/main" id="{682E8F37-5611-455C-B075-C64A1D9F1C54}"/>
            </a:ext>
          </a:extLst>
        </xdr:cNvPr>
        <xdr:cNvSpPr/>
      </xdr:nvSpPr>
      <xdr:spPr>
        <a:xfrm>
          <a:off x="12299950" y="97351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67310</xdr:rowOff>
    </xdr:from>
    <xdr:to>
      <xdr:col>67</xdr:col>
      <xdr:colOff>101600</xdr:colOff>
      <xdr:row>58</xdr:row>
      <xdr:rowOff>168910</xdr:rowOff>
    </xdr:to>
    <xdr:sp macro="" textlink="">
      <xdr:nvSpPr>
        <xdr:cNvPr id="645" name="フローチャート: 判断 644">
          <a:extLst>
            <a:ext uri="{FF2B5EF4-FFF2-40B4-BE49-F238E27FC236}">
              <a16:creationId xmlns:a16="http://schemas.microsoft.com/office/drawing/2014/main" id="{F58D5971-150D-40C4-A13D-E992EB224BCB}"/>
            </a:ext>
          </a:extLst>
        </xdr:cNvPr>
        <xdr:cNvSpPr/>
      </xdr:nvSpPr>
      <xdr:spPr>
        <a:xfrm>
          <a:off x="11487150" y="9649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A7454FF-234B-491C-877F-9AB8D32971A8}"/>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9B3CB9D-A104-44EC-A91E-1BBF3919E28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F939B4F-5873-4F8B-8273-93CD72CA8B2F}"/>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8E22265-2939-4752-A3A9-D9011A34DDF8}"/>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51F3160-FBC9-42A0-8554-5848744368A8}"/>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19685</xdr:rowOff>
    </xdr:from>
    <xdr:to>
      <xdr:col>85</xdr:col>
      <xdr:colOff>177800</xdr:colOff>
      <xdr:row>58</xdr:row>
      <xdr:rowOff>121285</xdr:rowOff>
    </xdr:to>
    <xdr:sp macro="" textlink="">
      <xdr:nvSpPr>
        <xdr:cNvPr id="651" name="楕円 650">
          <a:extLst>
            <a:ext uri="{FF2B5EF4-FFF2-40B4-BE49-F238E27FC236}">
              <a16:creationId xmlns:a16="http://schemas.microsoft.com/office/drawing/2014/main" id="{091CE066-E372-4E92-8D92-2CCDBCE86FC8}"/>
            </a:ext>
          </a:extLst>
        </xdr:cNvPr>
        <xdr:cNvSpPr/>
      </xdr:nvSpPr>
      <xdr:spPr>
        <a:xfrm>
          <a:off x="14649450" y="96018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42562</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29A834CC-3C4C-4762-B2E8-B4FA41924482}"/>
            </a:ext>
          </a:extLst>
        </xdr:cNvPr>
        <xdr:cNvSpPr txBox="1"/>
      </xdr:nvSpPr>
      <xdr:spPr>
        <a:xfrm>
          <a:off x="14738350" y="945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151130</xdr:rowOff>
    </xdr:from>
    <xdr:to>
      <xdr:col>81</xdr:col>
      <xdr:colOff>101600</xdr:colOff>
      <xdr:row>58</xdr:row>
      <xdr:rowOff>81280</xdr:rowOff>
    </xdr:to>
    <xdr:sp macro="" textlink="">
      <xdr:nvSpPr>
        <xdr:cNvPr id="653" name="楕円 652">
          <a:extLst>
            <a:ext uri="{FF2B5EF4-FFF2-40B4-BE49-F238E27FC236}">
              <a16:creationId xmlns:a16="http://schemas.microsoft.com/office/drawing/2014/main" id="{DE37E4A9-23F5-49AC-AE9F-ED8C16B2FC24}"/>
            </a:ext>
          </a:extLst>
        </xdr:cNvPr>
        <xdr:cNvSpPr/>
      </xdr:nvSpPr>
      <xdr:spPr>
        <a:xfrm>
          <a:off x="13887450" y="9568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30480</xdr:rowOff>
    </xdr:from>
    <xdr:to>
      <xdr:col>85</xdr:col>
      <xdr:colOff>127000</xdr:colOff>
      <xdr:row>58</xdr:row>
      <xdr:rowOff>70485</xdr:rowOff>
    </xdr:to>
    <xdr:cxnSp macro="">
      <xdr:nvCxnSpPr>
        <xdr:cNvPr id="654" name="直線コネクタ 653">
          <a:extLst>
            <a:ext uri="{FF2B5EF4-FFF2-40B4-BE49-F238E27FC236}">
              <a16:creationId xmlns:a16="http://schemas.microsoft.com/office/drawing/2014/main" id="{B9821BE4-07D6-43F7-A8C6-6FEA2F4D8E21}"/>
            </a:ext>
          </a:extLst>
        </xdr:cNvPr>
        <xdr:cNvCxnSpPr/>
      </xdr:nvCxnSpPr>
      <xdr:spPr>
        <a:xfrm>
          <a:off x="13938250" y="961263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113030</xdr:rowOff>
    </xdr:from>
    <xdr:to>
      <xdr:col>76</xdr:col>
      <xdr:colOff>165100</xdr:colOff>
      <xdr:row>58</xdr:row>
      <xdr:rowOff>43180</xdr:rowOff>
    </xdr:to>
    <xdr:sp macro="" textlink="">
      <xdr:nvSpPr>
        <xdr:cNvPr id="655" name="楕円 654">
          <a:extLst>
            <a:ext uri="{FF2B5EF4-FFF2-40B4-BE49-F238E27FC236}">
              <a16:creationId xmlns:a16="http://schemas.microsoft.com/office/drawing/2014/main" id="{B77DE887-63F2-4B6C-BF3B-E84B9C66D931}"/>
            </a:ext>
          </a:extLst>
        </xdr:cNvPr>
        <xdr:cNvSpPr/>
      </xdr:nvSpPr>
      <xdr:spPr>
        <a:xfrm>
          <a:off x="13093700" y="9530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163830</xdr:rowOff>
    </xdr:from>
    <xdr:to>
      <xdr:col>81</xdr:col>
      <xdr:colOff>50800</xdr:colOff>
      <xdr:row>58</xdr:row>
      <xdr:rowOff>30480</xdr:rowOff>
    </xdr:to>
    <xdr:cxnSp macro="">
      <xdr:nvCxnSpPr>
        <xdr:cNvPr id="656" name="直線コネクタ 655">
          <a:extLst>
            <a:ext uri="{FF2B5EF4-FFF2-40B4-BE49-F238E27FC236}">
              <a16:creationId xmlns:a16="http://schemas.microsoft.com/office/drawing/2014/main" id="{6E7092DE-C690-40F6-B2FA-EBAC0387DA52}"/>
            </a:ext>
          </a:extLst>
        </xdr:cNvPr>
        <xdr:cNvCxnSpPr/>
      </xdr:nvCxnSpPr>
      <xdr:spPr>
        <a:xfrm>
          <a:off x="13144500" y="9580880"/>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78740</xdr:rowOff>
    </xdr:from>
    <xdr:to>
      <xdr:col>72</xdr:col>
      <xdr:colOff>38100</xdr:colOff>
      <xdr:row>58</xdr:row>
      <xdr:rowOff>8890</xdr:rowOff>
    </xdr:to>
    <xdr:sp macro="" textlink="">
      <xdr:nvSpPr>
        <xdr:cNvPr id="657" name="楕円 656">
          <a:extLst>
            <a:ext uri="{FF2B5EF4-FFF2-40B4-BE49-F238E27FC236}">
              <a16:creationId xmlns:a16="http://schemas.microsoft.com/office/drawing/2014/main" id="{EC6D31F1-0176-407F-B32B-9B1396C9229D}"/>
            </a:ext>
          </a:extLst>
        </xdr:cNvPr>
        <xdr:cNvSpPr/>
      </xdr:nvSpPr>
      <xdr:spPr>
        <a:xfrm>
          <a:off x="12299950" y="94957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129540</xdr:rowOff>
    </xdr:from>
    <xdr:to>
      <xdr:col>76</xdr:col>
      <xdr:colOff>114300</xdr:colOff>
      <xdr:row>57</xdr:row>
      <xdr:rowOff>163830</xdr:rowOff>
    </xdr:to>
    <xdr:cxnSp macro="">
      <xdr:nvCxnSpPr>
        <xdr:cNvPr id="658" name="直線コネクタ 657">
          <a:extLst>
            <a:ext uri="{FF2B5EF4-FFF2-40B4-BE49-F238E27FC236}">
              <a16:creationId xmlns:a16="http://schemas.microsoft.com/office/drawing/2014/main" id="{621F8464-F5C3-4E8F-B437-BC2741CF317C}"/>
            </a:ext>
          </a:extLst>
        </xdr:cNvPr>
        <xdr:cNvCxnSpPr/>
      </xdr:nvCxnSpPr>
      <xdr:spPr>
        <a:xfrm>
          <a:off x="12344400" y="954659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44450</xdr:rowOff>
    </xdr:from>
    <xdr:to>
      <xdr:col>67</xdr:col>
      <xdr:colOff>101600</xdr:colOff>
      <xdr:row>57</xdr:row>
      <xdr:rowOff>146050</xdr:rowOff>
    </xdr:to>
    <xdr:sp macro="" textlink="">
      <xdr:nvSpPr>
        <xdr:cNvPr id="659" name="楕円 658">
          <a:extLst>
            <a:ext uri="{FF2B5EF4-FFF2-40B4-BE49-F238E27FC236}">
              <a16:creationId xmlns:a16="http://schemas.microsoft.com/office/drawing/2014/main" id="{0C6CA63C-E88E-411C-BF1A-D89F2FE422EF}"/>
            </a:ext>
          </a:extLst>
        </xdr:cNvPr>
        <xdr:cNvSpPr/>
      </xdr:nvSpPr>
      <xdr:spPr>
        <a:xfrm>
          <a:off x="1148715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95250</xdr:rowOff>
    </xdr:from>
    <xdr:to>
      <xdr:col>71</xdr:col>
      <xdr:colOff>177800</xdr:colOff>
      <xdr:row>57</xdr:row>
      <xdr:rowOff>129540</xdr:rowOff>
    </xdr:to>
    <xdr:cxnSp macro="">
      <xdr:nvCxnSpPr>
        <xdr:cNvPr id="660" name="直線コネクタ 659">
          <a:extLst>
            <a:ext uri="{FF2B5EF4-FFF2-40B4-BE49-F238E27FC236}">
              <a16:creationId xmlns:a16="http://schemas.microsoft.com/office/drawing/2014/main" id="{2C95E1B0-6020-446A-8DE8-2D9780BC5F90}"/>
            </a:ext>
          </a:extLst>
        </xdr:cNvPr>
        <xdr:cNvCxnSpPr/>
      </xdr:nvCxnSpPr>
      <xdr:spPr>
        <a:xfrm>
          <a:off x="11537950" y="9512300"/>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1922</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0CA8E497-88EF-4E85-9B92-2F59504BF151}"/>
            </a:ext>
          </a:extLst>
        </xdr:cNvPr>
        <xdr:cNvSpPr txBox="1"/>
      </xdr:nvSpPr>
      <xdr:spPr>
        <a:xfrm>
          <a:off x="137420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140987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CEA64C42-43DF-497A-AAE7-4280D9225594}"/>
            </a:ext>
          </a:extLst>
        </xdr:cNvPr>
        <xdr:cNvSpPr txBox="1"/>
      </xdr:nvSpPr>
      <xdr:spPr>
        <a:xfrm>
          <a:off x="12960994" y="988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74312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CD163615-2EA7-4193-BB83-39D81B508875}"/>
            </a:ext>
          </a:extLst>
        </xdr:cNvPr>
        <xdr:cNvSpPr txBox="1"/>
      </xdr:nvSpPr>
      <xdr:spPr>
        <a:xfrm>
          <a:off x="12167244" y="982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160037</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3E0578A3-05B6-4522-9B0F-1C5A2E744609}"/>
            </a:ext>
          </a:extLst>
        </xdr:cNvPr>
        <xdr:cNvSpPr txBox="1"/>
      </xdr:nvSpPr>
      <xdr:spPr>
        <a:xfrm>
          <a:off x="11354444" y="9742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97807</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D7969D88-91B5-4771-BC2D-5EB122ED8927}"/>
            </a:ext>
          </a:extLst>
        </xdr:cNvPr>
        <xdr:cNvSpPr txBox="1"/>
      </xdr:nvSpPr>
      <xdr:spPr>
        <a:xfrm>
          <a:off x="13742044" y="934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59707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72C021BF-97E1-49CC-87E6-A8CCC62DE551}"/>
            </a:ext>
          </a:extLst>
        </xdr:cNvPr>
        <xdr:cNvSpPr txBox="1"/>
      </xdr:nvSpPr>
      <xdr:spPr>
        <a:xfrm>
          <a:off x="12960994"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25417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116BEAD5-12D8-4726-943F-7BE66F60CA8A}"/>
            </a:ext>
          </a:extLst>
        </xdr:cNvPr>
        <xdr:cNvSpPr txBox="1"/>
      </xdr:nvSpPr>
      <xdr:spPr>
        <a:xfrm>
          <a:off x="12167244"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162577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BD6BE724-8568-420A-B870-799D15039A01}"/>
            </a:ext>
          </a:extLst>
        </xdr:cNvPr>
        <xdr:cNvSpPr txBox="1"/>
      </xdr:nvSpPr>
      <xdr:spPr>
        <a:xfrm>
          <a:off x="11354444" y="924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5473C24A-EE2E-4878-9215-A68EAC360F7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14498761-8696-4D12-96E0-03FCCAEC8C0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8A34D6D9-9BBF-4FA3-8F14-6DF800795489}"/>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93E1C4C6-1EFC-4074-B161-119D699F1B4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9C7EBCA9-4985-4781-99DD-0D6BAF784EA4}"/>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7FB93F61-6B90-447A-856F-D1646E2A6E47}"/>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42E06A03-246C-47B6-A813-55F5C20123A5}"/>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B1F45F6A-20D5-4B43-ACCC-6EC7AD161025}"/>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41271242-8756-42F0-B89C-06804B449849}"/>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ECFEDAA9-270D-441E-9615-9FE3CCCB05E2}"/>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44C55A0C-1E50-449C-87A9-97ADF9DC55D6}"/>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F7509A1E-28C6-45E3-ADBC-AD9D7BD05B90}"/>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E80D635A-19ED-4FD6-9222-DF9C8C9541C4}"/>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8AE07770-5BBC-4350-9A4D-AD271CBCFBF1}"/>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7B0EE9BD-5D1C-4904-82BB-586532031B3F}"/>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D84532BA-7619-449A-8C09-5754A4EB7D01}"/>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116D4CE9-C8F7-4813-8BA9-8BEB351DE4C4}"/>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E90586D6-7C69-4490-AB2C-CE55FCC25F33}"/>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95CC183A-7049-446D-8412-4A63324FDF7D}"/>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0F8F8B97-603D-4D2A-B8FC-C08D4C81ED75}"/>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FE8AD005-EB08-4B80-8B5F-4C6DBC24B3F7}"/>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5A0D5CEB-2DF5-48A8-AE01-1DB1C44999BB}"/>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B176DCF0-3F3E-4F94-9B90-26A7F80D3DAA}"/>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144780</xdr:rowOff>
    </xdr:to>
    <xdr:cxnSp macro="">
      <xdr:nvCxnSpPr>
        <xdr:cNvPr id="692" name="直線コネクタ 691">
          <a:extLst>
            <a:ext uri="{FF2B5EF4-FFF2-40B4-BE49-F238E27FC236}">
              <a16:creationId xmlns:a16="http://schemas.microsoft.com/office/drawing/2014/main" id="{00517C66-AFEF-440B-9CFA-FBA9FA98F443}"/>
            </a:ext>
          </a:extLst>
        </xdr:cNvPr>
        <xdr:cNvCxnSpPr/>
      </xdr:nvCxnSpPr>
      <xdr:spPr>
        <a:xfrm flipV="1">
          <a:off x="19951064" y="9151620"/>
          <a:ext cx="0" cy="140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148607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D12302D-3B8D-4E6F-999C-244FA44EDBC8}"/>
            </a:ext>
          </a:extLst>
        </xdr:cNvPr>
        <xdr:cNvSpPr txBox="1"/>
      </xdr:nvSpPr>
      <xdr:spPr>
        <a:xfrm>
          <a:off x="19989800"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694" name="直線コネクタ 693">
          <a:extLst>
            <a:ext uri="{FF2B5EF4-FFF2-40B4-BE49-F238E27FC236}">
              <a16:creationId xmlns:a16="http://schemas.microsoft.com/office/drawing/2014/main" id="{1AB3A909-8FFE-4577-899C-5143024B6A54}"/>
            </a:ext>
          </a:extLst>
        </xdr:cNvPr>
        <xdr:cNvCxnSpPr/>
      </xdr:nvCxnSpPr>
      <xdr:spPr>
        <a:xfrm>
          <a:off x="19881850" y="10552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3F01B404-4980-4831-823A-095CAB521ABC}"/>
            </a:ext>
          </a:extLst>
        </xdr:cNvPr>
        <xdr:cNvSpPr txBox="1"/>
      </xdr:nvSpPr>
      <xdr:spPr>
        <a:xfrm>
          <a:off x="19989800" y="893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6" name="直線コネクタ 695">
          <a:extLst>
            <a:ext uri="{FF2B5EF4-FFF2-40B4-BE49-F238E27FC236}">
              <a16:creationId xmlns:a16="http://schemas.microsoft.com/office/drawing/2014/main" id="{BA9B4ACF-3C60-4AFF-B834-96160366E16B}"/>
            </a:ext>
          </a:extLst>
        </xdr:cNvPr>
        <xdr:cNvCxnSpPr/>
      </xdr:nvCxnSpPr>
      <xdr:spPr>
        <a:xfrm>
          <a:off x="19881850" y="9151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125747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636AA73B-7495-4722-98D4-A7C2F424525A}"/>
            </a:ext>
          </a:extLst>
        </xdr:cNvPr>
        <xdr:cNvSpPr txBox="1"/>
      </xdr:nvSpPr>
      <xdr:spPr>
        <a:xfrm>
          <a:off x="19989800" y="1020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698" name="フローチャート: 判断 697">
          <a:extLst>
            <a:ext uri="{FF2B5EF4-FFF2-40B4-BE49-F238E27FC236}">
              <a16:creationId xmlns:a16="http://schemas.microsoft.com/office/drawing/2014/main" id="{48A3F1B7-3CA9-4963-89EE-887CAB5C717D}"/>
            </a:ext>
          </a:extLst>
        </xdr:cNvPr>
        <xdr:cNvSpPr/>
      </xdr:nvSpPr>
      <xdr:spPr>
        <a:xfrm>
          <a:off x="19900900" y="10224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699" name="フローチャート: 判断 698">
          <a:extLst>
            <a:ext uri="{FF2B5EF4-FFF2-40B4-BE49-F238E27FC236}">
              <a16:creationId xmlns:a16="http://schemas.microsoft.com/office/drawing/2014/main" id="{A7EACF34-3B4F-47D4-836E-A18FAA8A1407}"/>
            </a:ext>
          </a:extLst>
        </xdr:cNvPr>
        <xdr:cNvSpPr/>
      </xdr:nvSpPr>
      <xdr:spPr>
        <a:xfrm>
          <a:off x="19157950" y="10190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700" name="フローチャート: 判断 699">
          <a:extLst>
            <a:ext uri="{FF2B5EF4-FFF2-40B4-BE49-F238E27FC236}">
              <a16:creationId xmlns:a16="http://schemas.microsoft.com/office/drawing/2014/main" id="{074DE9A1-997B-4882-8E25-70D920998148}"/>
            </a:ext>
          </a:extLst>
        </xdr:cNvPr>
        <xdr:cNvSpPr/>
      </xdr:nvSpPr>
      <xdr:spPr>
        <a:xfrm>
          <a:off x="18345150" y="10198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701" name="フローチャート: 判断 700">
          <a:extLst>
            <a:ext uri="{FF2B5EF4-FFF2-40B4-BE49-F238E27FC236}">
              <a16:creationId xmlns:a16="http://schemas.microsoft.com/office/drawing/2014/main" id="{6E936F7B-0B1C-4440-B0C8-BA31C787F10D}"/>
            </a:ext>
          </a:extLst>
        </xdr:cNvPr>
        <xdr:cNvSpPr/>
      </xdr:nvSpPr>
      <xdr:spPr>
        <a:xfrm>
          <a:off x="17551400" y="10224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xdr:rowOff>
    </xdr:from>
    <xdr:to>
      <xdr:col>98</xdr:col>
      <xdr:colOff>38100</xdr:colOff>
      <xdr:row>62</xdr:row>
      <xdr:rowOff>111760</xdr:rowOff>
    </xdr:to>
    <xdr:sp macro="" textlink="">
      <xdr:nvSpPr>
        <xdr:cNvPr id="702" name="フローチャート: 判断 701">
          <a:extLst>
            <a:ext uri="{FF2B5EF4-FFF2-40B4-BE49-F238E27FC236}">
              <a16:creationId xmlns:a16="http://schemas.microsoft.com/office/drawing/2014/main" id="{6C06EF7C-BFFD-4A7D-BCB8-5D75236C67B3}"/>
            </a:ext>
          </a:extLst>
        </xdr:cNvPr>
        <xdr:cNvSpPr/>
      </xdr:nvSpPr>
      <xdr:spPr>
        <a:xfrm>
          <a:off x="16757650" y="102527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112AD9F-1390-49EE-93B7-E4BF9D3B8E77}"/>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2D141D3-330C-48B9-89BB-9EFAB8087427}"/>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FE2CD73-0FD5-4668-A14C-B03F3730C2E7}"/>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4D9A8804-A9F4-4CB0-8FD7-7A7393EFC1A8}"/>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A1D6241-FEDC-47C4-BE2D-3A58ECE5A5CE}"/>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708" name="楕円 707">
          <a:extLst>
            <a:ext uri="{FF2B5EF4-FFF2-40B4-BE49-F238E27FC236}">
              <a16:creationId xmlns:a16="http://schemas.microsoft.com/office/drawing/2014/main" id="{E6A3A3FB-F897-4C3A-A06E-AE103C82D115}"/>
            </a:ext>
          </a:extLst>
        </xdr:cNvPr>
        <xdr:cNvSpPr/>
      </xdr:nvSpPr>
      <xdr:spPr>
        <a:xfrm>
          <a:off x="19900900" y="10067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6367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E84C73AF-7E01-4DD9-B8B7-4D0B6A868283}"/>
            </a:ext>
          </a:extLst>
        </xdr:cNvPr>
        <xdr:cNvSpPr txBox="1"/>
      </xdr:nvSpPr>
      <xdr:spPr>
        <a:xfrm>
          <a:off x="19989800" y="991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162560</xdr:rowOff>
    </xdr:from>
    <xdr:to>
      <xdr:col>112</xdr:col>
      <xdr:colOff>38100</xdr:colOff>
      <xdr:row>61</xdr:row>
      <xdr:rowOff>92710</xdr:rowOff>
    </xdr:to>
    <xdr:sp macro="" textlink="">
      <xdr:nvSpPr>
        <xdr:cNvPr id="710" name="楕円 709">
          <a:extLst>
            <a:ext uri="{FF2B5EF4-FFF2-40B4-BE49-F238E27FC236}">
              <a16:creationId xmlns:a16="http://schemas.microsoft.com/office/drawing/2014/main" id="{8E908444-33AB-43CB-A03E-5EEF833E8310}"/>
            </a:ext>
          </a:extLst>
        </xdr:cNvPr>
        <xdr:cNvSpPr/>
      </xdr:nvSpPr>
      <xdr:spPr>
        <a:xfrm>
          <a:off x="19157950" y="10074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34290</xdr:rowOff>
    </xdr:from>
    <xdr:to>
      <xdr:col>116</xdr:col>
      <xdr:colOff>63500</xdr:colOff>
      <xdr:row>61</xdr:row>
      <xdr:rowOff>41910</xdr:rowOff>
    </xdr:to>
    <xdr:cxnSp macro="">
      <xdr:nvCxnSpPr>
        <xdr:cNvPr id="711" name="直線コネクタ 710">
          <a:extLst>
            <a:ext uri="{FF2B5EF4-FFF2-40B4-BE49-F238E27FC236}">
              <a16:creationId xmlns:a16="http://schemas.microsoft.com/office/drawing/2014/main" id="{83B58595-0B86-4276-B7D5-51838631781F}"/>
            </a:ext>
          </a:extLst>
        </xdr:cNvPr>
        <xdr:cNvCxnSpPr/>
      </xdr:nvCxnSpPr>
      <xdr:spPr>
        <a:xfrm flipV="1">
          <a:off x="19202400" y="1011174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170180</xdr:rowOff>
    </xdr:from>
    <xdr:to>
      <xdr:col>107</xdr:col>
      <xdr:colOff>101600</xdr:colOff>
      <xdr:row>61</xdr:row>
      <xdr:rowOff>100330</xdr:rowOff>
    </xdr:to>
    <xdr:sp macro="" textlink="">
      <xdr:nvSpPr>
        <xdr:cNvPr id="712" name="楕円 711">
          <a:extLst>
            <a:ext uri="{FF2B5EF4-FFF2-40B4-BE49-F238E27FC236}">
              <a16:creationId xmlns:a16="http://schemas.microsoft.com/office/drawing/2014/main" id="{B3EBECE4-9FB9-46E1-9D35-0C21D21150FB}"/>
            </a:ext>
          </a:extLst>
        </xdr:cNvPr>
        <xdr:cNvSpPr/>
      </xdr:nvSpPr>
      <xdr:spPr>
        <a:xfrm>
          <a:off x="1834515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41910</xdr:rowOff>
    </xdr:from>
    <xdr:to>
      <xdr:col>111</xdr:col>
      <xdr:colOff>177800</xdr:colOff>
      <xdr:row>61</xdr:row>
      <xdr:rowOff>49530</xdr:rowOff>
    </xdr:to>
    <xdr:cxnSp macro="">
      <xdr:nvCxnSpPr>
        <xdr:cNvPr id="713" name="直線コネクタ 712">
          <a:extLst>
            <a:ext uri="{FF2B5EF4-FFF2-40B4-BE49-F238E27FC236}">
              <a16:creationId xmlns:a16="http://schemas.microsoft.com/office/drawing/2014/main" id="{0BB2C7AC-EB7E-4D70-A1DE-EC772C04CEBE}"/>
            </a:ext>
          </a:extLst>
        </xdr:cNvPr>
        <xdr:cNvCxnSpPr/>
      </xdr:nvCxnSpPr>
      <xdr:spPr>
        <a:xfrm flipV="1">
          <a:off x="18395950" y="1011936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714" name="楕円 713">
          <a:extLst>
            <a:ext uri="{FF2B5EF4-FFF2-40B4-BE49-F238E27FC236}">
              <a16:creationId xmlns:a16="http://schemas.microsoft.com/office/drawing/2014/main" id="{44E5B490-1130-4E9E-90B9-632C5B3057C1}"/>
            </a:ext>
          </a:extLst>
        </xdr:cNvPr>
        <xdr:cNvSpPr/>
      </xdr:nvSpPr>
      <xdr:spPr>
        <a:xfrm>
          <a:off x="175514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49530</xdr:rowOff>
    </xdr:from>
    <xdr:to>
      <xdr:col>107</xdr:col>
      <xdr:colOff>50800</xdr:colOff>
      <xdr:row>61</xdr:row>
      <xdr:rowOff>57150</xdr:rowOff>
    </xdr:to>
    <xdr:cxnSp macro="">
      <xdr:nvCxnSpPr>
        <xdr:cNvPr id="715" name="直線コネクタ 714">
          <a:extLst>
            <a:ext uri="{FF2B5EF4-FFF2-40B4-BE49-F238E27FC236}">
              <a16:creationId xmlns:a16="http://schemas.microsoft.com/office/drawing/2014/main" id="{30DF970D-80DE-4F1B-9C14-B1CD4E072D1C}"/>
            </a:ext>
          </a:extLst>
        </xdr:cNvPr>
        <xdr:cNvCxnSpPr/>
      </xdr:nvCxnSpPr>
      <xdr:spPr>
        <a:xfrm flipV="1">
          <a:off x="17602200" y="1012698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xdr:rowOff>
    </xdr:from>
    <xdr:to>
      <xdr:col>98</xdr:col>
      <xdr:colOff>38100</xdr:colOff>
      <xdr:row>61</xdr:row>
      <xdr:rowOff>115570</xdr:rowOff>
    </xdr:to>
    <xdr:sp macro="" textlink="">
      <xdr:nvSpPr>
        <xdr:cNvPr id="716" name="楕円 715">
          <a:extLst>
            <a:ext uri="{FF2B5EF4-FFF2-40B4-BE49-F238E27FC236}">
              <a16:creationId xmlns:a16="http://schemas.microsoft.com/office/drawing/2014/main" id="{FC71D67B-6DC4-41AF-9686-9916C1A6C5A9}"/>
            </a:ext>
          </a:extLst>
        </xdr:cNvPr>
        <xdr:cNvSpPr/>
      </xdr:nvSpPr>
      <xdr:spPr>
        <a:xfrm>
          <a:off x="16757650" y="10091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57150</xdr:rowOff>
    </xdr:from>
    <xdr:to>
      <xdr:col>102</xdr:col>
      <xdr:colOff>114300</xdr:colOff>
      <xdr:row>61</xdr:row>
      <xdr:rowOff>64770</xdr:rowOff>
    </xdr:to>
    <xdr:cxnSp macro="">
      <xdr:nvCxnSpPr>
        <xdr:cNvPr id="717" name="直線コネクタ 716">
          <a:extLst>
            <a:ext uri="{FF2B5EF4-FFF2-40B4-BE49-F238E27FC236}">
              <a16:creationId xmlns:a16="http://schemas.microsoft.com/office/drawing/2014/main" id="{692D3F5B-F77C-4A96-B099-F6CB4045CCAD}"/>
            </a:ext>
          </a:extLst>
        </xdr:cNvPr>
        <xdr:cNvCxnSpPr/>
      </xdr:nvCxnSpPr>
      <xdr:spPr>
        <a:xfrm flipV="1">
          <a:off x="16802100" y="1013460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34307</xdr:rowOff>
    </xdr:from>
    <xdr:ext cx="469744" cy="259045"/>
    <xdr:sp macro="" textlink="">
      <xdr:nvSpPr>
        <xdr:cNvPr id="718" name="n_1aveValue【保健センター・保健所】&#10;一人当たり面積">
          <a:extLst>
            <a:ext uri="{FF2B5EF4-FFF2-40B4-BE49-F238E27FC236}">
              <a16:creationId xmlns:a16="http://schemas.microsoft.com/office/drawing/2014/main" id="{3D07BC23-3459-493C-9F79-50E5E8122866}"/>
            </a:ext>
          </a:extLst>
        </xdr:cNvPr>
        <xdr:cNvSpPr txBox="1"/>
      </xdr:nvSpPr>
      <xdr:spPr>
        <a:xfrm>
          <a:off x="189802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719" name="n_2aveValue【保健センター・保健所】&#10;一人当たり面積">
          <a:extLst>
            <a:ext uri="{FF2B5EF4-FFF2-40B4-BE49-F238E27FC236}">
              <a16:creationId xmlns:a16="http://schemas.microsoft.com/office/drawing/2014/main" id="{478B8223-CA85-4AFF-AA96-3C2D349830CF}"/>
            </a:ext>
          </a:extLst>
        </xdr:cNvPr>
        <xdr:cNvSpPr txBox="1"/>
      </xdr:nvSpPr>
      <xdr:spPr>
        <a:xfrm>
          <a:off x="18180127" y="102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68597</xdr:rowOff>
    </xdr:from>
    <xdr:ext cx="469744" cy="259045"/>
    <xdr:sp macro="" textlink="">
      <xdr:nvSpPr>
        <xdr:cNvPr id="720" name="n_3aveValue【保健センター・保健所】&#10;一人当たり面積">
          <a:extLst>
            <a:ext uri="{FF2B5EF4-FFF2-40B4-BE49-F238E27FC236}">
              <a16:creationId xmlns:a16="http://schemas.microsoft.com/office/drawing/2014/main" id="{0AF6E324-9F85-450B-BB81-89CA8E3ED8E1}"/>
            </a:ext>
          </a:extLst>
        </xdr:cNvPr>
        <xdr:cNvSpPr txBox="1"/>
      </xdr:nvSpPr>
      <xdr:spPr>
        <a:xfrm>
          <a:off x="17386377" y="1031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102887</xdr:rowOff>
    </xdr:from>
    <xdr:ext cx="469744" cy="259045"/>
    <xdr:sp macro="" textlink="">
      <xdr:nvSpPr>
        <xdr:cNvPr id="721" name="n_4aveValue【保健センター・保健所】&#10;一人当たり面積">
          <a:extLst>
            <a:ext uri="{FF2B5EF4-FFF2-40B4-BE49-F238E27FC236}">
              <a16:creationId xmlns:a16="http://schemas.microsoft.com/office/drawing/2014/main" id="{D2D9B431-C39F-46AE-8BA9-F5A639BE1559}"/>
            </a:ext>
          </a:extLst>
        </xdr:cNvPr>
        <xdr:cNvSpPr txBox="1"/>
      </xdr:nvSpPr>
      <xdr:spPr>
        <a:xfrm>
          <a:off x="16592627" y="1034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109237</xdr:rowOff>
    </xdr:from>
    <xdr:ext cx="469744" cy="259045"/>
    <xdr:sp macro="" textlink="">
      <xdr:nvSpPr>
        <xdr:cNvPr id="722" name="n_1mainValue【保健センター・保健所】&#10;一人当たり面積">
          <a:extLst>
            <a:ext uri="{FF2B5EF4-FFF2-40B4-BE49-F238E27FC236}">
              <a16:creationId xmlns:a16="http://schemas.microsoft.com/office/drawing/2014/main" id="{622F1A84-AC93-4D8E-9B55-6C54ECB4E2BB}"/>
            </a:ext>
          </a:extLst>
        </xdr:cNvPr>
        <xdr:cNvSpPr txBox="1"/>
      </xdr:nvSpPr>
      <xdr:spPr>
        <a:xfrm>
          <a:off x="18980227" y="985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116857</xdr:rowOff>
    </xdr:from>
    <xdr:ext cx="469744" cy="259045"/>
    <xdr:sp macro="" textlink="">
      <xdr:nvSpPr>
        <xdr:cNvPr id="723" name="n_2mainValue【保健センター・保健所】&#10;一人当たり面積">
          <a:extLst>
            <a:ext uri="{FF2B5EF4-FFF2-40B4-BE49-F238E27FC236}">
              <a16:creationId xmlns:a16="http://schemas.microsoft.com/office/drawing/2014/main" id="{AACEE562-E1A3-455F-8026-144A2C6DB09A}"/>
            </a:ext>
          </a:extLst>
        </xdr:cNvPr>
        <xdr:cNvSpPr txBox="1"/>
      </xdr:nvSpPr>
      <xdr:spPr>
        <a:xfrm>
          <a:off x="18180127" y="986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24" name="n_3mainValue【保健センター・保健所】&#10;一人当たり面積">
          <a:extLst>
            <a:ext uri="{FF2B5EF4-FFF2-40B4-BE49-F238E27FC236}">
              <a16:creationId xmlns:a16="http://schemas.microsoft.com/office/drawing/2014/main" id="{A6789BF5-D3E7-4E1C-9A20-5B5F83D241C4}"/>
            </a:ext>
          </a:extLst>
        </xdr:cNvPr>
        <xdr:cNvSpPr txBox="1"/>
      </xdr:nvSpPr>
      <xdr:spPr>
        <a:xfrm>
          <a:off x="1738637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132097</xdr:rowOff>
    </xdr:from>
    <xdr:ext cx="469744" cy="259045"/>
    <xdr:sp macro="" textlink="">
      <xdr:nvSpPr>
        <xdr:cNvPr id="725" name="n_4mainValue【保健センター・保健所】&#10;一人当たり面積">
          <a:extLst>
            <a:ext uri="{FF2B5EF4-FFF2-40B4-BE49-F238E27FC236}">
              <a16:creationId xmlns:a16="http://schemas.microsoft.com/office/drawing/2014/main" id="{80F9F666-4FC2-4C44-9B20-4CC8E2DAF5F3}"/>
            </a:ext>
          </a:extLst>
        </xdr:cNvPr>
        <xdr:cNvSpPr txBox="1"/>
      </xdr:nvSpPr>
      <xdr:spPr>
        <a:xfrm>
          <a:off x="16592627" y="987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779669D-05E9-4098-AF39-E28EDA3C2E4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61207E65-FE5E-4CC4-A17F-D8735F653ADA}"/>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3B005DEE-7A71-47D1-A65E-D68A5F197A49}"/>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64E27CFE-8B63-44D5-8E6B-4DD48DBEE752}"/>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B1E2F909-1B4E-43BA-8643-24C77C8CD566}"/>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63734041-41DB-4538-BECF-C99BB3B38AAA}"/>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FD73D521-9EC5-404E-9D70-59600310AC34}"/>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9F5AA5C6-084A-4151-B575-7196627D895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D443D4F0-F62E-43E2-85E8-24AC6DE5D684}"/>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16F07013-3231-4B8C-A1B8-5B3324A94A01}"/>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9A9C3ADA-5776-400E-843E-CF0243C0440C}"/>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BFE29A-668A-451A-959C-F70069E372E4}"/>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C6C4DE18-D7ED-4DCC-A3F7-179203278348}"/>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2014B16D-F73B-490E-8D06-220BE49F7F9D}"/>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E8D7608B-B341-49BD-98C7-FB034523F2A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D2DEC5A1-C24B-4F15-B691-E9F95A663E68}"/>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DA36AF40-CD4F-4C01-AB11-1F642BAD4452}"/>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79587D4C-7FB4-4696-BDAD-257407DD17EC}"/>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412B21E0-FAF2-46C0-A705-53280F52DC25}"/>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B80EA1B6-BAB7-4660-8ED6-BB73D2277AA5}"/>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844FCE3C-C730-4525-A185-26DCE21163E7}"/>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2DF7E569-1BD0-4C46-B690-83628688799B}"/>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418D17E0-9980-4C38-860E-DFD5A183F64B}"/>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821DC725-0E23-48E5-A2F3-DA46730FAB67}"/>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750" name="直線コネクタ 749">
          <a:extLst>
            <a:ext uri="{FF2B5EF4-FFF2-40B4-BE49-F238E27FC236}">
              <a16:creationId xmlns:a16="http://schemas.microsoft.com/office/drawing/2014/main" id="{CE176CD9-BC83-4989-A507-8EAF37884494}"/>
            </a:ext>
          </a:extLst>
        </xdr:cNvPr>
        <xdr:cNvCxnSpPr/>
      </xdr:nvCxnSpPr>
      <xdr:spPr>
        <a:xfrm flipV="1">
          <a:off x="14699614" y="12891770"/>
          <a:ext cx="0" cy="1326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785307D6-820F-4A3D-9E62-79284FC7FF33}"/>
            </a:ext>
          </a:extLst>
        </xdr:cNvPr>
        <xdr:cNvSpPr txBox="1"/>
      </xdr:nvSpPr>
      <xdr:spPr>
        <a:xfrm>
          <a:off x="14738350" y="14222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752" name="直線コネクタ 751">
          <a:extLst>
            <a:ext uri="{FF2B5EF4-FFF2-40B4-BE49-F238E27FC236}">
              <a16:creationId xmlns:a16="http://schemas.microsoft.com/office/drawing/2014/main" id="{A22FA762-0686-48A3-97A9-825CBCE22123}"/>
            </a:ext>
          </a:extLst>
        </xdr:cNvPr>
        <xdr:cNvCxnSpPr/>
      </xdr:nvCxnSpPr>
      <xdr:spPr>
        <a:xfrm>
          <a:off x="14611350" y="142182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98437CDF-2BFE-4B61-BABA-553E5D63AD22}"/>
            </a:ext>
          </a:extLst>
        </xdr:cNvPr>
        <xdr:cNvSpPr txBox="1"/>
      </xdr:nvSpPr>
      <xdr:spPr>
        <a:xfrm>
          <a:off x="14738350" y="12679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754" name="直線コネクタ 753">
          <a:extLst>
            <a:ext uri="{FF2B5EF4-FFF2-40B4-BE49-F238E27FC236}">
              <a16:creationId xmlns:a16="http://schemas.microsoft.com/office/drawing/2014/main" id="{ABE4EBA1-5D7F-489B-AB99-875F14B6C7B7}"/>
            </a:ext>
          </a:extLst>
        </xdr:cNvPr>
        <xdr:cNvCxnSpPr/>
      </xdr:nvCxnSpPr>
      <xdr:spPr>
        <a:xfrm>
          <a:off x="14611350" y="12891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120032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5CC9E4FF-48D2-4395-8249-05DFB17B240C}"/>
            </a:ext>
          </a:extLst>
        </xdr:cNvPr>
        <xdr:cNvSpPr txBox="1"/>
      </xdr:nvSpPr>
      <xdr:spPr>
        <a:xfrm>
          <a:off x="14738350" y="13664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756" name="フローチャート: 判断 755">
          <a:extLst>
            <a:ext uri="{FF2B5EF4-FFF2-40B4-BE49-F238E27FC236}">
              <a16:creationId xmlns:a16="http://schemas.microsoft.com/office/drawing/2014/main" id="{A8D1E832-A420-4296-9D41-4F3013A02CDE}"/>
            </a:ext>
          </a:extLst>
        </xdr:cNvPr>
        <xdr:cNvSpPr/>
      </xdr:nvSpPr>
      <xdr:spPr>
        <a:xfrm>
          <a:off x="14649450" y="136861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757" name="フローチャート: 判断 756">
          <a:extLst>
            <a:ext uri="{FF2B5EF4-FFF2-40B4-BE49-F238E27FC236}">
              <a16:creationId xmlns:a16="http://schemas.microsoft.com/office/drawing/2014/main" id="{E87E219F-D1A3-4C9D-A913-4198900AF700}"/>
            </a:ext>
          </a:extLst>
        </xdr:cNvPr>
        <xdr:cNvSpPr/>
      </xdr:nvSpPr>
      <xdr:spPr>
        <a:xfrm>
          <a:off x="13887450" y="13665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758" name="フローチャート: 判断 757">
          <a:extLst>
            <a:ext uri="{FF2B5EF4-FFF2-40B4-BE49-F238E27FC236}">
              <a16:creationId xmlns:a16="http://schemas.microsoft.com/office/drawing/2014/main" id="{6A4A691A-5E18-4A6F-83E1-C0E36009CF95}"/>
            </a:ext>
          </a:extLst>
        </xdr:cNvPr>
        <xdr:cNvSpPr/>
      </xdr:nvSpPr>
      <xdr:spPr>
        <a:xfrm>
          <a:off x="13093700" y="136366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759" name="フローチャート: 判断 758">
          <a:extLst>
            <a:ext uri="{FF2B5EF4-FFF2-40B4-BE49-F238E27FC236}">
              <a16:creationId xmlns:a16="http://schemas.microsoft.com/office/drawing/2014/main" id="{B5E8BBD8-C10A-456C-96FB-74BF6267AAC8}"/>
            </a:ext>
          </a:extLst>
        </xdr:cNvPr>
        <xdr:cNvSpPr/>
      </xdr:nvSpPr>
      <xdr:spPr>
        <a:xfrm>
          <a:off x="12299950" y="135851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137795</xdr:rowOff>
    </xdr:from>
    <xdr:to>
      <xdr:col>67</xdr:col>
      <xdr:colOff>101600</xdr:colOff>
      <xdr:row>83</xdr:row>
      <xdr:rowOff>67945</xdr:rowOff>
    </xdr:to>
    <xdr:sp macro="" textlink="">
      <xdr:nvSpPr>
        <xdr:cNvPr id="760" name="フローチャート: 判断 759">
          <a:extLst>
            <a:ext uri="{FF2B5EF4-FFF2-40B4-BE49-F238E27FC236}">
              <a16:creationId xmlns:a16="http://schemas.microsoft.com/office/drawing/2014/main" id="{CE4897E7-08AB-4DC3-A76B-0FA9A5CB7700}"/>
            </a:ext>
          </a:extLst>
        </xdr:cNvPr>
        <xdr:cNvSpPr/>
      </xdr:nvSpPr>
      <xdr:spPr>
        <a:xfrm>
          <a:off x="11487150" y="136823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10CDF5A-A35F-4789-9C09-68961AF07318}"/>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35D9CF5-7EBF-47FD-AF2F-AC0B17BB10DA}"/>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CFFB041-F2F4-4114-B705-A8D9C5D8143A}"/>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E971015B-064D-4B14-9B9A-4C69E1204422}"/>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CB29E497-E0A1-430D-92DE-D9E36707683E}"/>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97789</xdr:rowOff>
    </xdr:from>
    <xdr:to>
      <xdr:col>85</xdr:col>
      <xdr:colOff>177800</xdr:colOff>
      <xdr:row>81</xdr:row>
      <xdr:rowOff>27939</xdr:rowOff>
    </xdr:to>
    <xdr:sp macro="" textlink="">
      <xdr:nvSpPr>
        <xdr:cNvPr id="766" name="楕円 765">
          <a:extLst>
            <a:ext uri="{FF2B5EF4-FFF2-40B4-BE49-F238E27FC236}">
              <a16:creationId xmlns:a16="http://schemas.microsoft.com/office/drawing/2014/main" id="{8D594093-C54E-4BC1-8737-67D6E706AA30}"/>
            </a:ext>
          </a:extLst>
        </xdr:cNvPr>
        <xdr:cNvSpPr/>
      </xdr:nvSpPr>
      <xdr:spPr>
        <a:xfrm>
          <a:off x="14649450" y="133121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120666</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F61888CD-66D9-436B-B8EA-F7009FFBC5B1}"/>
            </a:ext>
          </a:extLst>
        </xdr:cNvPr>
        <xdr:cNvSpPr txBox="1"/>
      </xdr:nvSpPr>
      <xdr:spPr>
        <a:xfrm>
          <a:off x="14738350"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67311</xdr:rowOff>
    </xdr:from>
    <xdr:to>
      <xdr:col>81</xdr:col>
      <xdr:colOff>101600</xdr:colOff>
      <xdr:row>80</xdr:row>
      <xdr:rowOff>168911</xdr:rowOff>
    </xdr:to>
    <xdr:sp macro="" textlink="">
      <xdr:nvSpPr>
        <xdr:cNvPr id="768" name="楕円 767">
          <a:extLst>
            <a:ext uri="{FF2B5EF4-FFF2-40B4-BE49-F238E27FC236}">
              <a16:creationId xmlns:a16="http://schemas.microsoft.com/office/drawing/2014/main" id="{33DD43E4-4EE1-4F6D-9180-EF63B3C692D7}"/>
            </a:ext>
          </a:extLst>
        </xdr:cNvPr>
        <xdr:cNvSpPr/>
      </xdr:nvSpPr>
      <xdr:spPr>
        <a:xfrm>
          <a:off x="13887450" y="13281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118111</xdr:rowOff>
    </xdr:from>
    <xdr:to>
      <xdr:col>85</xdr:col>
      <xdr:colOff>127000</xdr:colOff>
      <xdr:row>80</xdr:row>
      <xdr:rowOff>148589</xdr:rowOff>
    </xdr:to>
    <xdr:cxnSp macro="">
      <xdr:nvCxnSpPr>
        <xdr:cNvPr id="769" name="直線コネクタ 768">
          <a:extLst>
            <a:ext uri="{FF2B5EF4-FFF2-40B4-BE49-F238E27FC236}">
              <a16:creationId xmlns:a16="http://schemas.microsoft.com/office/drawing/2014/main" id="{E239C501-FCA4-4D63-9D97-C1A8F9FD78C7}"/>
            </a:ext>
          </a:extLst>
        </xdr:cNvPr>
        <xdr:cNvCxnSpPr/>
      </xdr:nvCxnSpPr>
      <xdr:spPr>
        <a:xfrm>
          <a:off x="13938250" y="13332461"/>
          <a:ext cx="762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153036</xdr:rowOff>
    </xdr:from>
    <xdr:to>
      <xdr:col>76</xdr:col>
      <xdr:colOff>165100</xdr:colOff>
      <xdr:row>80</xdr:row>
      <xdr:rowOff>83186</xdr:rowOff>
    </xdr:to>
    <xdr:sp macro="" textlink="">
      <xdr:nvSpPr>
        <xdr:cNvPr id="770" name="楕円 769">
          <a:extLst>
            <a:ext uri="{FF2B5EF4-FFF2-40B4-BE49-F238E27FC236}">
              <a16:creationId xmlns:a16="http://schemas.microsoft.com/office/drawing/2014/main" id="{2838BF67-EC11-4C4C-B1A4-AD12EAFE8CA8}"/>
            </a:ext>
          </a:extLst>
        </xdr:cNvPr>
        <xdr:cNvSpPr/>
      </xdr:nvSpPr>
      <xdr:spPr>
        <a:xfrm>
          <a:off x="13093700" y="132022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32386</xdr:rowOff>
    </xdr:from>
    <xdr:to>
      <xdr:col>81</xdr:col>
      <xdr:colOff>50800</xdr:colOff>
      <xdr:row>80</xdr:row>
      <xdr:rowOff>118111</xdr:rowOff>
    </xdr:to>
    <xdr:cxnSp macro="">
      <xdr:nvCxnSpPr>
        <xdr:cNvPr id="771" name="直線コネクタ 770">
          <a:extLst>
            <a:ext uri="{FF2B5EF4-FFF2-40B4-BE49-F238E27FC236}">
              <a16:creationId xmlns:a16="http://schemas.microsoft.com/office/drawing/2014/main" id="{F7360BB4-BEFD-4F99-A2BE-243FF00DB8BA}"/>
            </a:ext>
          </a:extLst>
        </xdr:cNvPr>
        <xdr:cNvCxnSpPr/>
      </xdr:nvCxnSpPr>
      <xdr:spPr>
        <a:xfrm>
          <a:off x="13144500" y="13246736"/>
          <a:ext cx="79375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114936</xdr:rowOff>
    </xdr:from>
    <xdr:to>
      <xdr:col>72</xdr:col>
      <xdr:colOff>38100</xdr:colOff>
      <xdr:row>80</xdr:row>
      <xdr:rowOff>45086</xdr:rowOff>
    </xdr:to>
    <xdr:sp macro="" textlink="">
      <xdr:nvSpPr>
        <xdr:cNvPr id="772" name="楕円 771">
          <a:extLst>
            <a:ext uri="{FF2B5EF4-FFF2-40B4-BE49-F238E27FC236}">
              <a16:creationId xmlns:a16="http://schemas.microsoft.com/office/drawing/2014/main" id="{48472D22-1076-4878-8AB3-F8537816638C}"/>
            </a:ext>
          </a:extLst>
        </xdr:cNvPr>
        <xdr:cNvSpPr/>
      </xdr:nvSpPr>
      <xdr:spPr>
        <a:xfrm>
          <a:off x="12299950" y="131641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165736</xdr:rowOff>
    </xdr:from>
    <xdr:to>
      <xdr:col>76</xdr:col>
      <xdr:colOff>114300</xdr:colOff>
      <xdr:row>80</xdr:row>
      <xdr:rowOff>32386</xdr:rowOff>
    </xdr:to>
    <xdr:cxnSp macro="">
      <xdr:nvCxnSpPr>
        <xdr:cNvPr id="773" name="直線コネクタ 772">
          <a:extLst>
            <a:ext uri="{FF2B5EF4-FFF2-40B4-BE49-F238E27FC236}">
              <a16:creationId xmlns:a16="http://schemas.microsoft.com/office/drawing/2014/main" id="{64349CA2-ED52-453C-A53F-7532BD15E49D}"/>
            </a:ext>
          </a:extLst>
        </xdr:cNvPr>
        <xdr:cNvCxnSpPr/>
      </xdr:nvCxnSpPr>
      <xdr:spPr>
        <a:xfrm>
          <a:off x="12344400" y="13214986"/>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53975</xdr:rowOff>
    </xdr:from>
    <xdr:to>
      <xdr:col>67</xdr:col>
      <xdr:colOff>101600</xdr:colOff>
      <xdr:row>79</xdr:row>
      <xdr:rowOff>155575</xdr:rowOff>
    </xdr:to>
    <xdr:sp macro="" textlink="">
      <xdr:nvSpPr>
        <xdr:cNvPr id="774" name="楕円 773">
          <a:extLst>
            <a:ext uri="{FF2B5EF4-FFF2-40B4-BE49-F238E27FC236}">
              <a16:creationId xmlns:a16="http://schemas.microsoft.com/office/drawing/2014/main" id="{3A279F1D-608A-4887-A911-61B761B567D1}"/>
            </a:ext>
          </a:extLst>
        </xdr:cNvPr>
        <xdr:cNvSpPr/>
      </xdr:nvSpPr>
      <xdr:spPr>
        <a:xfrm>
          <a:off x="1148715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104775</xdr:rowOff>
    </xdr:from>
    <xdr:to>
      <xdr:col>71</xdr:col>
      <xdr:colOff>177800</xdr:colOff>
      <xdr:row>79</xdr:row>
      <xdr:rowOff>165736</xdr:rowOff>
    </xdr:to>
    <xdr:cxnSp macro="">
      <xdr:nvCxnSpPr>
        <xdr:cNvPr id="775" name="直線コネクタ 774">
          <a:extLst>
            <a:ext uri="{FF2B5EF4-FFF2-40B4-BE49-F238E27FC236}">
              <a16:creationId xmlns:a16="http://schemas.microsoft.com/office/drawing/2014/main" id="{FBFFCF4A-4A60-4311-AD49-C3059750359F}"/>
            </a:ext>
          </a:extLst>
        </xdr:cNvPr>
        <xdr:cNvCxnSpPr/>
      </xdr:nvCxnSpPr>
      <xdr:spPr>
        <a:xfrm>
          <a:off x="11537950" y="13154025"/>
          <a:ext cx="80645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41927</xdr:rowOff>
    </xdr:from>
    <xdr:ext cx="405111" cy="259045"/>
    <xdr:sp macro="" textlink="">
      <xdr:nvSpPr>
        <xdr:cNvPr id="776" name="n_1aveValue【消防施設】&#10;有形固定資産減価償却率">
          <a:extLst>
            <a:ext uri="{FF2B5EF4-FFF2-40B4-BE49-F238E27FC236}">
              <a16:creationId xmlns:a16="http://schemas.microsoft.com/office/drawing/2014/main" id="{83F123B5-D28E-42AD-B54E-841A3F19BE8C}"/>
            </a:ext>
          </a:extLst>
        </xdr:cNvPr>
        <xdr:cNvSpPr txBox="1"/>
      </xdr:nvSpPr>
      <xdr:spPr>
        <a:xfrm>
          <a:off x="13742044" y="1375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13352</xdr:rowOff>
    </xdr:from>
    <xdr:ext cx="405111" cy="259045"/>
    <xdr:sp macro="" textlink="">
      <xdr:nvSpPr>
        <xdr:cNvPr id="777" name="n_2aveValue【消防施設】&#10;有形固定資産減価償却率">
          <a:extLst>
            <a:ext uri="{FF2B5EF4-FFF2-40B4-BE49-F238E27FC236}">
              <a16:creationId xmlns:a16="http://schemas.microsoft.com/office/drawing/2014/main" id="{5D4C3646-8007-47CB-9746-CE44C479F934}"/>
            </a:ext>
          </a:extLst>
        </xdr:cNvPr>
        <xdr:cNvSpPr txBox="1"/>
      </xdr:nvSpPr>
      <xdr:spPr>
        <a:xfrm>
          <a:off x="12960994" y="13723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133366</xdr:rowOff>
    </xdr:from>
    <xdr:ext cx="405111" cy="259045"/>
    <xdr:sp macro="" textlink="">
      <xdr:nvSpPr>
        <xdr:cNvPr id="778" name="n_3aveValue【消防施設】&#10;有形固定資産減価償却率">
          <a:extLst>
            <a:ext uri="{FF2B5EF4-FFF2-40B4-BE49-F238E27FC236}">
              <a16:creationId xmlns:a16="http://schemas.microsoft.com/office/drawing/2014/main" id="{BC3FA946-B5C3-494E-81A3-689079432CC8}"/>
            </a:ext>
          </a:extLst>
        </xdr:cNvPr>
        <xdr:cNvSpPr txBox="1"/>
      </xdr:nvSpPr>
      <xdr:spPr>
        <a:xfrm>
          <a:off x="12167244" y="1367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59072</xdr:rowOff>
    </xdr:from>
    <xdr:ext cx="405111" cy="259045"/>
    <xdr:sp macro="" textlink="">
      <xdr:nvSpPr>
        <xdr:cNvPr id="779" name="n_4aveValue【消防施設】&#10;有形固定資産減価償却率">
          <a:extLst>
            <a:ext uri="{FF2B5EF4-FFF2-40B4-BE49-F238E27FC236}">
              <a16:creationId xmlns:a16="http://schemas.microsoft.com/office/drawing/2014/main" id="{6A3C3947-FD82-4164-BB44-516447C5F612}"/>
            </a:ext>
          </a:extLst>
        </xdr:cNvPr>
        <xdr:cNvSpPr txBox="1"/>
      </xdr:nvSpPr>
      <xdr:spPr>
        <a:xfrm>
          <a:off x="11354444" y="13768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13988</xdr:rowOff>
    </xdr:from>
    <xdr:ext cx="405111" cy="259045"/>
    <xdr:sp macro="" textlink="">
      <xdr:nvSpPr>
        <xdr:cNvPr id="780" name="n_1mainValue【消防施設】&#10;有形固定資産減価償却率">
          <a:extLst>
            <a:ext uri="{FF2B5EF4-FFF2-40B4-BE49-F238E27FC236}">
              <a16:creationId xmlns:a16="http://schemas.microsoft.com/office/drawing/2014/main" id="{DAF83E98-8961-41CB-BB76-711838E67A1B}"/>
            </a:ext>
          </a:extLst>
        </xdr:cNvPr>
        <xdr:cNvSpPr txBox="1"/>
      </xdr:nvSpPr>
      <xdr:spPr>
        <a:xfrm>
          <a:off x="13742044" y="1306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99713</xdr:rowOff>
    </xdr:from>
    <xdr:ext cx="405111" cy="259045"/>
    <xdr:sp macro="" textlink="">
      <xdr:nvSpPr>
        <xdr:cNvPr id="781" name="n_2mainValue【消防施設】&#10;有形固定資産減価償却率">
          <a:extLst>
            <a:ext uri="{FF2B5EF4-FFF2-40B4-BE49-F238E27FC236}">
              <a16:creationId xmlns:a16="http://schemas.microsoft.com/office/drawing/2014/main" id="{7BA9FD7E-9354-46FF-9804-93717679BBB5}"/>
            </a:ext>
          </a:extLst>
        </xdr:cNvPr>
        <xdr:cNvSpPr txBox="1"/>
      </xdr:nvSpPr>
      <xdr:spPr>
        <a:xfrm>
          <a:off x="12960994" y="1298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61613</xdr:rowOff>
    </xdr:from>
    <xdr:ext cx="405111" cy="259045"/>
    <xdr:sp macro="" textlink="">
      <xdr:nvSpPr>
        <xdr:cNvPr id="782" name="n_3mainValue【消防施設】&#10;有形固定資産減価償却率">
          <a:extLst>
            <a:ext uri="{FF2B5EF4-FFF2-40B4-BE49-F238E27FC236}">
              <a16:creationId xmlns:a16="http://schemas.microsoft.com/office/drawing/2014/main" id="{833DB199-1C0C-4AE0-8C9B-1451EE8E0D72}"/>
            </a:ext>
          </a:extLst>
        </xdr:cNvPr>
        <xdr:cNvSpPr txBox="1"/>
      </xdr:nvSpPr>
      <xdr:spPr>
        <a:xfrm>
          <a:off x="12167244" y="12945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652</xdr:rowOff>
    </xdr:from>
    <xdr:ext cx="405111" cy="259045"/>
    <xdr:sp macro="" textlink="">
      <xdr:nvSpPr>
        <xdr:cNvPr id="783" name="n_4mainValue【消防施設】&#10;有形固定資産減価償却率">
          <a:extLst>
            <a:ext uri="{FF2B5EF4-FFF2-40B4-BE49-F238E27FC236}">
              <a16:creationId xmlns:a16="http://schemas.microsoft.com/office/drawing/2014/main" id="{89D77AB2-93D5-4F79-884E-D1E7EF13E83B}"/>
            </a:ext>
          </a:extLst>
        </xdr:cNvPr>
        <xdr:cNvSpPr txBox="1"/>
      </xdr:nvSpPr>
      <xdr:spPr>
        <a:xfrm>
          <a:off x="11354444" y="1288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910500F8-A80A-4F7D-BD28-18EDB0219914}"/>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816BACF2-2B39-4117-8044-448B0B5AC527}"/>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86FD18EF-7158-4098-BD99-B6135CFD9A0B}"/>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7CC949CD-69B1-435F-A2CA-75CE8CE96409}"/>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7034F162-FBCA-43E6-AD28-8DB7A08B3407}"/>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662516BE-22B9-4447-9EF6-FDE75DCA7084}"/>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9A00FF80-2A74-426B-9261-9F522A47D7A2}"/>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8CEEA11D-2D93-471C-8DD1-62EC44C75B9B}"/>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9AB97B53-C0D3-4A13-9E35-84EB98623B2D}"/>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D913FB42-0082-4F5B-B33D-E9158329A813}"/>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FAA22F1-6DA4-4BA4-BE13-D0401DA6A943}"/>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3EC0BF9E-722D-4A03-B571-6FBFD2B8593A}"/>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79486A-1B43-4A0F-A997-BAA5F55DD91F}"/>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E9509C29-00B9-43FC-B754-EC0F39EBF2F5}"/>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5C05FF7A-F305-45B0-9F2A-A35D93256337}"/>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7E3BB5CC-39AF-4F0C-8D40-713FD18A24C5}"/>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CBD06A4C-35B9-4DD7-9A5B-D79F16F1233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E714C90B-397D-46F0-AB27-AD33084922C3}"/>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80303473-6909-47B3-A8C9-702E1AEEEA56}"/>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AA46D62E-39AE-4D4D-817D-5C79DCAB3EAA}"/>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CD711728-C33F-4886-A915-7A15986F4DE7}"/>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FBC85A79-6D9C-4CA4-83AB-8DC24CA9EB23}"/>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420639DE-4EE0-4E0F-95A3-AD13ACDDA307}"/>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807" name="直線コネクタ 806">
          <a:extLst>
            <a:ext uri="{FF2B5EF4-FFF2-40B4-BE49-F238E27FC236}">
              <a16:creationId xmlns:a16="http://schemas.microsoft.com/office/drawing/2014/main" id="{C7C79C95-2F1B-49E3-8F5D-D70F13BD2A00}"/>
            </a:ext>
          </a:extLst>
        </xdr:cNvPr>
        <xdr:cNvCxnSpPr/>
      </xdr:nvCxnSpPr>
      <xdr:spPr>
        <a:xfrm flipV="1">
          <a:off x="19951064" y="12912089"/>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08" name="【消防施設】&#10;一人当たり面積最小値テキスト">
          <a:extLst>
            <a:ext uri="{FF2B5EF4-FFF2-40B4-BE49-F238E27FC236}">
              <a16:creationId xmlns:a16="http://schemas.microsoft.com/office/drawing/2014/main" id="{B793F0EE-1067-4A7C-9ADA-E904DB0EB5EC}"/>
            </a:ext>
          </a:extLst>
        </xdr:cNvPr>
        <xdr:cNvSpPr txBox="1"/>
      </xdr:nvSpPr>
      <xdr:spPr>
        <a:xfrm>
          <a:off x="19989800"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09" name="直線コネクタ 808">
          <a:extLst>
            <a:ext uri="{FF2B5EF4-FFF2-40B4-BE49-F238E27FC236}">
              <a16:creationId xmlns:a16="http://schemas.microsoft.com/office/drawing/2014/main" id="{88532F6F-74BF-4D85-BD22-D82FEF494779}"/>
            </a:ext>
          </a:extLst>
        </xdr:cNvPr>
        <xdr:cNvCxnSpPr/>
      </xdr:nvCxnSpPr>
      <xdr:spPr>
        <a:xfrm>
          <a:off x="19881850" y="142900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810" name="【消防施設】&#10;一人当たり面積最大値テキスト">
          <a:extLst>
            <a:ext uri="{FF2B5EF4-FFF2-40B4-BE49-F238E27FC236}">
              <a16:creationId xmlns:a16="http://schemas.microsoft.com/office/drawing/2014/main" id="{E626D7EB-4500-4730-A0F6-0DB89AD6BF3C}"/>
            </a:ext>
          </a:extLst>
        </xdr:cNvPr>
        <xdr:cNvSpPr txBox="1"/>
      </xdr:nvSpPr>
      <xdr:spPr>
        <a:xfrm>
          <a:off x="19989800" y="1270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811" name="直線コネクタ 810">
          <a:extLst>
            <a:ext uri="{FF2B5EF4-FFF2-40B4-BE49-F238E27FC236}">
              <a16:creationId xmlns:a16="http://schemas.microsoft.com/office/drawing/2014/main" id="{E3E4600E-8896-4ADC-9DC4-A61B71905257}"/>
            </a:ext>
          </a:extLst>
        </xdr:cNvPr>
        <xdr:cNvCxnSpPr/>
      </xdr:nvCxnSpPr>
      <xdr:spPr>
        <a:xfrm>
          <a:off x="19881850" y="129120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138447</xdr:rowOff>
    </xdr:from>
    <xdr:ext cx="469744" cy="259045"/>
    <xdr:sp macro="" textlink="">
      <xdr:nvSpPr>
        <xdr:cNvPr id="812" name="【消防施設】&#10;一人当たり面積平均値テキスト">
          <a:extLst>
            <a:ext uri="{FF2B5EF4-FFF2-40B4-BE49-F238E27FC236}">
              <a16:creationId xmlns:a16="http://schemas.microsoft.com/office/drawing/2014/main" id="{114E5B57-5088-4960-9311-4E524E2F079A}"/>
            </a:ext>
          </a:extLst>
        </xdr:cNvPr>
        <xdr:cNvSpPr txBox="1"/>
      </xdr:nvSpPr>
      <xdr:spPr>
        <a:xfrm>
          <a:off x="19989800" y="1401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813" name="フローチャート: 判断 812">
          <a:extLst>
            <a:ext uri="{FF2B5EF4-FFF2-40B4-BE49-F238E27FC236}">
              <a16:creationId xmlns:a16="http://schemas.microsoft.com/office/drawing/2014/main" id="{3FEF29F4-FDAB-4FDF-B6D1-7CAD807F9364}"/>
            </a:ext>
          </a:extLst>
        </xdr:cNvPr>
        <xdr:cNvSpPr/>
      </xdr:nvSpPr>
      <xdr:spPr>
        <a:xfrm>
          <a:off x="19900900" y="14034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814" name="フローチャート: 判断 813">
          <a:extLst>
            <a:ext uri="{FF2B5EF4-FFF2-40B4-BE49-F238E27FC236}">
              <a16:creationId xmlns:a16="http://schemas.microsoft.com/office/drawing/2014/main" id="{E1C01023-0F93-4A85-B0E3-C24C0F5A7DA3}"/>
            </a:ext>
          </a:extLst>
        </xdr:cNvPr>
        <xdr:cNvSpPr/>
      </xdr:nvSpPr>
      <xdr:spPr>
        <a:xfrm>
          <a:off x="19157950" y="14041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815" name="フローチャート: 判断 814">
          <a:extLst>
            <a:ext uri="{FF2B5EF4-FFF2-40B4-BE49-F238E27FC236}">
              <a16:creationId xmlns:a16="http://schemas.microsoft.com/office/drawing/2014/main" id="{E76E0E04-0556-466A-8951-187C6553BD77}"/>
            </a:ext>
          </a:extLst>
        </xdr:cNvPr>
        <xdr:cNvSpPr/>
      </xdr:nvSpPr>
      <xdr:spPr>
        <a:xfrm>
          <a:off x="1834515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816" name="フローチャート: 判断 815">
          <a:extLst>
            <a:ext uri="{FF2B5EF4-FFF2-40B4-BE49-F238E27FC236}">
              <a16:creationId xmlns:a16="http://schemas.microsoft.com/office/drawing/2014/main" id="{A0C4C5C6-3312-40CE-89F3-17F68171D134}"/>
            </a:ext>
          </a:extLst>
        </xdr:cNvPr>
        <xdr:cNvSpPr/>
      </xdr:nvSpPr>
      <xdr:spPr>
        <a:xfrm>
          <a:off x="175514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3811</xdr:rowOff>
    </xdr:from>
    <xdr:to>
      <xdr:col>98</xdr:col>
      <xdr:colOff>38100</xdr:colOff>
      <xdr:row>85</xdr:row>
      <xdr:rowOff>105411</xdr:rowOff>
    </xdr:to>
    <xdr:sp macro="" textlink="">
      <xdr:nvSpPr>
        <xdr:cNvPr id="817" name="フローチャート: 判断 816">
          <a:extLst>
            <a:ext uri="{FF2B5EF4-FFF2-40B4-BE49-F238E27FC236}">
              <a16:creationId xmlns:a16="http://schemas.microsoft.com/office/drawing/2014/main" id="{A35442EC-1712-43D1-9156-604FC2846592}"/>
            </a:ext>
          </a:extLst>
        </xdr:cNvPr>
        <xdr:cNvSpPr/>
      </xdr:nvSpPr>
      <xdr:spPr>
        <a:xfrm>
          <a:off x="16757650" y="140436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CA00426-9CE1-4AFD-BA0B-E6FDE5CA3794}"/>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F05800-482D-4E4D-AEDE-3D43ADA03127}"/>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CCF4A24A-6E60-4150-891D-7E117932FF66}"/>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9E63CEA5-60B9-4074-95A7-BD8730F55612}"/>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6BFE3732-18E9-4E83-8320-5B7F58CB6DD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88900</xdr:rowOff>
    </xdr:from>
    <xdr:to>
      <xdr:col>116</xdr:col>
      <xdr:colOff>114300</xdr:colOff>
      <xdr:row>85</xdr:row>
      <xdr:rowOff>19050</xdr:rowOff>
    </xdr:to>
    <xdr:sp macro="" textlink="">
      <xdr:nvSpPr>
        <xdr:cNvPr id="823" name="楕円 822">
          <a:extLst>
            <a:ext uri="{FF2B5EF4-FFF2-40B4-BE49-F238E27FC236}">
              <a16:creationId xmlns:a16="http://schemas.microsoft.com/office/drawing/2014/main" id="{721807FA-6B41-4602-B6A6-50CAB21BE3AD}"/>
            </a:ext>
          </a:extLst>
        </xdr:cNvPr>
        <xdr:cNvSpPr/>
      </xdr:nvSpPr>
      <xdr:spPr>
        <a:xfrm>
          <a:off x="19900900" y="13963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111777</xdr:rowOff>
    </xdr:from>
    <xdr:ext cx="469744" cy="259045"/>
    <xdr:sp macro="" textlink="">
      <xdr:nvSpPr>
        <xdr:cNvPr id="824" name="【消防施設】&#10;一人当たり面積該当値テキスト">
          <a:extLst>
            <a:ext uri="{FF2B5EF4-FFF2-40B4-BE49-F238E27FC236}">
              <a16:creationId xmlns:a16="http://schemas.microsoft.com/office/drawing/2014/main" id="{00463067-9E46-4DF0-ACEC-75AF5D7D568C}"/>
            </a:ext>
          </a:extLst>
        </xdr:cNvPr>
        <xdr:cNvSpPr txBox="1"/>
      </xdr:nvSpPr>
      <xdr:spPr>
        <a:xfrm>
          <a:off x="199898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91439</xdr:rowOff>
    </xdr:from>
    <xdr:to>
      <xdr:col>112</xdr:col>
      <xdr:colOff>38100</xdr:colOff>
      <xdr:row>85</xdr:row>
      <xdr:rowOff>21589</xdr:rowOff>
    </xdr:to>
    <xdr:sp macro="" textlink="">
      <xdr:nvSpPr>
        <xdr:cNvPr id="825" name="楕円 824">
          <a:extLst>
            <a:ext uri="{FF2B5EF4-FFF2-40B4-BE49-F238E27FC236}">
              <a16:creationId xmlns:a16="http://schemas.microsoft.com/office/drawing/2014/main" id="{E919332B-5173-4727-BC0F-5240AD16CA07}"/>
            </a:ext>
          </a:extLst>
        </xdr:cNvPr>
        <xdr:cNvSpPr/>
      </xdr:nvSpPr>
      <xdr:spPr>
        <a:xfrm>
          <a:off x="19157950" y="139661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139700</xdr:rowOff>
    </xdr:from>
    <xdr:to>
      <xdr:col>116</xdr:col>
      <xdr:colOff>63500</xdr:colOff>
      <xdr:row>84</xdr:row>
      <xdr:rowOff>142239</xdr:rowOff>
    </xdr:to>
    <xdr:cxnSp macro="">
      <xdr:nvCxnSpPr>
        <xdr:cNvPr id="826" name="直線コネクタ 825">
          <a:extLst>
            <a:ext uri="{FF2B5EF4-FFF2-40B4-BE49-F238E27FC236}">
              <a16:creationId xmlns:a16="http://schemas.microsoft.com/office/drawing/2014/main" id="{3381F4FE-4655-4626-93A0-ED86FBC4054F}"/>
            </a:ext>
          </a:extLst>
        </xdr:cNvPr>
        <xdr:cNvCxnSpPr/>
      </xdr:nvCxnSpPr>
      <xdr:spPr>
        <a:xfrm flipV="1">
          <a:off x="19202400" y="14014450"/>
          <a:ext cx="7493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93980</xdr:rowOff>
    </xdr:from>
    <xdr:to>
      <xdr:col>107</xdr:col>
      <xdr:colOff>101600</xdr:colOff>
      <xdr:row>85</xdr:row>
      <xdr:rowOff>24130</xdr:rowOff>
    </xdr:to>
    <xdr:sp macro="" textlink="">
      <xdr:nvSpPr>
        <xdr:cNvPr id="827" name="楕円 826">
          <a:extLst>
            <a:ext uri="{FF2B5EF4-FFF2-40B4-BE49-F238E27FC236}">
              <a16:creationId xmlns:a16="http://schemas.microsoft.com/office/drawing/2014/main" id="{0C38A3E3-1F56-48F7-B32D-13AE5889644C}"/>
            </a:ext>
          </a:extLst>
        </xdr:cNvPr>
        <xdr:cNvSpPr/>
      </xdr:nvSpPr>
      <xdr:spPr>
        <a:xfrm>
          <a:off x="18345150" y="13968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142239</xdr:rowOff>
    </xdr:from>
    <xdr:to>
      <xdr:col>111</xdr:col>
      <xdr:colOff>177800</xdr:colOff>
      <xdr:row>84</xdr:row>
      <xdr:rowOff>144780</xdr:rowOff>
    </xdr:to>
    <xdr:cxnSp macro="">
      <xdr:nvCxnSpPr>
        <xdr:cNvPr id="828" name="直線コネクタ 827">
          <a:extLst>
            <a:ext uri="{FF2B5EF4-FFF2-40B4-BE49-F238E27FC236}">
              <a16:creationId xmlns:a16="http://schemas.microsoft.com/office/drawing/2014/main" id="{8B0D760E-C5A4-490F-B8A3-61E47669C0B1}"/>
            </a:ext>
          </a:extLst>
        </xdr:cNvPr>
        <xdr:cNvCxnSpPr/>
      </xdr:nvCxnSpPr>
      <xdr:spPr>
        <a:xfrm flipV="1">
          <a:off x="18395950" y="14016989"/>
          <a:ext cx="80645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96520</xdr:rowOff>
    </xdr:from>
    <xdr:to>
      <xdr:col>102</xdr:col>
      <xdr:colOff>165100</xdr:colOff>
      <xdr:row>85</xdr:row>
      <xdr:rowOff>26670</xdr:rowOff>
    </xdr:to>
    <xdr:sp macro="" textlink="">
      <xdr:nvSpPr>
        <xdr:cNvPr id="829" name="楕円 828">
          <a:extLst>
            <a:ext uri="{FF2B5EF4-FFF2-40B4-BE49-F238E27FC236}">
              <a16:creationId xmlns:a16="http://schemas.microsoft.com/office/drawing/2014/main" id="{A131FEF1-2496-46C0-BA70-2E195CFA9CB5}"/>
            </a:ext>
          </a:extLst>
        </xdr:cNvPr>
        <xdr:cNvSpPr/>
      </xdr:nvSpPr>
      <xdr:spPr>
        <a:xfrm>
          <a:off x="17551400" y="13971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144780</xdr:rowOff>
    </xdr:from>
    <xdr:to>
      <xdr:col>107</xdr:col>
      <xdr:colOff>50800</xdr:colOff>
      <xdr:row>84</xdr:row>
      <xdr:rowOff>147320</xdr:rowOff>
    </xdr:to>
    <xdr:cxnSp macro="">
      <xdr:nvCxnSpPr>
        <xdr:cNvPr id="830" name="直線コネクタ 829">
          <a:extLst>
            <a:ext uri="{FF2B5EF4-FFF2-40B4-BE49-F238E27FC236}">
              <a16:creationId xmlns:a16="http://schemas.microsoft.com/office/drawing/2014/main" id="{65B79CB4-77CB-4480-8C15-E98C605E6D0C}"/>
            </a:ext>
          </a:extLst>
        </xdr:cNvPr>
        <xdr:cNvCxnSpPr/>
      </xdr:nvCxnSpPr>
      <xdr:spPr>
        <a:xfrm flipV="1">
          <a:off x="17602200" y="14019530"/>
          <a:ext cx="7937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102870</xdr:rowOff>
    </xdr:from>
    <xdr:to>
      <xdr:col>98</xdr:col>
      <xdr:colOff>38100</xdr:colOff>
      <xdr:row>85</xdr:row>
      <xdr:rowOff>33020</xdr:rowOff>
    </xdr:to>
    <xdr:sp macro="" textlink="">
      <xdr:nvSpPr>
        <xdr:cNvPr id="831" name="楕円 830">
          <a:extLst>
            <a:ext uri="{FF2B5EF4-FFF2-40B4-BE49-F238E27FC236}">
              <a16:creationId xmlns:a16="http://schemas.microsoft.com/office/drawing/2014/main" id="{E70740BE-9575-4C52-B7D3-D83DCAA692F6}"/>
            </a:ext>
          </a:extLst>
        </xdr:cNvPr>
        <xdr:cNvSpPr/>
      </xdr:nvSpPr>
      <xdr:spPr>
        <a:xfrm>
          <a:off x="16757650" y="139776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147320</xdr:rowOff>
    </xdr:from>
    <xdr:to>
      <xdr:col>102</xdr:col>
      <xdr:colOff>114300</xdr:colOff>
      <xdr:row>84</xdr:row>
      <xdr:rowOff>153670</xdr:rowOff>
    </xdr:to>
    <xdr:cxnSp macro="">
      <xdr:nvCxnSpPr>
        <xdr:cNvPr id="832" name="直線コネクタ 831">
          <a:extLst>
            <a:ext uri="{FF2B5EF4-FFF2-40B4-BE49-F238E27FC236}">
              <a16:creationId xmlns:a16="http://schemas.microsoft.com/office/drawing/2014/main" id="{12B97F14-9F83-47A7-9DFB-E53940E7E8B5}"/>
            </a:ext>
          </a:extLst>
        </xdr:cNvPr>
        <xdr:cNvCxnSpPr/>
      </xdr:nvCxnSpPr>
      <xdr:spPr>
        <a:xfrm flipV="1">
          <a:off x="16802100" y="14022070"/>
          <a:ext cx="8001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93997</xdr:rowOff>
    </xdr:from>
    <xdr:ext cx="469744" cy="259045"/>
    <xdr:sp macro="" textlink="">
      <xdr:nvSpPr>
        <xdr:cNvPr id="833" name="n_1aveValue【消防施設】&#10;一人当たり面積">
          <a:extLst>
            <a:ext uri="{FF2B5EF4-FFF2-40B4-BE49-F238E27FC236}">
              <a16:creationId xmlns:a16="http://schemas.microsoft.com/office/drawing/2014/main" id="{227D0033-A27D-4285-880D-1AA4CFFAD255}"/>
            </a:ext>
          </a:extLst>
        </xdr:cNvPr>
        <xdr:cNvSpPr txBox="1"/>
      </xdr:nvSpPr>
      <xdr:spPr>
        <a:xfrm>
          <a:off x="189802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95266</xdr:rowOff>
    </xdr:from>
    <xdr:ext cx="469744" cy="259045"/>
    <xdr:sp macro="" textlink="">
      <xdr:nvSpPr>
        <xdr:cNvPr id="834" name="n_2aveValue【消防施設】&#10;一人当たり面積">
          <a:extLst>
            <a:ext uri="{FF2B5EF4-FFF2-40B4-BE49-F238E27FC236}">
              <a16:creationId xmlns:a16="http://schemas.microsoft.com/office/drawing/2014/main" id="{13B6F3B0-4C02-4136-B82F-789B9DCA9EAC}"/>
            </a:ext>
          </a:extLst>
        </xdr:cNvPr>
        <xdr:cNvSpPr txBox="1"/>
      </xdr:nvSpPr>
      <xdr:spPr>
        <a:xfrm>
          <a:off x="18180127" y="1413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92727</xdr:rowOff>
    </xdr:from>
    <xdr:ext cx="469744" cy="259045"/>
    <xdr:sp macro="" textlink="">
      <xdr:nvSpPr>
        <xdr:cNvPr id="835" name="n_3aveValue【消防施設】&#10;一人当たり面積">
          <a:extLst>
            <a:ext uri="{FF2B5EF4-FFF2-40B4-BE49-F238E27FC236}">
              <a16:creationId xmlns:a16="http://schemas.microsoft.com/office/drawing/2014/main" id="{3C70C55C-D296-482F-8596-B978B55224FA}"/>
            </a:ext>
          </a:extLst>
        </xdr:cNvPr>
        <xdr:cNvSpPr txBox="1"/>
      </xdr:nvSpPr>
      <xdr:spPr>
        <a:xfrm>
          <a:off x="17386377" y="141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96538</xdr:rowOff>
    </xdr:from>
    <xdr:ext cx="469744" cy="259045"/>
    <xdr:sp macro="" textlink="">
      <xdr:nvSpPr>
        <xdr:cNvPr id="836" name="n_4aveValue【消防施設】&#10;一人当たり面積">
          <a:extLst>
            <a:ext uri="{FF2B5EF4-FFF2-40B4-BE49-F238E27FC236}">
              <a16:creationId xmlns:a16="http://schemas.microsoft.com/office/drawing/2014/main" id="{A66B2CEF-D0C3-45C0-B19F-32D76278A0D9}"/>
            </a:ext>
          </a:extLst>
        </xdr:cNvPr>
        <xdr:cNvSpPr txBox="1"/>
      </xdr:nvSpPr>
      <xdr:spPr>
        <a:xfrm>
          <a:off x="16592627" y="1413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38116</xdr:rowOff>
    </xdr:from>
    <xdr:ext cx="469744" cy="259045"/>
    <xdr:sp macro="" textlink="">
      <xdr:nvSpPr>
        <xdr:cNvPr id="837" name="n_1mainValue【消防施設】&#10;一人当たり面積">
          <a:extLst>
            <a:ext uri="{FF2B5EF4-FFF2-40B4-BE49-F238E27FC236}">
              <a16:creationId xmlns:a16="http://schemas.microsoft.com/office/drawing/2014/main" id="{DAD3EF62-C280-4719-B810-4B77515ABEEA}"/>
            </a:ext>
          </a:extLst>
        </xdr:cNvPr>
        <xdr:cNvSpPr txBox="1"/>
      </xdr:nvSpPr>
      <xdr:spPr>
        <a:xfrm>
          <a:off x="18980227" y="1374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40657</xdr:rowOff>
    </xdr:from>
    <xdr:ext cx="469744" cy="259045"/>
    <xdr:sp macro="" textlink="">
      <xdr:nvSpPr>
        <xdr:cNvPr id="838" name="n_2mainValue【消防施設】&#10;一人当たり面積">
          <a:extLst>
            <a:ext uri="{FF2B5EF4-FFF2-40B4-BE49-F238E27FC236}">
              <a16:creationId xmlns:a16="http://schemas.microsoft.com/office/drawing/2014/main" id="{26471F2F-FA4D-4455-B008-E0657D0703BF}"/>
            </a:ext>
          </a:extLst>
        </xdr:cNvPr>
        <xdr:cNvSpPr txBox="1"/>
      </xdr:nvSpPr>
      <xdr:spPr>
        <a:xfrm>
          <a:off x="18180127" y="1375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43197</xdr:rowOff>
    </xdr:from>
    <xdr:ext cx="469744" cy="259045"/>
    <xdr:sp macro="" textlink="">
      <xdr:nvSpPr>
        <xdr:cNvPr id="839" name="n_3mainValue【消防施設】&#10;一人当たり面積">
          <a:extLst>
            <a:ext uri="{FF2B5EF4-FFF2-40B4-BE49-F238E27FC236}">
              <a16:creationId xmlns:a16="http://schemas.microsoft.com/office/drawing/2014/main" id="{B960EC62-F19C-4AB5-97CF-3218C2ECFB49}"/>
            </a:ext>
          </a:extLst>
        </xdr:cNvPr>
        <xdr:cNvSpPr txBox="1"/>
      </xdr:nvSpPr>
      <xdr:spPr>
        <a:xfrm>
          <a:off x="1738637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49547</xdr:rowOff>
    </xdr:from>
    <xdr:ext cx="469744" cy="259045"/>
    <xdr:sp macro="" textlink="">
      <xdr:nvSpPr>
        <xdr:cNvPr id="840" name="n_4mainValue【消防施設】&#10;一人当たり面積">
          <a:extLst>
            <a:ext uri="{FF2B5EF4-FFF2-40B4-BE49-F238E27FC236}">
              <a16:creationId xmlns:a16="http://schemas.microsoft.com/office/drawing/2014/main" id="{91F21C0A-23CA-4108-A6F4-559B5195CFC7}"/>
            </a:ext>
          </a:extLst>
        </xdr:cNvPr>
        <xdr:cNvSpPr txBox="1"/>
      </xdr:nvSpPr>
      <xdr:spPr>
        <a:xfrm>
          <a:off x="16592627" y="1375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6F15563-205D-4B43-A3A1-BA1790E2D68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91184904-072B-40EE-9AD4-219759EB32FF}"/>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400510C7-18C1-4D22-98E9-793B54C10526}"/>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DD959D50-2870-46B8-A620-60EA29276736}"/>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B769BBE-FD23-478C-93AD-709A8DB46B01}"/>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7AA243A0-5B8F-4CC6-8918-B6E2C0BA252C}"/>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544E3FFA-1109-4DB1-A2A5-0B6E7DB8B8C2}"/>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EEC67A5F-6525-432E-9D81-8B57BA1467DB}"/>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7F440DCA-3C2C-4DF1-8FF4-9146EDCEFA27}"/>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C839C1C-A766-4B25-90A4-DA80CE1B0F01}"/>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9115FCE-B01D-43BF-993B-34578E3CD35F}"/>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A54DAD0C-737F-46AA-B26A-A3C65227BF42}"/>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1C5AD0A3-5709-4DD1-8A08-2E97191C5035}"/>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9F7A9949-14CD-48AF-8DDB-39B82A1A6EAE}"/>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08914636-BA79-4D0E-A6EF-BDB08EBB61BE}"/>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4D950344-F5A4-4A4B-9DDD-F20E33C7D8E5}"/>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52B89AE2-84DF-45CC-9237-29AA1BC39249}"/>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8C0851D9-B430-4318-8823-149BB01CE59B}"/>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A5E485AB-204F-4E0C-8434-2B4049E86685}"/>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2BC9515F-3FB3-4B68-8C14-CEEA95ED8312}"/>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6D7180C1-3113-46B4-B3F4-448AD6E7E103}"/>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CA5278A0-7F2C-4A62-A41B-FB23599CB79C}"/>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EB5748FC-8BFA-4593-9FC5-4F43D01DEAB9}"/>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3F79601B-9449-4AED-B6E5-A968E19F32AD}"/>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AF56F4F2-D82E-489C-97FF-0EEF4ACA35D8}"/>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866" name="直線コネクタ 865">
          <a:extLst>
            <a:ext uri="{FF2B5EF4-FFF2-40B4-BE49-F238E27FC236}">
              <a16:creationId xmlns:a16="http://schemas.microsoft.com/office/drawing/2014/main" id="{58914209-EC01-4856-9C1E-5DBA2901862A}"/>
            </a:ext>
          </a:extLst>
        </xdr:cNvPr>
        <xdr:cNvCxnSpPr/>
      </xdr:nvCxnSpPr>
      <xdr:spPr>
        <a:xfrm flipV="1">
          <a:off x="14699614" y="1662030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867" name="【庁舎】&#10;有形固定資産減価償却率最小値テキスト">
          <a:extLst>
            <a:ext uri="{FF2B5EF4-FFF2-40B4-BE49-F238E27FC236}">
              <a16:creationId xmlns:a16="http://schemas.microsoft.com/office/drawing/2014/main" id="{4B7787F4-0A2C-4465-B804-575D4EACE083}"/>
            </a:ext>
          </a:extLst>
        </xdr:cNvPr>
        <xdr:cNvSpPr txBox="1"/>
      </xdr:nvSpPr>
      <xdr:spPr>
        <a:xfrm>
          <a:off x="14738350" y="18087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868" name="直線コネクタ 867">
          <a:extLst>
            <a:ext uri="{FF2B5EF4-FFF2-40B4-BE49-F238E27FC236}">
              <a16:creationId xmlns:a16="http://schemas.microsoft.com/office/drawing/2014/main" id="{06ACB52A-014F-47EC-93EA-1C17E004365A}"/>
            </a:ext>
          </a:extLst>
        </xdr:cNvPr>
        <xdr:cNvCxnSpPr/>
      </xdr:nvCxnSpPr>
      <xdr:spPr>
        <a:xfrm>
          <a:off x="14611350" y="180833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869" name="【庁舎】&#10;有形固定資産減価償却率最大値テキスト">
          <a:extLst>
            <a:ext uri="{FF2B5EF4-FFF2-40B4-BE49-F238E27FC236}">
              <a16:creationId xmlns:a16="http://schemas.microsoft.com/office/drawing/2014/main" id="{5F49DB05-00CB-4487-94D7-5887B548E80C}"/>
            </a:ext>
          </a:extLst>
        </xdr:cNvPr>
        <xdr:cNvSpPr txBox="1"/>
      </xdr:nvSpPr>
      <xdr:spPr>
        <a:xfrm>
          <a:off x="14738350" y="16395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870" name="直線コネクタ 869">
          <a:extLst>
            <a:ext uri="{FF2B5EF4-FFF2-40B4-BE49-F238E27FC236}">
              <a16:creationId xmlns:a16="http://schemas.microsoft.com/office/drawing/2014/main" id="{155C0949-F2C8-4FDD-843C-A1650B061470}"/>
            </a:ext>
          </a:extLst>
        </xdr:cNvPr>
        <xdr:cNvCxnSpPr/>
      </xdr:nvCxnSpPr>
      <xdr:spPr>
        <a:xfrm>
          <a:off x="14611350" y="166203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871" name="【庁舎】&#10;有形固定資産減価償却率平均値テキスト">
          <a:extLst>
            <a:ext uri="{FF2B5EF4-FFF2-40B4-BE49-F238E27FC236}">
              <a16:creationId xmlns:a16="http://schemas.microsoft.com/office/drawing/2014/main" id="{A316475C-6DF6-4616-AE3E-12536A027D99}"/>
            </a:ext>
          </a:extLst>
        </xdr:cNvPr>
        <xdr:cNvSpPr txBox="1"/>
      </xdr:nvSpPr>
      <xdr:spPr>
        <a:xfrm>
          <a:off x="14738350" y="1720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72" name="フローチャート: 判断 871">
          <a:extLst>
            <a:ext uri="{FF2B5EF4-FFF2-40B4-BE49-F238E27FC236}">
              <a16:creationId xmlns:a16="http://schemas.microsoft.com/office/drawing/2014/main" id="{524251DD-0253-4DFF-90B0-3263E93986DB}"/>
            </a:ext>
          </a:extLst>
        </xdr:cNvPr>
        <xdr:cNvSpPr/>
      </xdr:nvSpPr>
      <xdr:spPr>
        <a:xfrm>
          <a:off x="14649450" y="173565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873" name="フローチャート: 判断 872">
          <a:extLst>
            <a:ext uri="{FF2B5EF4-FFF2-40B4-BE49-F238E27FC236}">
              <a16:creationId xmlns:a16="http://schemas.microsoft.com/office/drawing/2014/main" id="{D296D995-CAFE-4842-818B-1F3FEB0DCEC2}"/>
            </a:ext>
          </a:extLst>
        </xdr:cNvPr>
        <xdr:cNvSpPr/>
      </xdr:nvSpPr>
      <xdr:spPr>
        <a:xfrm>
          <a:off x="13887450" y="1731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874" name="フローチャート: 判断 873">
          <a:extLst>
            <a:ext uri="{FF2B5EF4-FFF2-40B4-BE49-F238E27FC236}">
              <a16:creationId xmlns:a16="http://schemas.microsoft.com/office/drawing/2014/main" id="{E07F89E2-E401-4C1D-B7A7-432C421A1AAE}"/>
            </a:ext>
          </a:extLst>
        </xdr:cNvPr>
        <xdr:cNvSpPr/>
      </xdr:nvSpPr>
      <xdr:spPr>
        <a:xfrm>
          <a:off x="13093700" y="1732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75" name="フローチャート: 判断 874">
          <a:extLst>
            <a:ext uri="{FF2B5EF4-FFF2-40B4-BE49-F238E27FC236}">
              <a16:creationId xmlns:a16="http://schemas.microsoft.com/office/drawing/2014/main" id="{B4D8DA7F-ACF6-440A-A389-620EE01C16BA}"/>
            </a:ext>
          </a:extLst>
        </xdr:cNvPr>
        <xdr:cNvSpPr/>
      </xdr:nvSpPr>
      <xdr:spPr>
        <a:xfrm>
          <a:off x="12299950" y="173010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76" name="フローチャート: 判断 875">
          <a:extLst>
            <a:ext uri="{FF2B5EF4-FFF2-40B4-BE49-F238E27FC236}">
              <a16:creationId xmlns:a16="http://schemas.microsoft.com/office/drawing/2014/main" id="{A1648FCE-4D1C-4526-865B-3C43213E0C60}"/>
            </a:ext>
          </a:extLst>
        </xdr:cNvPr>
        <xdr:cNvSpPr/>
      </xdr:nvSpPr>
      <xdr:spPr>
        <a:xfrm>
          <a:off x="11487150" y="1734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C8D3BA78-6723-4E4F-B2D2-885F600134ED}"/>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25F2762-D65C-409D-8295-D7095357FD64}"/>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3B8A2A0-FA1B-4ED6-9DF1-79DB58E6C35B}"/>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158F29D1-0FC5-4E51-BC3D-AFE9C4DC93A1}"/>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8D81E16B-E428-4420-A5CE-4BD45DE7EDDF}"/>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87449</xdr:rowOff>
    </xdr:from>
    <xdr:to>
      <xdr:col>85</xdr:col>
      <xdr:colOff>177800</xdr:colOff>
      <xdr:row>109</xdr:row>
      <xdr:rowOff>17599</xdr:rowOff>
    </xdr:to>
    <xdr:sp macro="" textlink="">
      <xdr:nvSpPr>
        <xdr:cNvPr id="882" name="楕円 881">
          <a:extLst>
            <a:ext uri="{FF2B5EF4-FFF2-40B4-BE49-F238E27FC236}">
              <a16:creationId xmlns:a16="http://schemas.microsoft.com/office/drawing/2014/main" id="{27DF3D6D-885D-4B0F-805F-70317A0879EE}"/>
            </a:ext>
          </a:extLst>
        </xdr:cNvPr>
        <xdr:cNvSpPr/>
      </xdr:nvSpPr>
      <xdr:spPr>
        <a:xfrm>
          <a:off x="14649450" y="1803254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2376</xdr:rowOff>
    </xdr:from>
    <xdr:ext cx="405111" cy="259045"/>
    <xdr:sp macro="" textlink="">
      <xdr:nvSpPr>
        <xdr:cNvPr id="883" name="【庁舎】&#10;有形固定資産減価償却率該当値テキスト">
          <a:extLst>
            <a:ext uri="{FF2B5EF4-FFF2-40B4-BE49-F238E27FC236}">
              <a16:creationId xmlns:a16="http://schemas.microsoft.com/office/drawing/2014/main" id="{207BF1BF-1B87-470A-8A42-997B223C263B}"/>
            </a:ext>
          </a:extLst>
        </xdr:cNvPr>
        <xdr:cNvSpPr txBox="1"/>
      </xdr:nvSpPr>
      <xdr:spPr>
        <a:xfrm>
          <a:off x="14738350" y="17947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80918</xdr:rowOff>
    </xdr:from>
    <xdr:to>
      <xdr:col>81</xdr:col>
      <xdr:colOff>101600</xdr:colOff>
      <xdr:row>109</xdr:row>
      <xdr:rowOff>11068</xdr:rowOff>
    </xdr:to>
    <xdr:sp macro="" textlink="">
      <xdr:nvSpPr>
        <xdr:cNvPr id="884" name="楕円 883">
          <a:extLst>
            <a:ext uri="{FF2B5EF4-FFF2-40B4-BE49-F238E27FC236}">
              <a16:creationId xmlns:a16="http://schemas.microsoft.com/office/drawing/2014/main" id="{D8E749AC-5D13-48BB-8D94-B9F66CC0E5CD}"/>
            </a:ext>
          </a:extLst>
        </xdr:cNvPr>
        <xdr:cNvSpPr/>
      </xdr:nvSpPr>
      <xdr:spPr>
        <a:xfrm>
          <a:off x="1388745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131718</xdr:rowOff>
    </xdr:from>
    <xdr:to>
      <xdr:col>85</xdr:col>
      <xdr:colOff>127000</xdr:colOff>
      <xdr:row>108</xdr:row>
      <xdr:rowOff>138249</xdr:rowOff>
    </xdr:to>
    <xdr:cxnSp macro="">
      <xdr:nvCxnSpPr>
        <xdr:cNvPr id="885" name="直線コネクタ 884">
          <a:extLst>
            <a:ext uri="{FF2B5EF4-FFF2-40B4-BE49-F238E27FC236}">
              <a16:creationId xmlns:a16="http://schemas.microsoft.com/office/drawing/2014/main" id="{AE3CE827-7C0D-4A06-BC7D-3C7693563A41}"/>
            </a:ext>
          </a:extLst>
        </xdr:cNvPr>
        <xdr:cNvCxnSpPr/>
      </xdr:nvCxnSpPr>
      <xdr:spPr>
        <a:xfrm>
          <a:off x="13938250" y="18076818"/>
          <a:ext cx="762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74386</xdr:rowOff>
    </xdr:from>
    <xdr:to>
      <xdr:col>76</xdr:col>
      <xdr:colOff>165100</xdr:colOff>
      <xdr:row>109</xdr:row>
      <xdr:rowOff>4536</xdr:rowOff>
    </xdr:to>
    <xdr:sp macro="" textlink="">
      <xdr:nvSpPr>
        <xdr:cNvPr id="886" name="楕円 885">
          <a:extLst>
            <a:ext uri="{FF2B5EF4-FFF2-40B4-BE49-F238E27FC236}">
              <a16:creationId xmlns:a16="http://schemas.microsoft.com/office/drawing/2014/main" id="{86DD0DCD-C0DB-4653-9826-2FB24ED6AB66}"/>
            </a:ext>
          </a:extLst>
        </xdr:cNvPr>
        <xdr:cNvSpPr/>
      </xdr:nvSpPr>
      <xdr:spPr>
        <a:xfrm>
          <a:off x="13093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125186</xdr:rowOff>
    </xdr:from>
    <xdr:to>
      <xdr:col>81</xdr:col>
      <xdr:colOff>50800</xdr:colOff>
      <xdr:row>108</xdr:row>
      <xdr:rowOff>131718</xdr:rowOff>
    </xdr:to>
    <xdr:cxnSp macro="">
      <xdr:nvCxnSpPr>
        <xdr:cNvPr id="887" name="直線コネクタ 886">
          <a:extLst>
            <a:ext uri="{FF2B5EF4-FFF2-40B4-BE49-F238E27FC236}">
              <a16:creationId xmlns:a16="http://schemas.microsoft.com/office/drawing/2014/main" id="{29C31868-2970-492B-A8C2-A703C12A1B8A}"/>
            </a:ext>
          </a:extLst>
        </xdr:cNvPr>
        <xdr:cNvCxnSpPr/>
      </xdr:nvCxnSpPr>
      <xdr:spPr>
        <a:xfrm>
          <a:off x="13144500" y="18070286"/>
          <a:ext cx="7937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67855</xdr:rowOff>
    </xdr:from>
    <xdr:to>
      <xdr:col>72</xdr:col>
      <xdr:colOff>38100</xdr:colOff>
      <xdr:row>108</xdr:row>
      <xdr:rowOff>169455</xdr:rowOff>
    </xdr:to>
    <xdr:sp macro="" textlink="">
      <xdr:nvSpPr>
        <xdr:cNvPr id="888" name="楕円 887">
          <a:extLst>
            <a:ext uri="{FF2B5EF4-FFF2-40B4-BE49-F238E27FC236}">
              <a16:creationId xmlns:a16="http://schemas.microsoft.com/office/drawing/2014/main" id="{4A3116B5-3BBC-49E5-A91F-89C8A372F557}"/>
            </a:ext>
          </a:extLst>
        </xdr:cNvPr>
        <xdr:cNvSpPr/>
      </xdr:nvSpPr>
      <xdr:spPr>
        <a:xfrm>
          <a:off x="12299950" y="180129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118655</xdr:rowOff>
    </xdr:from>
    <xdr:to>
      <xdr:col>76</xdr:col>
      <xdr:colOff>114300</xdr:colOff>
      <xdr:row>108</xdr:row>
      <xdr:rowOff>125186</xdr:rowOff>
    </xdr:to>
    <xdr:cxnSp macro="">
      <xdr:nvCxnSpPr>
        <xdr:cNvPr id="889" name="直線コネクタ 888">
          <a:extLst>
            <a:ext uri="{FF2B5EF4-FFF2-40B4-BE49-F238E27FC236}">
              <a16:creationId xmlns:a16="http://schemas.microsoft.com/office/drawing/2014/main" id="{1198CBD3-0687-4A07-9A68-6734F5ED8023}"/>
            </a:ext>
          </a:extLst>
        </xdr:cNvPr>
        <xdr:cNvCxnSpPr/>
      </xdr:nvCxnSpPr>
      <xdr:spPr>
        <a:xfrm>
          <a:off x="12344400" y="18063755"/>
          <a:ext cx="8001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77651</xdr:rowOff>
    </xdr:from>
    <xdr:to>
      <xdr:col>67</xdr:col>
      <xdr:colOff>101600</xdr:colOff>
      <xdr:row>109</xdr:row>
      <xdr:rowOff>7801</xdr:rowOff>
    </xdr:to>
    <xdr:sp macro="" textlink="">
      <xdr:nvSpPr>
        <xdr:cNvPr id="890" name="楕円 889">
          <a:extLst>
            <a:ext uri="{FF2B5EF4-FFF2-40B4-BE49-F238E27FC236}">
              <a16:creationId xmlns:a16="http://schemas.microsoft.com/office/drawing/2014/main" id="{E18239DE-11DF-4A53-980D-3DB329EF49C6}"/>
            </a:ext>
          </a:extLst>
        </xdr:cNvPr>
        <xdr:cNvSpPr/>
      </xdr:nvSpPr>
      <xdr:spPr>
        <a:xfrm>
          <a:off x="1148715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118655</xdr:rowOff>
    </xdr:from>
    <xdr:to>
      <xdr:col>71</xdr:col>
      <xdr:colOff>177800</xdr:colOff>
      <xdr:row>108</xdr:row>
      <xdr:rowOff>128451</xdr:rowOff>
    </xdr:to>
    <xdr:cxnSp macro="">
      <xdr:nvCxnSpPr>
        <xdr:cNvPr id="891" name="直線コネクタ 890">
          <a:extLst>
            <a:ext uri="{FF2B5EF4-FFF2-40B4-BE49-F238E27FC236}">
              <a16:creationId xmlns:a16="http://schemas.microsoft.com/office/drawing/2014/main" id="{2DBA973D-A549-4D3F-9827-BA91A03473AB}"/>
            </a:ext>
          </a:extLst>
        </xdr:cNvPr>
        <xdr:cNvCxnSpPr/>
      </xdr:nvCxnSpPr>
      <xdr:spPr>
        <a:xfrm flipV="1">
          <a:off x="11537950" y="18063755"/>
          <a:ext cx="80645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892" name="n_1aveValue【庁舎】&#10;有形固定資産減価償却率">
          <a:extLst>
            <a:ext uri="{FF2B5EF4-FFF2-40B4-BE49-F238E27FC236}">
              <a16:creationId xmlns:a16="http://schemas.microsoft.com/office/drawing/2014/main" id="{5F4AB756-F2A8-435F-AB31-87651B9D5737}"/>
            </a:ext>
          </a:extLst>
        </xdr:cNvPr>
        <xdr:cNvSpPr txBox="1"/>
      </xdr:nvSpPr>
      <xdr:spPr>
        <a:xfrm>
          <a:off x="13742044" y="1709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893" name="n_2aveValue【庁舎】&#10;有形固定資産減価償却率">
          <a:extLst>
            <a:ext uri="{FF2B5EF4-FFF2-40B4-BE49-F238E27FC236}">
              <a16:creationId xmlns:a16="http://schemas.microsoft.com/office/drawing/2014/main" id="{BE9E8254-C8CB-4D02-B7B8-3A43385853B7}"/>
            </a:ext>
          </a:extLst>
        </xdr:cNvPr>
        <xdr:cNvSpPr txBox="1"/>
      </xdr:nvSpPr>
      <xdr:spPr>
        <a:xfrm>
          <a:off x="12960994" y="1709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894" name="n_3aveValue【庁舎】&#10;有形固定資産減価償却率">
          <a:extLst>
            <a:ext uri="{FF2B5EF4-FFF2-40B4-BE49-F238E27FC236}">
              <a16:creationId xmlns:a16="http://schemas.microsoft.com/office/drawing/2014/main" id="{F65C05A1-DAA2-4559-B7CF-AE3DEF6BA195}"/>
            </a:ext>
          </a:extLst>
        </xdr:cNvPr>
        <xdr:cNvSpPr txBox="1"/>
      </xdr:nvSpPr>
      <xdr:spPr>
        <a:xfrm>
          <a:off x="121672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895" name="n_4aveValue【庁舎】&#10;有形固定資産減価償却率">
          <a:extLst>
            <a:ext uri="{FF2B5EF4-FFF2-40B4-BE49-F238E27FC236}">
              <a16:creationId xmlns:a16="http://schemas.microsoft.com/office/drawing/2014/main" id="{A4106165-A3FB-4417-A07E-E7575BBE8621}"/>
            </a:ext>
          </a:extLst>
        </xdr:cNvPr>
        <xdr:cNvSpPr txBox="1"/>
      </xdr:nvSpPr>
      <xdr:spPr>
        <a:xfrm>
          <a:off x="11354444" y="1711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2195</xdr:rowOff>
    </xdr:from>
    <xdr:ext cx="405111" cy="259045"/>
    <xdr:sp macro="" textlink="">
      <xdr:nvSpPr>
        <xdr:cNvPr id="896" name="n_1mainValue【庁舎】&#10;有形固定資産減価償却率">
          <a:extLst>
            <a:ext uri="{FF2B5EF4-FFF2-40B4-BE49-F238E27FC236}">
              <a16:creationId xmlns:a16="http://schemas.microsoft.com/office/drawing/2014/main" id="{197662A8-F6CC-48B5-8083-8D7D2DD5F6D3}"/>
            </a:ext>
          </a:extLst>
        </xdr:cNvPr>
        <xdr:cNvSpPr txBox="1"/>
      </xdr:nvSpPr>
      <xdr:spPr>
        <a:xfrm>
          <a:off x="137420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167113</xdr:rowOff>
    </xdr:from>
    <xdr:ext cx="405111" cy="259045"/>
    <xdr:sp macro="" textlink="">
      <xdr:nvSpPr>
        <xdr:cNvPr id="897" name="n_2mainValue【庁舎】&#10;有形固定資産減価償却率">
          <a:extLst>
            <a:ext uri="{FF2B5EF4-FFF2-40B4-BE49-F238E27FC236}">
              <a16:creationId xmlns:a16="http://schemas.microsoft.com/office/drawing/2014/main" id="{53B6AAE5-03CC-4C72-83BD-D88F6312EE48}"/>
            </a:ext>
          </a:extLst>
        </xdr:cNvPr>
        <xdr:cNvSpPr txBox="1"/>
      </xdr:nvSpPr>
      <xdr:spPr>
        <a:xfrm>
          <a:off x="1296099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160582</xdr:rowOff>
    </xdr:from>
    <xdr:ext cx="405111" cy="259045"/>
    <xdr:sp macro="" textlink="">
      <xdr:nvSpPr>
        <xdr:cNvPr id="898" name="n_3mainValue【庁舎】&#10;有形固定資産減価償却率">
          <a:extLst>
            <a:ext uri="{FF2B5EF4-FFF2-40B4-BE49-F238E27FC236}">
              <a16:creationId xmlns:a16="http://schemas.microsoft.com/office/drawing/2014/main" id="{3BECAF3E-8B51-4A72-91EF-A9D3A50BAE63}"/>
            </a:ext>
          </a:extLst>
        </xdr:cNvPr>
        <xdr:cNvSpPr txBox="1"/>
      </xdr:nvSpPr>
      <xdr:spPr>
        <a:xfrm>
          <a:off x="121672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170378</xdr:rowOff>
    </xdr:from>
    <xdr:ext cx="405111" cy="259045"/>
    <xdr:sp macro="" textlink="">
      <xdr:nvSpPr>
        <xdr:cNvPr id="899" name="n_4mainValue【庁舎】&#10;有形固定資産減価償却率">
          <a:extLst>
            <a:ext uri="{FF2B5EF4-FFF2-40B4-BE49-F238E27FC236}">
              <a16:creationId xmlns:a16="http://schemas.microsoft.com/office/drawing/2014/main" id="{8157B6E6-ABF0-41D1-A725-D4D69B2E4C5A}"/>
            </a:ext>
          </a:extLst>
        </xdr:cNvPr>
        <xdr:cNvSpPr txBox="1"/>
      </xdr:nvSpPr>
      <xdr:spPr>
        <a:xfrm>
          <a:off x="113544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DDD3FBF5-7AC2-4EF7-81E5-2B900ED6BF9D}"/>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231C77A2-77BC-4A90-86BE-B9D0A30A24F2}"/>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D49EF1E3-4384-481C-ABF2-ABEE9F8AD855}"/>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583D9028-3D1D-41D3-BFCC-0AC290F52D32}"/>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C9DEDC0F-EC58-4EE0-B094-0299735BB3CF}"/>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76A78239-D449-413E-A5F3-930CB624157A}"/>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B41A5DA1-9AEE-46AF-939F-1536CE4D55D8}"/>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C17C3DC6-E812-4C38-8564-9E5DF630C392}"/>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C1817B63-DE47-4546-88B9-F8497B2CD23B}"/>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41E17320-2992-436E-AC19-562078781C91}"/>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0" name="テキスト ボックス 909">
          <a:extLst>
            <a:ext uri="{FF2B5EF4-FFF2-40B4-BE49-F238E27FC236}">
              <a16:creationId xmlns:a16="http://schemas.microsoft.com/office/drawing/2014/main" id="{544A0F93-897F-48E7-BFAD-36B2A7091565}"/>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a:extLst>
            <a:ext uri="{FF2B5EF4-FFF2-40B4-BE49-F238E27FC236}">
              <a16:creationId xmlns:a16="http://schemas.microsoft.com/office/drawing/2014/main" id="{C119F260-DDDA-4D29-B7A1-C889759F302E}"/>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a:extLst>
            <a:ext uri="{FF2B5EF4-FFF2-40B4-BE49-F238E27FC236}">
              <a16:creationId xmlns:a16="http://schemas.microsoft.com/office/drawing/2014/main" id="{BA0A0AED-7822-4094-8E6E-77362EF231F3}"/>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a:extLst>
            <a:ext uri="{FF2B5EF4-FFF2-40B4-BE49-F238E27FC236}">
              <a16:creationId xmlns:a16="http://schemas.microsoft.com/office/drawing/2014/main" id="{8DAA37DA-6364-48A9-A64F-B1CEC430FB03}"/>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a:extLst>
            <a:ext uri="{FF2B5EF4-FFF2-40B4-BE49-F238E27FC236}">
              <a16:creationId xmlns:a16="http://schemas.microsoft.com/office/drawing/2014/main" id="{5635BAC5-7322-43BD-BA54-44F4B454602D}"/>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a:extLst>
            <a:ext uri="{FF2B5EF4-FFF2-40B4-BE49-F238E27FC236}">
              <a16:creationId xmlns:a16="http://schemas.microsoft.com/office/drawing/2014/main" id="{DD88D16D-939E-4A1A-95EB-74FA0F4C4283}"/>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a:extLst>
            <a:ext uri="{FF2B5EF4-FFF2-40B4-BE49-F238E27FC236}">
              <a16:creationId xmlns:a16="http://schemas.microsoft.com/office/drawing/2014/main" id="{7501152A-5987-4D92-87D9-1FF7275C04E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a:extLst>
            <a:ext uri="{FF2B5EF4-FFF2-40B4-BE49-F238E27FC236}">
              <a16:creationId xmlns:a16="http://schemas.microsoft.com/office/drawing/2014/main" id="{5F8A3632-639C-4EE6-B6B1-489DFDA1D991}"/>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a:extLst>
            <a:ext uri="{FF2B5EF4-FFF2-40B4-BE49-F238E27FC236}">
              <a16:creationId xmlns:a16="http://schemas.microsoft.com/office/drawing/2014/main" id="{580D350E-9B88-4788-A081-A28C8346AF1B}"/>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BF813513-B0B7-4B3E-BA77-0CA9544B95AD}"/>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18300AD4-8230-4FD3-B8D9-899FE97A46A3}"/>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7BE4A961-FB51-4A36-85C4-18FEE24853F8}"/>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922" name="直線コネクタ 921">
          <a:extLst>
            <a:ext uri="{FF2B5EF4-FFF2-40B4-BE49-F238E27FC236}">
              <a16:creationId xmlns:a16="http://schemas.microsoft.com/office/drawing/2014/main" id="{3DDAE1CE-CCFF-4C49-8007-DC22C467E022}"/>
            </a:ext>
          </a:extLst>
        </xdr:cNvPr>
        <xdr:cNvCxnSpPr/>
      </xdr:nvCxnSpPr>
      <xdr:spPr>
        <a:xfrm flipV="1">
          <a:off x="19951064" y="16656558"/>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923" name="【庁舎】&#10;一人当たり面積最小値テキスト">
          <a:extLst>
            <a:ext uri="{FF2B5EF4-FFF2-40B4-BE49-F238E27FC236}">
              <a16:creationId xmlns:a16="http://schemas.microsoft.com/office/drawing/2014/main" id="{76588323-A50D-4C34-8604-C2E0E51DF7AE}"/>
            </a:ext>
          </a:extLst>
        </xdr:cNvPr>
        <xdr:cNvSpPr txBox="1"/>
      </xdr:nvSpPr>
      <xdr:spPr>
        <a:xfrm>
          <a:off x="199898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924" name="直線コネクタ 923">
          <a:extLst>
            <a:ext uri="{FF2B5EF4-FFF2-40B4-BE49-F238E27FC236}">
              <a16:creationId xmlns:a16="http://schemas.microsoft.com/office/drawing/2014/main" id="{7FFCED35-300B-4882-A67E-5A0C3B4A2964}"/>
            </a:ext>
          </a:extLst>
        </xdr:cNvPr>
        <xdr:cNvCxnSpPr/>
      </xdr:nvCxnSpPr>
      <xdr:spPr>
        <a:xfrm>
          <a:off x="19881850" y="181081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925" name="【庁舎】&#10;一人当たり面積最大値テキスト">
          <a:extLst>
            <a:ext uri="{FF2B5EF4-FFF2-40B4-BE49-F238E27FC236}">
              <a16:creationId xmlns:a16="http://schemas.microsoft.com/office/drawing/2014/main" id="{C7A8B7EA-4E5B-4D2D-A754-D9219DC13942}"/>
            </a:ext>
          </a:extLst>
        </xdr:cNvPr>
        <xdr:cNvSpPr txBox="1"/>
      </xdr:nvSpPr>
      <xdr:spPr>
        <a:xfrm>
          <a:off x="19989800" y="1643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926" name="直線コネクタ 925">
          <a:extLst>
            <a:ext uri="{FF2B5EF4-FFF2-40B4-BE49-F238E27FC236}">
              <a16:creationId xmlns:a16="http://schemas.microsoft.com/office/drawing/2014/main" id="{2B15E3A8-81CE-4BF4-A0C9-013DF0CDCB35}"/>
            </a:ext>
          </a:extLst>
        </xdr:cNvPr>
        <xdr:cNvCxnSpPr/>
      </xdr:nvCxnSpPr>
      <xdr:spPr>
        <a:xfrm>
          <a:off x="19881850" y="166565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84853</xdr:rowOff>
    </xdr:from>
    <xdr:ext cx="469744" cy="259045"/>
    <xdr:sp macro="" textlink="">
      <xdr:nvSpPr>
        <xdr:cNvPr id="927" name="【庁舎】&#10;一人当たり面積平均値テキスト">
          <a:extLst>
            <a:ext uri="{FF2B5EF4-FFF2-40B4-BE49-F238E27FC236}">
              <a16:creationId xmlns:a16="http://schemas.microsoft.com/office/drawing/2014/main" id="{B5FD64D1-EE7F-40FA-8E76-AE233A372431}"/>
            </a:ext>
          </a:extLst>
        </xdr:cNvPr>
        <xdr:cNvSpPr txBox="1"/>
      </xdr:nvSpPr>
      <xdr:spPr>
        <a:xfrm>
          <a:off x="19989800" y="17344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928" name="フローチャート: 判断 927">
          <a:extLst>
            <a:ext uri="{FF2B5EF4-FFF2-40B4-BE49-F238E27FC236}">
              <a16:creationId xmlns:a16="http://schemas.microsoft.com/office/drawing/2014/main" id="{158F3A9B-E12C-4895-9FA2-B5EC9AFC13BB}"/>
            </a:ext>
          </a:extLst>
        </xdr:cNvPr>
        <xdr:cNvSpPr/>
      </xdr:nvSpPr>
      <xdr:spPr>
        <a:xfrm>
          <a:off x="19900900" y="174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929" name="フローチャート: 判断 928">
          <a:extLst>
            <a:ext uri="{FF2B5EF4-FFF2-40B4-BE49-F238E27FC236}">
              <a16:creationId xmlns:a16="http://schemas.microsoft.com/office/drawing/2014/main" id="{6BD5E02E-4C04-4EB2-87C6-998C05F6B20A}"/>
            </a:ext>
          </a:extLst>
        </xdr:cNvPr>
        <xdr:cNvSpPr/>
      </xdr:nvSpPr>
      <xdr:spPr>
        <a:xfrm>
          <a:off x="19157950" y="175224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930" name="フローチャート: 判断 929">
          <a:extLst>
            <a:ext uri="{FF2B5EF4-FFF2-40B4-BE49-F238E27FC236}">
              <a16:creationId xmlns:a16="http://schemas.microsoft.com/office/drawing/2014/main" id="{1B170443-20BC-434C-951A-EC7EC7A4CC3F}"/>
            </a:ext>
          </a:extLst>
        </xdr:cNvPr>
        <xdr:cNvSpPr/>
      </xdr:nvSpPr>
      <xdr:spPr>
        <a:xfrm>
          <a:off x="18345150" y="1754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931" name="フローチャート: 判断 930">
          <a:extLst>
            <a:ext uri="{FF2B5EF4-FFF2-40B4-BE49-F238E27FC236}">
              <a16:creationId xmlns:a16="http://schemas.microsoft.com/office/drawing/2014/main" id="{016EA1C2-B609-4B7C-BC64-47C84F8F62A6}"/>
            </a:ext>
          </a:extLst>
        </xdr:cNvPr>
        <xdr:cNvSpPr/>
      </xdr:nvSpPr>
      <xdr:spPr>
        <a:xfrm>
          <a:off x="17551400" y="1759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64263</xdr:rowOff>
    </xdr:from>
    <xdr:to>
      <xdr:col>98</xdr:col>
      <xdr:colOff>38100</xdr:colOff>
      <xdr:row>106</xdr:row>
      <xdr:rowOff>165863</xdr:rowOff>
    </xdr:to>
    <xdr:sp macro="" textlink="">
      <xdr:nvSpPr>
        <xdr:cNvPr id="932" name="フローチャート: 判断 931">
          <a:extLst>
            <a:ext uri="{FF2B5EF4-FFF2-40B4-BE49-F238E27FC236}">
              <a16:creationId xmlns:a16="http://schemas.microsoft.com/office/drawing/2014/main" id="{97495A2A-BF93-482F-B408-E9552438D8A9}"/>
            </a:ext>
          </a:extLst>
        </xdr:cNvPr>
        <xdr:cNvSpPr/>
      </xdr:nvSpPr>
      <xdr:spPr>
        <a:xfrm>
          <a:off x="16757650" y="176664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76F273E2-1982-4E2A-A24F-A91DBA6BFA96}"/>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CCF49B3-D626-4C66-9DFF-43BF5C89FC0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2067D32-AB9A-4195-9A6D-BFDE92DCC715}"/>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AB83B2C7-C1DC-4202-B931-05F28FB292C4}"/>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84BA08E6-9FA8-4D43-8C1D-58E1F41A9DBB}"/>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112268</xdr:rowOff>
    </xdr:from>
    <xdr:to>
      <xdr:col>116</xdr:col>
      <xdr:colOff>114300</xdr:colOff>
      <xdr:row>109</xdr:row>
      <xdr:rowOff>42418</xdr:rowOff>
    </xdr:to>
    <xdr:sp macro="" textlink="">
      <xdr:nvSpPr>
        <xdr:cNvPr id="938" name="楕円 937">
          <a:extLst>
            <a:ext uri="{FF2B5EF4-FFF2-40B4-BE49-F238E27FC236}">
              <a16:creationId xmlns:a16="http://schemas.microsoft.com/office/drawing/2014/main" id="{50982E12-5AFF-4AC2-83A1-BAD891752E5D}"/>
            </a:ext>
          </a:extLst>
        </xdr:cNvPr>
        <xdr:cNvSpPr/>
      </xdr:nvSpPr>
      <xdr:spPr>
        <a:xfrm>
          <a:off x="199009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27195</xdr:rowOff>
    </xdr:from>
    <xdr:ext cx="469744" cy="259045"/>
    <xdr:sp macro="" textlink="">
      <xdr:nvSpPr>
        <xdr:cNvPr id="939" name="【庁舎】&#10;一人当たり面積該当値テキスト">
          <a:extLst>
            <a:ext uri="{FF2B5EF4-FFF2-40B4-BE49-F238E27FC236}">
              <a16:creationId xmlns:a16="http://schemas.microsoft.com/office/drawing/2014/main" id="{13773CC7-0503-446D-851F-16EA2823EF05}"/>
            </a:ext>
          </a:extLst>
        </xdr:cNvPr>
        <xdr:cNvSpPr txBox="1"/>
      </xdr:nvSpPr>
      <xdr:spPr>
        <a:xfrm>
          <a:off x="19989800" y="1797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116839</xdr:rowOff>
    </xdr:from>
    <xdr:to>
      <xdr:col>112</xdr:col>
      <xdr:colOff>38100</xdr:colOff>
      <xdr:row>109</xdr:row>
      <xdr:rowOff>46989</xdr:rowOff>
    </xdr:to>
    <xdr:sp macro="" textlink="">
      <xdr:nvSpPr>
        <xdr:cNvPr id="940" name="楕円 939">
          <a:extLst>
            <a:ext uri="{FF2B5EF4-FFF2-40B4-BE49-F238E27FC236}">
              <a16:creationId xmlns:a16="http://schemas.microsoft.com/office/drawing/2014/main" id="{6FE06F80-F9E8-4591-B13F-3172B00ABFA8}"/>
            </a:ext>
          </a:extLst>
        </xdr:cNvPr>
        <xdr:cNvSpPr/>
      </xdr:nvSpPr>
      <xdr:spPr>
        <a:xfrm>
          <a:off x="19157950" y="18061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163068</xdr:rowOff>
    </xdr:from>
    <xdr:to>
      <xdr:col>116</xdr:col>
      <xdr:colOff>63500</xdr:colOff>
      <xdr:row>108</xdr:row>
      <xdr:rowOff>167639</xdr:rowOff>
    </xdr:to>
    <xdr:cxnSp macro="">
      <xdr:nvCxnSpPr>
        <xdr:cNvPr id="941" name="直線コネクタ 940">
          <a:extLst>
            <a:ext uri="{FF2B5EF4-FFF2-40B4-BE49-F238E27FC236}">
              <a16:creationId xmlns:a16="http://schemas.microsoft.com/office/drawing/2014/main" id="{814C27CC-5F80-419F-A255-0BC619796795}"/>
            </a:ext>
          </a:extLst>
        </xdr:cNvPr>
        <xdr:cNvCxnSpPr/>
      </xdr:nvCxnSpPr>
      <xdr:spPr>
        <a:xfrm flipV="1">
          <a:off x="19202400" y="18108168"/>
          <a:ext cx="7493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121413</xdr:rowOff>
    </xdr:from>
    <xdr:to>
      <xdr:col>107</xdr:col>
      <xdr:colOff>101600</xdr:colOff>
      <xdr:row>109</xdr:row>
      <xdr:rowOff>51563</xdr:rowOff>
    </xdr:to>
    <xdr:sp macro="" textlink="">
      <xdr:nvSpPr>
        <xdr:cNvPr id="942" name="楕円 941">
          <a:extLst>
            <a:ext uri="{FF2B5EF4-FFF2-40B4-BE49-F238E27FC236}">
              <a16:creationId xmlns:a16="http://schemas.microsoft.com/office/drawing/2014/main" id="{D6A57E79-1155-4A3B-B729-33AE22153E07}"/>
            </a:ext>
          </a:extLst>
        </xdr:cNvPr>
        <xdr:cNvSpPr/>
      </xdr:nvSpPr>
      <xdr:spPr>
        <a:xfrm>
          <a:off x="1834515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167639</xdr:rowOff>
    </xdr:from>
    <xdr:to>
      <xdr:col>111</xdr:col>
      <xdr:colOff>177800</xdr:colOff>
      <xdr:row>109</xdr:row>
      <xdr:rowOff>763</xdr:rowOff>
    </xdr:to>
    <xdr:cxnSp macro="">
      <xdr:nvCxnSpPr>
        <xdr:cNvPr id="943" name="直線コネクタ 942">
          <a:extLst>
            <a:ext uri="{FF2B5EF4-FFF2-40B4-BE49-F238E27FC236}">
              <a16:creationId xmlns:a16="http://schemas.microsoft.com/office/drawing/2014/main" id="{3607557B-6A13-44ED-8588-3F94D4B83608}"/>
            </a:ext>
          </a:extLst>
        </xdr:cNvPr>
        <xdr:cNvCxnSpPr/>
      </xdr:nvCxnSpPr>
      <xdr:spPr>
        <a:xfrm flipV="1">
          <a:off x="18395950" y="18112739"/>
          <a:ext cx="80645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128270</xdr:rowOff>
    </xdr:from>
    <xdr:to>
      <xdr:col>102</xdr:col>
      <xdr:colOff>165100</xdr:colOff>
      <xdr:row>109</xdr:row>
      <xdr:rowOff>58420</xdr:rowOff>
    </xdr:to>
    <xdr:sp macro="" textlink="">
      <xdr:nvSpPr>
        <xdr:cNvPr id="944" name="楕円 943">
          <a:extLst>
            <a:ext uri="{FF2B5EF4-FFF2-40B4-BE49-F238E27FC236}">
              <a16:creationId xmlns:a16="http://schemas.microsoft.com/office/drawing/2014/main" id="{2AF689E6-80B1-4664-9B72-FEEAE0314B58}"/>
            </a:ext>
          </a:extLst>
        </xdr:cNvPr>
        <xdr:cNvSpPr/>
      </xdr:nvSpPr>
      <xdr:spPr>
        <a:xfrm>
          <a:off x="175514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763</xdr:rowOff>
    </xdr:from>
    <xdr:to>
      <xdr:col>107</xdr:col>
      <xdr:colOff>50800</xdr:colOff>
      <xdr:row>109</xdr:row>
      <xdr:rowOff>7620</xdr:rowOff>
    </xdr:to>
    <xdr:cxnSp macro="">
      <xdr:nvCxnSpPr>
        <xdr:cNvPr id="945" name="直線コネクタ 944">
          <a:extLst>
            <a:ext uri="{FF2B5EF4-FFF2-40B4-BE49-F238E27FC236}">
              <a16:creationId xmlns:a16="http://schemas.microsoft.com/office/drawing/2014/main" id="{B6058CD4-CF89-41BF-94D2-B442267CCB60}"/>
            </a:ext>
          </a:extLst>
        </xdr:cNvPr>
        <xdr:cNvCxnSpPr/>
      </xdr:nvCxnSpPr>
      <xdr:spPr>
        <a:xfrm flipV="1">
          <a:off x="17602200" y="18117313"/>
          <a:ext cx="79375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132842</xdr:rowOff>
    </xdr:from>
    <xdr:to>
      <xdr:col>98</xdr:col>
      <xdr:colOff>38100</xdr:colOff>
      <xdr:row>109</xdr:row>
      <xdr:rowOff>62992</xdr:rowOff>
    </xdr:to>
    <xdr:sp macro="" textlink="">
      <xdr:nvSpPr>
        <xdr:cNvPr id="946" name="楕円 945">
          <a:extLst>
            <a:ext uri="{FF2B5EF4-FFF2-40B4-BE49-F238E27FC236}">
              <a16:creationId xmlns:a16="http://schemas.microsoft.com/office/drawing/2014/main" id="{084258B9-C770-4D1B-A218-A176A4C5E8D8}"/>
            </a:ext>
          </a:extLst>
        </xdr:cNvPr>
        <xdr:cNvSpPr/>
      </xdr:nvSpPr>
      <xdr:spPr>
        <a:xfrm>
          <a:off x="16757650" y="180779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7620</xdr:rowOff>
    </xdr:from>
    <xdr:to>
      <xdr:col>102</xdr:col>
      <xdr:colOff>114300</xdr:colOff>
      <xdr:row>109</xdr:row>
      <xdr:rowOff>12192</xdr:rowOff>
    </xdr:to>
    <xdr:cxnSp macro="">
      <xdr:nvCxnSpPr>
        <xdr:cNvPr id="947" name="直線コネクタ 946">
          <a:extLst>
            <a:ext uri="{FF2B5EF4-FFF2-40B4-BE49-F238E27FC236}">
              <a16:creationId xmlns:a16="http://schemas.microsoft.com/office/drawing/2014/main" id="{7DD8B1BF-2E92-4534-8A46-FCA2F6E32D75}"/>
            </a:ext>
          </a:extLst>
        </xdr:cNvPr>
        <xdr:cNvCxnSpPr/>
      </xdr:nvCxnSpPr>
      <xdr:spPr>
        <a:xfrm flipV="1">
          <a:off x="16802100" y="18124170"/>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38371</xdr:rowOff>
    </xdr:from>
    <xdr:ext cx="469744" cy="259045"/>
    <xdr:sp macro="" textlink="">
      <xdr:nvSpPr>
        <xdr:cNvPr id="948" name="n_1aveValue【庁舎】&#10;一人当たり面積">
          <a:extLst>
            <a:ext uri="{FF2B5EF4-FFF2-40B4-BE49-F238E27FC236}">
              <a16:creationId xmlns:a16="http://schemas.microsoft.com/office/drawing/2014/main" id="{8F59E247-0F0C-4EE6-AEC8-6BFE7372DD4E}"/>
            </a:ext>
          </a:extLst>
        </xdr:cNvPr>
        <xdr:cNvSpPr txBox="1"/>
      </xdr:nvSpPr>
      <xdr:spPr>
        <a:xfrm>
          <a:off x="18980227" y="1729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949" name="n_2aveValue【庁舎】&#10;一人当たり面積">
          <a:extLst>
            <a:ext uri="{FF2B5EF4-FFF2-40B4-BE49-F238E27FC236}">
              <a16:creationId xmlns:a16="http://schemas.microsoft.com/office/drawing/2014/main" id="{9E041513-AED3-4651-9E93-D8468AFBB6C0}"/>
            </a:ext>
          </a:extLst>
        </xdr:cNvPr>
        <xdr:cNvSpPr txBox="1"/>
      </xdr:nvSpPr>
      <xdr:spPr>
        <a:xfrm>
          <a:off x="18180127" y="173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106951</xdr:rowOff>
    </xdr:from>
    <xdr:ext cx="469744" cy="259045"/>
    <xdr:sp macro="" textlink="">
      <xdr:nvSpPr>
        <xdr:cNvPr id="950" name="n_3aveValue【庁舎】&#10;一人当たり面積">
          <a:extLst>
            <a:ext uri="{FF2B5EF4-FFF2-40B4-BE49-F238E27FC236}">
              <a16:creationId xmlns:a16="http://schemas.microsoft.com/office/drawing/2014/main" id="{D68971C8-EEE1-4304-B135-0C03B2F5FDC9}"/>
            </a:ext>
          </a:extLst>
        </xdr:cNvPr>
        <xdr:cNvSpPr txBox="1"/>
      </xdr:nvSpPr>
      <xdr:spPr>
        <a:xfrm>
          <a:off x="17386377" y="1736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10940</xdr:rowOff>
    </xdr:from>
    <xdr:ext cx="469744" cy="259045"/>
    <xdr:sp macro="" textlink="">
      <xdr:nvSpPr>
        <xdr:cNvPr id="951" name="n_4aveValue【庁舎】&#10;一人当たり面積">
          <a:extLst>
            <a:ext uri="{FF2B5EF4-FFF2-40B4-BE49-F238E27FC236}">
              <a16:creationId xmlns:a16="http://schemas.microsoft.com/office/drawing/2014/main" id="{B62D0CFF-6F98-4C72-A036-ABEE2A98C015}"/>
            </a:ext>
          </a:extLst>
        </xdr:cNvPr>
        <xdr:cNvSpPr txBox="1"/>
      </xdr:nvSpPr>
      <xdr:spPr>
        <a:xfrm>
          <a:off x="16592627" y="1744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38116</xdr:rowOff>
    </xdr:from>
    <xdr:ext cx="469744" cy="259045"/>
    <xdr:sp macro="" textlink="">
      <xdr:nvSpPr>
        <xdr:cNvPr id="952" name="n_1mainValue【庁舎】&#10;一人当たり面積">
          <a:extLst>
            <a:ext uri="{FF2B5EF4-FFF2-40B4-BE49-F238E27FC236}">
              <a16:creationId xmlns:a16="http://schemas.microsoft.com/office/drawing/2014/main" id="{8D1A91F7-28F8-4CFC-BFC2-3D4BE84F5A97}"/>
            </a:ext>
          </a:extLst>
        </xdr:cNvPr>
        <xdr:cNvSpPr txBox="1"/>
      </xdr:nvSpPr>
      <xdr:spPr>
        <a:xfrm>
          <a:off x="189802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42690</xdr:rowOff>
    </xdr:from>
    <xdr:ext cx="469744" cy="259045"/>
    <xdr:sp macro="" textlink="">
      <xdr:nvSpPr>
        <xdr:cNvPr id="953" name="n_2mainValue【庁舎】&#10;一人当たり面積">
          <a:extLst>
            <a:ext uri="{FF2B5EF4-FFF2-40B4-BE49-F238E27FC236}">
              <a16:creationId xmlns:a16="http://schemas.microsoft.com/office/drawing/2014/main" id="{91011BD5-E780-4B84-B29C-575690861792}"/>
            </a:ext>
          </a:extLst>
        </xdr:cNvPr>
        <xdr:cNvSpPr txBox="1"/>
      </xdr:nvSpPr>
      <xdr:spPr>
        <a:xfrm>
          <a:off x="181801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49547</xdr:rowOff>
    </xdr:from>
    <xdr:ext cx="469744" cy="259045"/>
    <xdr:sp macro="" textlink="">
      <xdr:nvSpPr>
        <xdr:cNvPr id="954" name="n_3mainValue【庁舎】&#10;一人当たり面積">
          <a:extLst>
            <a:ext uri="{FF2B5EF4-FFF2-40B4-BE49-F238E27FC236}">
              <a16:creationId xmlns:a16="http://schemas.microsoft.com/office/drawing/2014/main" id="{DB6D1A0E-1359-4039-B1D9-E4E90BF6DF1E}"/>
            </a:ext>
          </a:extLst>
        </xdr:cNvPr>
        <xdr:cNvSpPr txBox="1"/>
      </xdr:nvSpPr>
      <xdr:spPr>
        <a:xfrm>
          <a:off x="1738637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54119</xdr:rowOff>
    </xdr:from>
    <xdr:ext cx="469744" cy="259045"/>
    <xdr:sp macro="" textlink="">
      <xdr:nvSpPr>
        <xdr:cNvPr id="955" name="n_4mainValue【庁舎】&#10;一人当たり面積">
          <a:extLst>
            <a:ext uri="{FF2B5EF4-FFF2-40B4-BE49-F238E27FC236}">
              <a16:creationId xmlns:a16="http://schemas.microsoft.com/office/drawing/2014/main" id="{31466F9C-4868-4D30-823B-F8C4C7C50F17}"/>
            </a:ext>
          </a:extLst>
        </xdr:cNvPr>
        <xdr:cNvSpPr txBox="1"/>
      </xdr:nvSpPr>
      <xdr:spPr>
        <a:xfrm>
          <a:off x="16592627" y="1817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4083F096-FF53-4FE9-BAA5-1517B1AB591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E4113381-96E3-44FF-B361-CF63F6C66E0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B580F378-9932-435B-85C3-FCB89B6DA889}"/>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体育館・プール</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の有形固定資産減価償却率が類似団体内平均値より低</a:t>
          </a:r>
          <a:r>
            <a:rPr kumimoji="1" lang="ja-JP" altLang="en-US" sz="1100" b="0" i="0" baseline="0">
              <a:solidFill>
                <a:schemeClr val="dk1"/>
              </a:solidFill>
              <a:effectLst/>
              <a:latin typeface="+mn-lt"/>
              <a:ea typeface="+mn-ea"/>
              <a:cs typeface="+mn-cs"/>
            </a:rPr>
            <a:t>い理由</a:t>
          </a:r>
          <a:r>
            <a:rPr kumimoji="1" lang="ja-JP" altLang="ja-JP" sz="1100" b="0" i="0" baseline="0">
              <a:solidFill>
                <a:schemeClr val="dk1"/>
              </a:solidFill>
              <a:effectLst/>
              <a:latin typeface="+mn-lt"/>
              <a:ea typeface="+mn-ea"/>
              <a:cs typeface="+mn-cs"/>
            </a:rPr>
            <a:t>は、総合体育館の整備が近年行われた</a:t>
          </a:r>
          <a:r>
            <a:rPr kumimoji="1" lang="ja-JP" altLang="en-US" sz="1100" b="0" i="0" baseline="0">
              <a:solidFill>
                <a:schemeClr val="dk1"/>
              </a:solidFill>
              <a:effectLst/>
              <a:latin typeface="+mn-lt"/>
              <a:ea typeface="+mn-ea"/>
              <a:cs typeface="+mn-cs"/>
            </a:rPr>
            <a:t>ためである</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保健センター・保健所</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の有形固定資産減価償却率</a:t>
          </a:r>
          <a:r>
            <a:rPr lang="ja-JP" altLang="en-US" sz="1100" b="0" i="0" baseline="0">
              <a:solidFill>
                <a:schemeClr val="dk1"/>
              </a:solidFill>
              <a:effectLst/>
              <a:latin typeface="+mn-lt"/>
              <a:ea typeface="+mn-ea"/>
              <a:cs typeface="+mn-cs"/>
            </a:rPr>
            <a:t>が類似団体内平均値より</a:t>
          </a:r>
          <a:r>
            <a:rPr lang="ja-JP" altLang="ja-JP" sz="1100" b="0" i="0" baseline="0">
              <a:solidFill>
                <a:schemeClr val="dk1"/>
              </a:solidFill>
              <a:effectLst/>
              <a:latin typeface="+mn-lt"/>
              <a:ea typeface="+mn-ea"/>
              <a:cs typeface="+mn-cs"/>
            </a:rPr>
            <a:t>低い理由は、平成</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年建築の保健福祉センター内に設置されており、施設内の設備改修も行っているためである。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消防施設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の有形固定資産減価償却率が類似団体内平均値より低いのは、平成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年度と令和元年度</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一つの施設を解体及び改修した</a:t>
          </a:r>
          <a:r>
            <a:rPr kumimoji="1" lang="ja-JP" altLang="en-US" sz="1100" b="0" i="0" baseline="0">
              <a:solidFill>
                <a:schemeClr val="dk1"/>
              </a:solidFill>
              <a:effectLst/>
              <a:latin typeface="+mn-lt"/>
              <a:ea typeface="+mn-ea"/>
              <a:cs typeface="+mn-cs"/>
            </a:rPr>
            <a:t>ためである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庁舎</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の有形固定資産減価償却率が類似団体内平均値より高い理由は、長寿命化工事を実施していないためであり、施設の老朽化が進んでいる。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全ての施設に共通して、公共施設個別施設計画等に基づいて、適正な管理を実施していく。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17,232
16,722
133.91
11,137,319
10,247,901
802,794
5,534,762
8,727,095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財政力指数は、再算定による基準財政需要額の増等で令和３年度から減少傾向にあり、令和５年度は、前年度より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となり、類似団体を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今後、さらに人口減少が進む中、楽観視はできない状況であることから、移住定住、企業誘致の推進により、町税収の向上などを中心に財政基盤の強化に努める。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84562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8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9182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162378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令和３年度までは、普通交付税及び臨時財政対策債が増加したことにより、経常収支比率が低下したが、令和４年度は、光熱水費の増加や臨時財政対策債の減少により、</a:t>
          </a:r>
          <a:r>
            <a:rPr kumimoji="1" lang="en-US" altLang="ja-JP" sz="1200">
              <a:latin typeface="ＭＳ Ｐゴシック" panose="020B0600070205080204" pitchFamily="50" charset="-128"/>
              <a:ea typeface="ＭＳ Ｐゴシック" panose="020B0600070205080204" pitchFamily="50" charset="-128"/>
            </a:rPr>
            <a:t>91.8</a:t>
          </a:r>
          <a:r>
            <a:rPr kumimoji="1" lang="ja-JP" altLang="en-US" sz="1200">
              <a:latin typeface="ＭＳ Ｐゴシック" panose="020B0600070205080204" pitchFamily="50" charset="-128"/>
              <a:ea typeface="ＭＳ Ｐゴシック" panose="020B0600070205080204" pitchFamily="50" charset="-128"/>
            </a:rPr>
            <a:t>％へ上昇した。令和５年度は、歳入（分母）の固定資産税や普通交付税が増となり、歳出（分子）においても人件費などの増加により増となった。その結果、歳入・歳出ともに増加したが、歳出の増加幅が大きかったため、</a:t>
          </a:r>
          <a:r>
            <a:rPr kumimoji="1" lang="en-US" altLang="ja-JP" sz="1200">
              <a:latin typeface="ＭＳ Ｐゴシック" panose="020B0600070205080204" pitchFamily="50" charset="-128"/>
              <a:ea typeface="ＭＳ Ｐゴシック" panose="020B0600070205080204" pitchFamily="50" charset="-128"/>
            </a:rPr>
            <a:t>93.1%</a:t>
          </a:r>
          <a:r>
            <a:rPr kumimoji="1" lang="ja-JP" altLang="en-US" sz="1200">
              <a:latin typeface="ＭＳ Ｐゴシック" panose="020B0600070205080204" pitchFamily="50" charset="-128"/>
              <a:ea typeface="ＭＳ Ｐゴシック" panose="020B0600070205080204" pitchFamily="50" charset="-128"/>
            </a:rPr>
            <a:t>へ数値が上昇した。</a:t>
          </a:r>
        </a:p>
        <a:p>
          <a:r>
            <a:rPr kumimoji="1" lang="ja-JP" altLang="en-US" sz="1200">
              <a:latin typeface="ＭＳ Ｐゴシック" panose="020B0600070205080204" pitchFamily="50" charset="-128"/>
              <a:ea typeface="ＭＳ Ｐゴシック" panose="020B0600070205080204" pitchFamily="50" charset="-128"/>
            </a:rPr>
            <a:t>　今後、行財政改革への取り組みを通して、経常経費の削減に努めるとともに、一般財源確保のため、町税の高い収納率の維持、移住定住、企業誘致の推進などを図る。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150368</xdr:rowOff>
    </xdr:from>
    <xdr:to>
      <xdr:col>23</xdr:col>
      <xdr:colOff>133350</xdr:colOff>
      <xdr:row>65</xdr:row>
      <xdr:rowOff>41656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2316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73406</xdr:rowOff>
    </xdr:from>
    <xdr:to>
      <xdr:col>19</xdr:col>
      <xdr:colOff>133350</xdr:colOff>
      <xdr:row>64</xdr:row>
      <xdr:rowOff>150368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03306"/>
          <a:ext cx="889000" cy="4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73406</xdr:rowOff>
    </xdr:from>
    <xdr:to>
      <xdr:col>15</xdr:col>
      <xdr:colOff>82550</xdr:colOff>
      <xdr:row>64</xdr:row>
      <xdr:rowOff>53848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03306"/>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64</xdr:row>
      <xdr:rowOff>126238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2664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162306</xdr:rowOff>
    </xdr:from>
    <xdr:to>
      <xdr:col>23</xdr:col>
      <xdr:colOff>184150</xdr:colOff>
      <xdr:row>65</xdr:row>
      <xdr:rowOff>92456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134383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0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99568</xdr:rowOff>
    </xdr:from>
    <xdr:to>
      <xdr:col>19</xdr:col>
      <xdr:colOff>184150</xdr:colOff>
      <xdr:row>65</xdr:row>
      <xdr:rowOff>29718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14495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5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22606</xdr:rowOff>
    </xdr:from>
    <xdr:to>
      <xdr:col>15</xdr:col>
      <xdr:colOff>133350</xdr:colOff>
      <xdr:row>62</xdr:row>
      <xdr:rowOff>124206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134383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161815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令和２年度から会計年度任用職員制度の開始により増加し、その後も職員数の増などにより増加している。物件費については、近年設備等の修繕費、各種調査、計画策定業務委託、物品等のリース等の増加に伴い、増加傾向にある。令和５年度は、企業誘致の計画策定に伴う業務委託料などにより増加した。</a:t>
          </a:r>
        </a:p>
        <a:p>
          <a:r>
            <a:rPr kumimoji="1" lang="ja-JP" altLang="en-US" sz="1300">
              <a:latin typeface="ＭＳ Ｐゴシック" panose="020B0600070205080204" pitchFamily="50" charset="-128"/>
              <a:ea typeface="ＭＳ Ｐゴシック" panose="020B0600070205080204" pitchFamily="50" charset="-128"/>
            </a:rPr>
            <a:t>　これまでの取り組みである事務用品の集中調達方式などを継続し、加えて計画的で早期の修繕を図るとともに、業務の見直し・効率化を図るなど、効果的な対策を行う。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75017</xdr:rowOff>
    </xdr:from>
    <xdr:to>
      <xdr:col>23</xdr:col>
      <xdr:colOff>133350</xdr:colOff>
      <xdr:row>89</xdr:row>
      <xdr:rowOff>87224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1017"/>
          <a:ext cx="0" cy="15552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59301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87224</xdr:rowOff>
    </xdr:from>
    <xdr:to>
      <xdr:col>24</xdr:col>
      <xdr:colOff>12700</xdr:colOff>
      <xdr:row>89</xdr:row>
      <xdr:rowOff>87224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161394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75017</xdr:rowOff>
    </xdr:from>
    <xdr:to>
      <xdr:col>24</xdr:col>
      <xdr:colOff>12700</xdr:colOff>
      <xdr:row>80</xdr:row>
      <xdr:rowOff>75017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21109</xdr:rowOff>
    </xdr:from>
    <xdr:to>
      <xdr:col>23</xdr:col>
      <xdr:colOff>133350</xdr:colOff>
      <xdr:row>82</xdr:row>
      <xdr:rowOff>40007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80009"/>
          <a:ext cx="8382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104181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34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132104</xdr:rowOff>
    </xdr:from>
    <xdr:to>
      <xdr:col>23</xdr:col>
      <xdr:colOff>184150</xdr:colOff>
      <xdr:row>84</xdr:row>
      <xdr:rowOff>62254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109058</xdr:rowOff>
    </xdr:from>
    <xdr:to>
      <xdr:col>19</xdr:col>
      <xdr:colOff>133350</xdr:colOff>
      <xdr:row>82</xdr:row>
      <xdr:rowOff>21109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96508"/>
          <a:ext cx="889000" cy="8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91391</xdr:rowOff>
    </xdr:from>
    <xdr:to>
      <xdr:col>19</xdr:col>
      <xdr:colOff>184150</xdr:colOff>
      <xdr:row>84</xdr:row>
      <xdr:rowOff>21541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2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6318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08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109058</xdr:rowOff>
    </xdr:from>
    <xdr:to>
      <xdr:col>15</xdr:col>
      <xdr:colOff>82550</xdr:colOff>
      <xdr:row>81</xdr:row>
      <xdr:rowOff>134155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96508"/>
          <a:ext cx="889000" cy="2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27108</xdr:rowOff>
    </xdr:from>
    <xdr:to>
      <xdr:col>15</xdr:col>
      <xdr:colOff>133350</xdr:colOff>
      <xdr:row>83</xdr:row>
      <xdr:rowOff>128708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5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113485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44025</xdr:rowOff>
    </xdr:from>
    <xdr:to>
      <xdr:col>11</xdr:col>
      <xdr:colOff>31750</xdr:colOff>
      <xdr:row>81</xdr:row>
      <xdr:rowOff>134155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60025"/>
          <a:ext cx="889000" cy="26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131121</xdr:rowOff>
    </xdr:from>
    <xdr:to>
      <xdr:col>11</xdr:col>
      <xdr:colOff>82550</xdr:colOff>
      <xdr:row>83</xdr:row>
      <xdr:rowOff>61271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46048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139770</xdr:rowOff>
    </xdr:from>
    <xdr:to>
      <xdr:col>7</xdr:col>
      <xdr:colOff>31750</xdr:colOff>
      <xdr:row>82</xdr:row>
      <xdr:rowOff>69920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54697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1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160657</xdr:rowOff>
    </xdr:from>
    <xdr:to>
      <xdr:col>23</xdr:col>
      <xdr:colOff>184150</xdr:colOff>
      <xdr:row>82</xdr:row>
      <xdr:rowOff>90807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5734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141759</xdr:rowOff>
    </xdr:from>
    <xdr:to>
      <xdr:col>19</xdr:col>
      <xdr:colOff>184150</xdr:colOff>
      <xdr:row>82</xdr:row>
      <xdr:rowOff>71909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2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82086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98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58258</xdr:rowOff>
    </xdr:from>
    <xdr:to>
      <xdr:col>15</xdr:col>
      <xdr:colOff>133350</xdr:colOff>
      <xdr:row>81</xdr:row>
      <xdr:rowOff>159858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4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170035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83355</xdr:rowOff>
    </xdr:from>
    <xdr:to>
      <xdr:col>11</xdr:col>
      <xdr:colOff>82550</xdr:colOff>
      <xdr:row>82</xdr:row>
      <xdr:rowOff>13505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7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23682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3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164675</xdr:rowOff>
    </xdr:from>
    <xdr:to>
      <xdr:col>7</xdr:col>
      <xdr:colOff>31750</xdr:colOff>
      <xdr:row>80</xdr:row>
      <xdr:rowOff>94825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105002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４月１日時点の数値では、前年度より上昇へ転じたが、令和５年度は、ラスパイレス指数算出の集計区分内で経験年数の少ない者が増え、多い者が減り、職員構成が変動したことにより低下した。今後、国家公務員給与制度に準拠し、適宜見直しを図り、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84</xdr:row>
      <xdr:rowOff>134257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98171"/>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140806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71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134257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154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13607</xdr:rowOff>
    </xdr:from>
    <xdr:to>
      <xdr:col>72</xdr:col>
      <xdr:colOff>203200</xdr:colOff>
      <xdr:row>85</xdr:row>
      <xdr:rowOff>100693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15407"/>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877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169834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人下回っている。令和５年４月１日現在の普通会計職員数（教育長を除く）は</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人（前年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日現在の職員数は、</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人）で、対前年度で１人減となっている。</a:t>
          </a:r>
        </a:p>
        <a:p>
          <a:r>
            <a:rPr kumimoji="1" lang="ja-JP" altLang="en-US" sz="1300">
              <a:latin typeface="ＭＳ Ｐゴシック" panose="020B0600070205080204" pitchFamily="50" charset="-128"/>
              <a:ea typeface="ＭＳ Ｐゴシック" panose="020B0600070205080204" pitchFamily="50" charset="-128"/>
            </a:rPr>
            <a:t>　今後、第６次定員適正化計画に則り、組織機構改革、技能労務職員の退職不補充、会計年度任用職員の活用、包括業務委託の推進などにより、引き続き簡素で効率的な執行体制の確保を図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46083</xdr:rowOff>
    </xdr:from>
    <xdr:to>
      <xdr:col>81</xdr:col>
      <xdr:colOff>44450</xdr:colOff>
      <xdr:row>60</xdr:row>
      <xdr:rowOff>52977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3308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73405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1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25400</xdr:rowOff>
    </xdr:from>
    <xdr:to>
      <xdr:col>77</xdr:col>
      <xdr:colOff>44450</xdr:colOff>
      <xdr:row>60</xdr:row>
      <xdr:rowOff>46083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1240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25400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882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148062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143419</xdr:rowOff>
    </xdr:from>
    <xdr:to>
      <xdr:col>68</xdr:col>
      <xdr:colOff>152400</xdr:colOff>
      <xdr:row>60</xdr:row>
      <xdr:rowOff>1270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58969"/>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108421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2177</xdr:rowOff>
    </xdr:from>
    <xdr:to>
      <xdr:col>81</xdr:col>
      <xdr:colOff>95250</xdr:colOff>
      <xdr:row>60</xdr:row>
      <xdr:rowOff>103777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18704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3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166733</xdr:rowOff>
    </xdr:from>
    <xdr:to>
      <xdr:col>77</xdr:col>
      <xdr:colOff>95250</xdr:colOff>
      <xdr:row>60</xdr:row>
      <xdr:rowOff>96883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107060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51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146050</xdr:rowOff>
    </xdr:from>
    <xdr:to>
      <xdr:col>73</xdr:col>
      <xdr:colOff>44450</xdr:colOff>
      <xdr:row>60</xdr:row>
      <xdr:rowOff>76200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92619</xdr:rowOff>
    </xdr:from>
    <xdr:to>
      <xdr:col>64</xdr:col>
      <xdr:colOff>152400</xdr:colOff>
      <xdr:row>60</xdr:row>
      <xdr:rowOff>22769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32946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7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一部事務組合等の起こした地方債に充てたと認められる補助金又は負担金の減少、災害復旧費等に係る基準財政需要額の増加（交付税算入見込額）等に対し、元利償還金の額の増加、公営企業に要する地方債償還財源の増加、事業費補正により基準財政需要額に算入された公債費の減少が上回ったことにより、公債費（分子）が増加した。</a:t>
          </a:r>
        </a:p>
        <a:p>
          <a:r>
            <a:rPr kumimoji="1" lang="ja-JP" altLang="en-US" sz="1100">
              <a:latin typeface="ＭＳ Ｐゴシック" panose="020B0600070205080204" pitchFamily="50" charset="-128"/>
              <a:ea typeface="ＭＳ Ｐゴシック" panose="020B0600070205080204" pitchFamily="50" charset="-128"/>
            </a:rPr>
            <a:t>　臨時財政対策債発行可能額の減少、災害復旧費等に係る基準財政需要額の増加（交付税算入見込額）等に対して、標準税収入額等の増加、普通交付税額の増加が上回ったことにより、標準財政規模から元利償還金等の基準財政需要額算入額を控除した額</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分母</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が増加した。</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44450</xdr:rowOff>
    </xdr:from>
    <xdr:to>
      <xdr:col>81</xdr:col>
      <xdr:colOff>44450</xdr:colOff>
      <xdr:row>44</xdr:row>
      <xdr:rowOff>76623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58825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4233</xdr:rowOff>
    </xdr:from>
    <xdr:to>
      <xdr:col>77</xdr:col>
      <xdr:colOff>44450</xdr:colOff>
      <xdr:row>44</xdr:row>
      <xdr:rowOff>44450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5480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143510</xdr:rowOff>
    </xdr:from>
    <xdr:to>
      <xdr:col>72</xdr:col>
      <xdr:colOff>203200</xdr:colOff>
      <xdr:row>44</xdr:row>
      <xdr:rowOff>4233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5158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87206</xdr:rowOff>
    </xdr:from>
    <xdr:to>
      <xdr:col>68</xdr:col>
      <xdr:colOff>152400</xdr:colOff>
      <xdr:row>43</xdr:row>
      <xdr:rowOff>143510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4595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110507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150723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25823</xdr:rowOff>
    </xdr:from>
    <xdr:to>
      <xdr:col>81</xdr:col>
      <xdr:colOff>95250</xdr:colOff>
      <xdr:row>44</xdr:row>
      <xdr:rowOff>127423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93150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6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165100</xdr:rowOff>
    </xdr:from>
    <xdr:to>
      <xdr:col>77</xdr:col>
      <xdr:colOff>95250</xdr:colOff>
      <xdr:row>44</xdr:row>
      <xdr:rowOff>95250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80027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124883</xdr:rowOff>
    </xdr:from>
    <xdr:to>
      <xdr:col>73</xdr:col>
      <xdr:colOff>44450</xdr:colOff>
      <xdr:row>44</xdr:row>
      <xdr:rowOff>55033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39810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36406</xdr:rowOff>
    </xdr:from>
    <xdr:to>
      <xdr:col>64</xdr:col>
      <xdr:colOff>152400</xdr:colOff>
      <xdr:row>43</xdr:row>
      <xdr:rowOff>138006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122783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営企業債等繰入見込額の増額及び単独災害復旧事業債、緊急自然災害防止対策事業債等の新たな起債に伴い、将来負担額が増加した。また、地方債現在高の充当可能基金の増額、基準財政需要額算入見込額の減少によって充当可能財源等の額が減少したことにより、充当可能財源等控除後の将来負担額（分子）が増加となった。</a:t>
          </a:r>
        </a:p>
        <a:p>
          <a:r>
            <a:rPr kumimoji="1" lang="ja-JP" altLang="en-US" sz="1100">
              <a:latin typeface="ＭＳ Ｐゴシック" panose="020B0600070205080204" pitchFamily="50" charset="-128"/>
              <a:ea typeface="ＭＳ Ｐゴシック" panose="020B0600070205080204" pitchFamily="50" charset="-128"/>
            </a:rPr>
            <a:t>　加えて、標準財政規模の増加により、算入公債費等の額控除後の標準財政規模（分母）が増加した。分子分母の双方が増加したが分子の増加分が分母の増加分を上回ったことにより、将来負担比率は増加した。</a:t>
          </a:r>
        </a:p>
        <a:p>
          <a:r>
            <a:rPr kumimoji="1" lang="ja-JP" altLang="en-US" sz="1100">
              <a:latin typeface="ＭＳ Ｐゴシック" panose="020B0600070205080204" pitchFamily="50" charset="-128"/>
              <a:ea typeface="ＭＳ Ｐゴシック" panose="020B0600070205080204" pitchFamily="50" charset="-128"/>
            </a:rPr>
            <a:t>　今後、新規事業の実施などについて総点検を図るとともに、義務的経費の更なる削減検討を進め、加えて充当可能財源の確保を行い、財政の健全化を図る。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21590</xdr:rowOff>
    </xdr:from>
    <xdr:to>
      <xdr:col>81</xdr:col>
      <xdr:colOff>44450</xdr:colOff>
      <xdr:row>17</xdr:row>
      <xdr:rowOff>27093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764790"/>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21590</xdr:rowOff>
    </xdr:from>
    <xdr:to>
      <xdr:col>77</xdr:col>
      <xdr:colOff>44450</xdr:colOff>
      <xdr:row>17</xdr:row>
      <xdr:rowOff>119592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64790"/>
          <a:ext cx="8890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119592</xdr:rowOff>
    </xdr:from>
    <xdr:to>
      <xdr:col>72</xdr:col>
      <xdr:colOff>203200</xdr:colOff>
      <xdr:row>19</xdr:row>
      <xdr:rowOff>148696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034242"/>
          <a:ext cx="889000" cy="37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148696</xdr:rowOff>
    </xdr:from>
    <xdr:to>
      <xdr:col>68</xdr:col>
      <xdr:colOff>152400</xdr:colOff>
      <xdr:row>20</xdr:row>
      <xdr:rowOff>120015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406246"/>
          <a:ext cx="889000" cy="14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17568</xdr:rowOff>
    </xdr:from>
    <xdr:to>
      <xdr:col>68</xdr:col>
      <xdr:colOff>203200</xdr:colOff>
      <xdr:row>15</xdr:row>
      <xdr:rowOff>119168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129345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117052</xdr:rowOff>
    </xdr:from>
    <xdr:to>
      <xdr:col>64</xdr:col>
      <xdr:colOff>152400</xdr:colOff>
      <xdr:row>18</xdr:row>
      <xdr:rowOff>47202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30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57379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147743</xdr:rowOff>
    </xdr:from>
    <xdr:to>
      <xdr:col>81</xdr:col>
      <xdr:colOff>95250</xdr:colOff>
      <xdr:row>17</xdr:row>
      <xdr:rowOff>77893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119820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6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142240</xdr:rowOff>
    </xdr:from>
    <xdr:to>
      <xdr:col>77</xdr:col>
      <xdr:colOff>95250</xdr:colOff>
      <xdr:row>16</xdr:row>
      <xdr:rowOff>72390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57167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0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68792</xdr:rowOff>
    </xdr:from>
    <xdr:to>
      <xdr:col>73</xdr:col>
      <xdr:colOff>44450</xdr:colOff>
      <xdr:row>17</xdr:row>
      <xdr:rowOff>170392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8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155169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6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97896</xdr:rowOff>
    </xdr:from>
    <xdr:to>
      <xdr:col>68</xdr:col>
      <xdr:colOff>203200</xdr:colOff>
      <xdr:row>20</xdr:row>
      <xdr:rowOff>28046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5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12823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44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69215</xdr:rowOff>
    </xdr:from>
    <xdr:to>
      <xdr:col>64</xdr:col>
      <xdr:colOff>152400</xdr:colOff>
      <xdr:row>20</xdr:row>
      <xdr:rowOff>170815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4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155592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58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17,232
16,722
133.91
11,137,319
10,247,901
802,794
5,534,762
8,727,095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令和４年度退職が多く、令和５年度補充のために新規採用職員を増やしたことに伴い、職員給が減となったが、保健師増や水防団出動に伴う出動報酬増に伴い上昇した。</a:t>
          </a:r>
        </a:p>
        <a:p>
          <a:r>
            <a:rPr kumimoji="1" lang="ja-JP" altLang="en-US" sz="1300">
              <a:latin typeface="ＭＳ Ｐゴシック" panose="020B0600070205080204" pitchFamily="50" charset="-128"/>
              <a:ea typeface="ＭＳ Ｐゴシック" panose="020B0600070205080204" pitchFamily="50" charset="-128"/>
            </a:rPr>
            <a:t>　今後、組織機構改革をはじめ、技能労務職員の退職不補充、定数管理・給与の適正化、業務の委託化の推進などを図り、引き続き簡素で効率的な執行体制の確保を図り適切な定員管理に努める。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169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147574</xdr:rowOff>
    </xdr:from>
    <xdr:to>
      <xdr:col>19</xdr:col>
      <xdr:colOff>187325</xdr:colOff>
      <xdr:row>36</xdr:row>
      <xdr:rowOff>44704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483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147574</xdr:rowOff>
    </xdr:from>
    <xdr:to>
      <xdr:col>15</xdr:col>
      <xdr:colOff>98425</xdr:colOff>
      <xdr:row>36</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483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077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96774</xdr:rowOff>
    </xdr:from>
    <xdr:to>
      <xdr:col>15</xdr:col>
      <xdr:colOff>149225</xdr:colOff>
      <xdr:row>36</xdr:row>
      <xdr:rowOff>26924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37101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近年、類似団体に比べ、低い数値で推移をしており、令和５年度は、類似団体に比べ</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ポイント下回っており、令和４年度より光熱水費等が減少したことにより、減少した。</a:t>
          </a:r>
        </a:p>
        <a:p>
          <a:r>
            <a:rPr kumimoji="1" lang="ja-JP" altLang="en-US" sz="1300">
              <a:latin typeface="ＭＳ Ｐゴシック" panose="020B0600070205080204" pitchFamily="50" charset="-128"/>
              <a:ea typeface="ＭＳ Ｐゴシック" panose="020B0600070205080204" pitchFamily="50" charset="-128"/>
            </a:rPr>
            <a:t>　今後、設備等の修繕、各種調査、計画策定業務委託、物品等のリースの増加に伴う物件費の増加が見込まれるので、計画的で早期の修繕を図るなど、効果的な対策を行う。</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77470</xdr:rowOff>
    </xdr:from>
    <xdr:to>
      <xdr:col>82</xdr:col>
      <xdr:colOff>107950</xdr:colOff>
      <xdr:row>21</xdr:row>
      <xdr:rowOff>130810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64922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39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77470</xdr:rowOff>
    </xdr:from>
    <xdr:to>
      <xdr:col>82</xdr:col>
      <xdr:colOff>196850</xdr:colOff>
      <xdr:row>15</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64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77470</xdr:rowOff>
    </xdr:from>
    <xdr:to>
      <xdr:col>82</xdr:col>
      <xdr:colOff>107950</xdr:colOff>
      <xdr:row>15</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49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119380</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196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58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161290</xdr:rowOff>
    </xdr:from>
    <xdr:to>
      <xdr:col>69</xdr:col>
      <xdr:colOff>92075</xdr:colOff>
      <xdr:row>14</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390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26670</xdr:rowOff>
    </xdr:from>
    <xdr:to>
      <xdr:col>82</xdr:col>
      <xdr:colOff>158750</xdr:colOff>
      <xdr:row>15</xdr:row>
      <xdr:rowOff>128270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106697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0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68580</xdr:rowOff>
    </xdr:from>
    <xdr:to>
      <xdr:col>74</xdr:col>
      <xdr:colOff>31750</xdr:colOff>
      <xdr:row>14</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令和５年度の扶助費に係る経常収支比率は、臨時財政対策債の減により上昇した。扶助費に係る経常収支比率は類似団体平均を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ポイント下回っているが、依然として障害者福祉関係費、児童手当、医療費助成は高い水準を維持している。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45357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975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322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32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56</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322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57349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その他に係る経常収支比率は、繰出金や維持補修費などが含まれ、類似団体平均</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維持補修費については、今後、老朽化施設の修繕などにより増加することが予想されるため、計画的で早期の修繕を図るなど、効果的な対策を行う。</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57</xdr:row>
      <xdr:rowOff>4535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336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41020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79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57</xdr:row>
      <xdr:rowOff>58965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792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113393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89807</xdr:rowOff>
    </xdr:from>
    <xdr:to>
      <xdr:col>69</xdr:col>
      <xdr:colOff>142875</xdr:colOff>
      <xdr:row>56</xdr:row>
      <xdr:rowOff>19957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97262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113592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類似団体平均を大幅に上回っているが、これは病院事業・水道事業への繰出金や一部事務組合への負担金などが多額になっているためである。</a:t>
          </a:r>
        </a:p>
        <a:p>
          <a:r>
            <a:rPr kumimoji="1" lang="ja-JP" altLang="en-US" sz="1300">
              <a:latin typeface="ＭＳ Ｐゴシック" panose="020B0600070205080204" pitchFamily="50" charset="-128"/>
              <a:ea typeface="ＭＳ Ｐゴシック" panose="020B0600070205080204" pitchFamily="50" charset="-128"/>
            </a:rPr>
            <a:t>　病院事業については、「公立森町病院経営強化プラン」に基づき、さらなる地域医療の充実と経営改善を図っていく。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97282</xdr:rowOff>
    </xdr:from>
    <xdr:to>
      <xdr:col>82</xdr:col>
      <xdr:colOff>107950</xdr:colOff>
      <xdr:row>39</xdr:row>
      <xdr:rowOff>97282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7838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136144</xdr:rowOff>
    </xdr:from>
    <xdr:to>
      <xdr:col>78</xdr:col>
      <xdr:colOff>69850</xdr:colOff>
      <xdr:row>39</xdr:row>
      <xdr:rowOff>97282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65124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136144</xdr:rowOff>
    </xdr:from>
    <xdr:to>
      <xdr:col>73</xdr:col>
      <xdr:colOff>180975</xdr:colOff>
      <xdr:row>40</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65124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92710</xdr:rowOff>
    </xdr:from>
    <xdr:to>
      <xdr:col>69</xdr:col>
      <xdr:colOff>92075</xdr:colOff>
      <xdr:row>40</xdr:row>
      <xdr:rowOff>3556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7792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46482</xdr:rowOff>
    </xdr:from>
    <xdr:to>
      <xdr:col>82</xdr:col>
      <xdr:colOff>158750</xdr:colOff>
      <xdr:row>39</xdr:row>
      <xdr:rowOff>148082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126509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4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46482</xdr:rowOff>
    </xdr:from>
    <xdr:to>
      <xdr:col>78</xdr:col>
      <xdr:colOff>120650</xdr:colOff>
      <xdr:row>39</xdr:row>
      <xdr:rowOff>148082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132859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819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85344</xdr:rowOff>
    </xdr:from>
    <xdr:to>
      <xdr:col>74</xdr:col>
      <xdr:colOff>31750</xdr:colOff>
      <xdr:row>39</xdr:row>
      <xdr:rowOff>15494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124206</xdr:rowOff>
    </xdr:from>
    <xdr:to>
      <xdr:col>69</xdr:col>
      <xdr:colOff>142875</xdr:colOff>
      <xdr:row>40</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39133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41910</xdr:rowOff>
    </xdr:from>
    <xdr:to>
      <xdr:col>65</xdr:col>
      <xdr:colOff>53975</xdr:colOff>
      <xdr:row>39</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公共施設等適正管理推進事業債等の元金償還開始により、公債費に係る経常収支比率は上昇した。今後も同額程度の元金償還開始により増加が見込まれ、さらには老朽化施設の修繕などが加わり、厳しい財政状況が予想されるため、地方債発行の抑制に努め、毎年度の起債の償還が平準化するよう適切な地方債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81280</xdr:rowOff>
    </xdr:from>
    <xdr:to>
      <xdr:col>24</xdr:col>
      <xdr:colOff>25400</xdr:colOff>
      <xdr:row>79</xdr:row>
      <xdr:rowOff>98425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6258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144163</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345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167005</xdr:rowOff>
    </xdr:from>
    <xdr:to>
      <xdr:col>19</xdr:col>
      <xdr:colOff>187325</xdr:colOff>
      <xdr:row>79</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5401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96538</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298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167005</xdr:rowOff>
    </xdr:from>
    <xdr:to>
      <xdr:col>15</xdr:col>
      <xdr:colOff>98425</xdr:colOff>
      <xdr:row>79</xdr:row>
      <xdr:rowOff>6986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5401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42563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6986</xdr:rowOff>
    </xdr:from>
    <xdr:to>
      <xdr:col>11</xdr:col>
      <xdr:colOff>9525</xdr:colOff>
      <xdr:row>79</xdr:row>
      <xdr:rowOff>58420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5515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99713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47625</xdr:rowOff>
    </xdr:from>
    <xdr:to>
      <xdr:col>24</xdr:col>
      <xdr:colOff>76200</xdr:colOff>
      <xdr:row>79</xdr:row>
      <xdr:rowOff>149225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19702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30480</xdr:rowOff>
    </xdr:from>
    <xdr:to>
      <xdr:col>20</xdr:col>
      <xdr:colOff>38100</xdr:colOff>
      <xdr:row>79</xdr:row>
      <xdr:rowOff>132080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116857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661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116205</xdr:rowOff>
    </xdr:from>
    <xdr:to>
      <xdr:col>15</xdr:col>
      <xdr:colOff>149225</xdr:colOff>
      <xdr:row>79</xdr:row>
      <xdr:rowOff>46355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56532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25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127636</xdr:rowOff>
    </xdr:from>
    <xdr:to>
      <xdr:col>11</xdr:col>
      <xdr:colOff>60325</xdr:colOff>
      <xdr:row>79</xdr:row>
      <xdr:rowOff>57786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67963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7620</xdr:rowOff>
    </xdr:from>
    <xdr:to>
      <xdr:col>6</xdr:col>
      <xdr:colOff>171450</xdr:colOff>
      <xdr:row>79</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119397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2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令和４年度は、光熱水費の増加や臨時財政対策債の減少により上昇した。令和５年度においても人件費や扶助費の増加と臨時財政対策債の減少により上昇している。今後、「公立森町病院経営強化プラン」に掲げる取り組みを通して、経常経費の削減を行い、普通会計の負担を減らしていくよう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153670</xdr:rowOff>
    </xdr:from>
    <xdr:to>
      <xdr:col>82</xdr:col>
      <xdr:colOff>107950</xdr:colOff>
      <xdr:row>80</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698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100347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0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79</xdr:row>
      <xdr:rowOff>153670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4958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81297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119380</xdr:rowOff>
    </xdr:from>
    <xdr:to>
      <xdr:col>73</xdr:col>
      <xdr:colOff>180975</xdr:colOff>
      <xdr:row>79</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4958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100330</xdr:rowOff>
    </xdr:from>
    <xdr:to>
      <xdr:col>69</xdr:col>
      <xdr:colOff>92075</xdr:colOff>
      <xdr:row>79</xdr:row>
      <xdr:rowOff>146050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644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43197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66057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151147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102870</xdr:rowOff>
    </xdr:from>
    <xdr:to>
      <xdr:col>78</xdr:col>
      <xdr:colOff>120650</xdr:colOff>
      <xdr:row>80</xdr:row>
      <xdr:rowOff>33020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17797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3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49530</xdr:rowOff>
    </xdr:from>
    <xdr:to>
      <xdr:col>69</xdr:col>
      <xdr:colOff>142875</xdr:colOff>
      <xdr:row>79</xdr:row>
      <xdr:rowOff>151130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135907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95250</xdr:rowOff>
    </xdr:from>
    <xdr:to>
      <xdr:col>65</xdr:col>
      <xdr:colOff>53975</xdr:colOff>
      <xdr:row>80</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124888</xdr:rowOff>
    </xdr:from>
    <xdr:to>
      <xdr:col>29</xdr:col>
      <xdr:colOff>127000</xdr:colOff>
      <xdr:row>17</xdr:row>
      <xdr:rowOff>20500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15713"/>
          <a:ext cx="647700" cy="67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57419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05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20500</xdr:rowOff>
    </xdr:from>
    <xdr:to>
      <xdr:col>26</xdr:col>
      <xdr:colOff>50800</xdr:colOff>
      <xdr:row>17</xdr:row>
      <xdr:rowOff>81340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82775"/>
          <a:ext cx="698500" cy="60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46599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94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81340</xdr:rowOff>
    </xdr:from>
    <xdr:to>
      <xdr:col>22</xdr:col>
      <xdr:colOff>114300</xdr:colOff>
      <xdr:row>17</xdr:row>
      <xdr:rowOff>115744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43615"/>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94686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4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115744</xdr:rowOff>
    </xdr:from>
    <xdr:to>
      <xdr:col>18</xdr:col>
      <xdr:colOff>177800</xdr:colOff>
      <xdr:row>18</xdr:row>
      <xdr:rowOff>18181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8019"/>
          <a:ext cx="698500" cy="73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169635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1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66234</xdr:rowOff>
    </xdr:from>
    <xdr:to>
      <xdr:col>15</xdr:col>
      <xdr:colOff>101600</xdr:colOff>
      <xdr:row>16</xdr:row>
      <xdr:rowOff>167834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6561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74088</xdr:rowOff>
    </xdr:from>
    <xdr:to>
      <xdr:col>29</xdr:col>
      <xdr:colOff>177800</xdr:colOff>
      <xdr:row>17</xdr:row>
      <xdr:rowOff>4238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64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46165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3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141150</xdr:rowOff>
    </xdr:from>
    <xdr:to>
      <xdr:col>26</xdr:col>
      <xdr:colOff>101600</xdr:colOff>
      <xdr:row>17</xdr:row>
      <xdr:rowOff>71300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1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56077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18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30540</xdr:rowOff>
    </xdr:from>
    <xdr:to>
      <xdr:col>22</xdr:col>
      <xdr:colOff>165100</xdr:colOff>
      <xdr:row>17</xdr:row>
      <xdr:rowOff>132140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2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116917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7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64944</xdr:rowOff>
    </xdr:from>
    <xdr:to>
      <xdr:col>19</xdr:col>
      <xdr:colOff>38100</xdr:colOff>
      <xdr:row>17</xdr:row>
      <xdr:rowOff>166544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7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151321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1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138831</xdr:rowOff>
    </xdr:from>
    <xdr:to>
      <xdr:col>15</xdr:col>
      <xdr:colOff>101600</xdr:colOff>
      <xdr:row>18</xdr:row>
      <xdr:rowOff>68981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01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53758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8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204934</xdr:rowOff>
    </xdr:from>
    <xdr:to>
      <xdr:col>29</xdr:col>
      <xdr:colOff>127000</xdr:colOff>
      <xdr:row>34</xdr:row>
      <xdr:rowOff>224098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72384"/>
          <a:ext cx="647700" cy="1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17683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8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224098</xdr:rowOff>
    </xdr:from>
    <xdr:to>
      <xdr:col>26</xdr:col>
      <xdr:colOff>50800</xdr:colOff>
      <xdr:row>34</xdr:row>
      <xdr:rowOff>253359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91548"/>
          <a:ext cx="698500" cy="29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107637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17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253359</xdr:rowOff>
    </xdr:from>
    <xdr:to>
      <xdr:col>22</xdr:col>
      <xdr:colOff>114300</xdr:colOff>
      <xdr:row>34</xdr:row>
      <xdr:rowOff>301517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20809"/>
          <a:ext cx="698500" cy="48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141660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301517</xdr:rowOff>
    </xdr:from>
    <xdr:to>
      <xdr:col>18</xdr:col>
      <xdr:colOff>177800</xdr:colOff>
      <xdr:row>35</xdr:row>
      <xdr:rowOff>12491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68967"/>
          <a:ext cx="698500" cy="53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170407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8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78867</xdr:rowOff>
    </xdr:from>
    <xdr:to>
      <xdr:col>15</xdr:col>
      <xdr:colOff>101600</xdr:colOff>
      <xdr:row>35</xdr:row>
      <xdr:rowOff>180467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89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165244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7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154134</xdr:rowOff>
    </xdr:from>
    <xdr:to>
      <xdr:col>29</xdr:col>
      <xdr:colOff>177800</xdr:colOff>
      <xdr:row>34</xdr:row>
      <xdr:rowOff>255733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2158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342111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6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173298</xdr:rowOff>
    </xdr:from>
    <xdr:to>
      <xdr:col>26</xdr:col>
      <xdr:colOff>101600</xdr:colOff>
      <xdr:row>34</xdr:row>
      <xdr:rowOff>274898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40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285075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0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202559</xdr:rowOff>
    </xdr:from>
    <xdr:to>
      <xdr:col>22</xdr:col>
      <xdr:colOff>165100</xdr:colOff>
      <xdr:row>34</xdr:row>
      <xdr:rowOff>304158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7000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314336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3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250717</xdr:rowOff>
    </xdr:from>
    <xdr:to>
      <xdr:col>19</xdr:col>
      <xdr:colOff>38100</xdr:colOff>
      <xdr:row>35</xdr:row>
      <xdr:rowOff>9417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18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19594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8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304591</xdr:rowOff>
    </xdr:from>
    <xdr:to>
      <xdr:col>15</xdr:col>
      <xdr:colOff>101600</xdr:colOff>
      <xdr:row>35</xdr:row>
      <xdr:rowOff>63291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72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73467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17,232
16,722
133.91
11,137,319
10,247,901
802,794
5,534,762
8,727,095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121526</xdr:rowOff>
    </xdr:from>
    <xdr:to>
      <xdr:col>24</xdr:col>
      <xdr:colOff>62865</xdr:colOff>
      <xdr:row>39</xdr:row>
      <xdr:rowOff>6377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93576"/>
          <a:ext cx="1270" cy="159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6377</xdr:rowOff>
    </xdr:from>
    <xdr:to>
      <xdr:col>24</xdr:col>
      <xdr:colOff>152400</xdr:colOff>
      <xdr:row>39</xdr:row>
      <xdr:rowOff>6377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68203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121526</xdr:rowOff>
    </xdr:from>
    <xdr:to>
      <xdr:col>24</xdr:col>
      <xdr:colOff>152400</xdr:colOff>
      <xdr:row>29</xdr:row>
      <xdr:rowOff>121526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9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48652</xdr:rowOff>
    </xdr:from>
    <xdr:to>
      <xdr:col>24</xdr:col>
      <xdr:colOff>63500</xdr:colOff>
      <xdr:row>37</xdr:row>
      <xdr:rowOff>108480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2302"/>
          <a:ext cx="838200" cy="5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68049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97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45172</xdr:rowOff>
    </xdr:from>
    <xdr:to>
      <xdr:col>24</xdr:col>
      <xdr:colOff>114300</xdr:colOff>
      <xdr:row>35</xdr:row>
      <xdr:rowOff>146772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108480</xdr:rowOff>
    </xdr:from>
    <xdr:to>
      <xdr:col>19</xdr:col>
      <xdr:colOff>177800</xdr:colOff>
      <xdr:row>37</xdr:row>
      <xdr:rowOff>138426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2130"/>
          <a:ext cx="8890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96770</xdr:rowOff>
    </xdr:from>
    <xdr:to>
      <xdr:col>20</xdr:col>
      <xdr:colOff>38100</xdr:colOff>
      <xdr:row>36</xdr:row>
      <xdr:rowOff>26920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43447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7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138426</xdr:rowOff>
    </xdr:from>
    <xdr:to>
      <xdr:col>15</xdr:col>
      <xdr:colOff>50800</xdr:colOff>
      <xdr:row>38</xdr:row>
      <xdr:rowOff>12256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82076"/>
          <a:ext cx="889000" cy="4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129068</xdr:rowOff>
    </xdr:from>
    <xdr:to>
      <xdr:col>15</xdr:col>
      <xdr:colOff>101600</xdr:colOff>
      <xdr:row>36</xdr:row>
      <xdr:rowOff>59218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75745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0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12256</xdr:rowOff>
    </xdr:from>
    <xdr:to>
      <xdr:col>10</xdr:col>
      <xdr:colOff>114300</xdr:colOff>
      <xdr:row>39</xdr:row>
      <xdr:rowOff>8108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7356"/>
          <a:ext cx="889000" cy="16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35195</xdr:rowOff>
    </xdr:from>
    <xdr:to>
      <xdr:col>10</xdr:col>
      <xdr:colOff>165100</xdr:colOff>
      <xdr:row>36</xdr:row>
      <xdr:rowOff>136795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153322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15862</xdr:rowOff>
    </xdr:from>
    <xdr:to>
      <xdr:col>6</xdr:col>
      <xdr:colOff>38100</xdr:colOff>
      <xdr:row>37</xdr:row>
      <xdr:rowOff>117462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133989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169302</xdr:rowOff>
    </xdr:from>
    <xdr:to>
      <xdr:col>24</xdr:col>
      <xdr:colOff>114300</xdr:colOff>
      <xdr:row>37</xdr:row>
      <xdr:rowOff>99452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147729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57680</xdr:rowOff>
    </xdr:from>
    <xdr:to>
      <xdr:col>20</xdr:col>
      <xdr:colOff>38100</xdr:colOff>
      <xdr:row>37</xdr:row>
      <xdr:rowOff>159280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150406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87626</xdr:rowOff>
    </xdr:from>
    <xdr:to>
      <xdr:col>15</xdr:col>
      <xdr:colOff>101600</xdr:colOff>
      <xdr:row>38</xdr:row>
      <xdr:rowOff>17776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8903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132905</xdr:rowOff>
    </xdr:from>
    <xdr:to>
      <xdr:col>10</xdr:col>
      <xdr:colOff>165100</xdr:colOff>
      <xdr:row>38</xdr:row>
      <xdr:rowOff>63055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54183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6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128758</xdr:rowOff>
    </xdr:from>
    <xdr:to>
      <xdr:col>6</xdr:col>
      <xdr:colOff>38100</xdr:colOff>
      <xdr:row>39</xdr:row>
      <xdr:rowOff>58908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4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50035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3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126115</xdr:rowOff>
    </xdr:from>
    <xdr:to>
      <xdr:col>24</xdr:col>
      <xdr:colOff>63500</xdr:colOff>
      <xdr:row>57</xdr:row>
      <xdr:rowOff>9382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727315"/>
          <a:ext cx="838200" cy="5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125444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8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126115</xdr:rowOff>
    </xdr:from>
    <xdr:to>
      <xdr:col>19</xdr:col>
      <xdr:colOff>177800</xdr:colOff>
      <xdr:row>57</xdr:row>
      <xdr:rowOff>80803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27315"/>
          <a:ext cx="889000" cy="12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70438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2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28291</xdr:rowOff>
    </xdr:from>
    <xdr:to>
      <xdr:col>15</xdr:col>
      <xdr:colOff>50800</xdr:colOff>
      <xdr:row>57</xdr:row>
      <xdr:rowOff>80803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800941"/>
          <a:ext cx="889000" cy="5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150710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28291</xdr:rowOff>
    </xdr:from>
    <xdr:to>
      <xdr:col>10</xdr:col>
      <xdr:colOff>114300</xdr:colOff>
      <xdr:row>58</xdr:row>
      <xdr:rowOff>79284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00941"/>
          <a:ext cx="889000" cy="22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15542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124578</xdr:rowOff>
    </xdr:from>
    <xdr:to>
      <xdr:col>6</xdr:col>
      <xdr:colOff>38100</xdr:colOff>
      <xdr:row>57</xdr:row>
      <xdr:rowOff>54728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71255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0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130032</xdr:rowOff>
    </xdr:from>
    <xdr:to>
      <xdr:col>24</xdr:col>
      <xdr:colOff>114300</xdr:colOff>
      <xdr:row>57</xdr:row>
      <xdr:rowOff>60182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3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108459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0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75315</xdr:rowOff>
    </xdr:from>
    <xdr:to>
      <xdr:col>20</xdr:col>
      <xdr:colOff>38100</xdr:colOff>
      <xdr:row>57</xdr:row>
      <xdr:rowOff>5465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7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168042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6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30003</xdr:rowOff>
    </xdr:from>
    <xdr:to>
      <xdr:col>15</xdr:col>
      <xdr:colOff>101600</xdr:colOff>
      <xdr:row>57</xdr:row>
      <xdr:rowOff>131603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122730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9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148941</xdr:rowOff>
    </xdr:from>
    <xdr:to>
      <xdr:col>10</xdr:col>
      <xdr:colOff>165100</xdr:colOff>
      <xdr:row>57</xdr:row>
      <xdr:rowOff>79091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5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70218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4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28484</xdr:rowOff>
    </xdr:from>
    <xdr:to>
      <xdr:col>6</xdr:col>
      <xdr:colOff>38100</xdr:colOff>
      <xdr:row>58</xdr:row>
      <xdr:rowOff>130084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7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121211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6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32761</xdr:rowOff>
    </xdr:from>
    <xdr:to>
      <xdr:col>24</xdr:col>
      <xdr:colOff>63500</xdr:colOff>
      <xdr:row>77</xdr:row>
      <xdr:rowOff>108108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34411"/>
          <a:ext cx="838200" cy="7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73601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3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62204</xdr:rowOff>
    </xdr:from>
    <xdr:to>
      <xdr:col>19</xdr:col>
      <xdr:colOff>177800</xdr:colOff>
      <xdr:row>77</xdr:row>
      <xdr:rowOff>108108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63854"/>
          <a:ext cx="889000" cy="4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140779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82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148890</xdr:rowOff>
    </xdr:from>
    <xdr:to>
      <xdr:col>15</xdr:col>
      <xdr:colOff>50800</xdr:colOff>
      <xdr:row>77</xdr:row>
      <xdr:rowOff>62204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179090"/>
          <a:ext cx="889000" cy="8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117736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148890</xdr:rowOff>
    </xdr:from>
    <xdr:to>
      <xdr:col>10</xdr:col>
      <xdr:colOff>114300</xdr:colOff>
      <xdr:row>77</xdr:row>
      <xdr:rowOff>113229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179090"/>
          <a:ext cx="889000" cy="1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117598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80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144724</xdr:rowOff>
    </xdr:from>
    <xdr:to>
      <xdr:col>6</xdr:col>
      <xdr:colOff>38100</xdr:colOff>
      <xdr:row>77</xdr:row>
      <xdr:rowOff>74874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91401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5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153411</xdr:rowOff>
    </xdr:from>
    <xdr:to>
      <xdr:col>24</xdr:col>
      <xdr:colOff>114300</xdr:colOff>
      <xdr:row>77</xdr:row>
      <xdr:rowOff>83561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8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131838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6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57308</xdr:rowOff>
    </xdr:from>
    <xdr:to>
      <xdr:col>20</xdr:col>
      <xdr:colOff>38100</xdr:colOff>
      <xdr:row>77</xdr:row>
      <xdr:rowOff>158908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150035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11404</xdr:rowOff>
    </xdr:from>
    <xdr:to>
      <xdr:col>15</xdr:col>
      <xdr:colOff>101600</xdr:colOff>
      <xdr:row>77</xdr:row>
      <xdr:rowOff>113004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104131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98090</xdr:rowOff>
    </xdr:from>
    <xdr:to>
      <xdr:col>10</xdr:col>
      <xdr:colOff>165100</xdr:colOff>
      <xdr:row>77</xdr:row>
      <xdr:rowOff>28240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2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19367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22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62429</xdr:rowOff>
    </xdr:from>
    <xdr:to>
      <xdr:col>6</xdr:col>
      <xdr:colOff>38100</xdr:colOff>
      <xdr:row>77</xdr:row>
      <xdr:rowOff>164029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155156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5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137088</xdr:rowOff>
    </xdr:from>
    <xdr:to>
      <xdr:col>24</xdr:col>
      <xdr:colOff>63500</xdr:colOff>
      <xdr:row>96</xdr:row>
      <xdr:rowOff>59869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24838"/>
          <a:ext cx="838200" cy="9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15684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31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87774</xdr:rowOff>
    </xdr:from>
    <xdr:to>
      <xdr:col>19</xdr:col>
      <xdr:colOff>177800</xdr:colOff>
      <xdr:row>96</xdr:row>
      <xdr:rowOff>59869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75524"/>
          <a:ext cx="889000" cy="14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62568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1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87774</xdr:rowOff>
    </xdr:from>
    <xdr:to>
      <xdr:col>15</xdr:col>
      <xdr:colOff>50800</xdr:colOff>
      <xdr:row>97</xdr:row>
      <xdr:rowOff>135356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75524"/>
          <a:ext cx="889000" cy="39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47040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135356</xdr:rowOff>
    </xdr:from>
    <xdr:to>
      <xdr:col>10</xdr:col>
      <xdr:colOff>114300</xdr:colOff>
      <xdr:row>98</xdr:row>
      <xdr:rowOff>3209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66006"/>
          <a:ext cx="889000" cy="3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29301</xdr:rowOff>
    </xdr:from>
    <xdr:to>
      <xdr:col>10</xdr:col>
      <xdr:colOff>165100</xdr:colOff>
      <xdr:row>97</xdr:row>
      <xdr:rowOff>130901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147428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39294</xdr:rowOff>
    </xdr:from>
    <xdr:to>
      <xdr:col>6</xdr:col>
      <xdr:colOff>38100</xdr:colOff>
      <xdr:row>97</xdr:row>
      <xdr:rowOff>140894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157421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86288</xdr:rowOff>
    </xdr:from>
    <xdr:to>
      <xdr:col>24</xdr:col>
      <xdr:colOff>114300</xdr:colOff>
      <xdr:row>96</xdr:row>
      <xdr:rowOff>16438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7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64715</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5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9069</xdr:rowOff>
    </xdr:from>
    <xdr:to>
      <xdr:col>20</xdr:col>
      <xdr:colOff>38100</xdr:colOff>
      <xdr:row>96</xdr:row>
      <xdr:rowOff>110669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101796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36974</xdr:rowOff>
    </xdr:from>
    <xdr:to>
      <xdr:col>15</xdr:col>
      <xdr:colOff>101600</xdr:colOff>
      <xdr:row>95</xdr:row>
      <xdr:rowOff>138574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2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129701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41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84556</xdr:rowOff>
    </xdr:from>
    <xdr:to>
      <xdr:col>10</xdr:col>
      <xdr:colOff>165100</xdr:colOff>
      <xdr:row>98</xdr:row>
      <xdr:rowOff>14706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1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5833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0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123859</xdr:rowOff>
    </xdr:from>
    <xdr:to>
      <xdr:col>6</xdr:col>
      <xdr:colOff>38100</xdr:colOff>
      <xdr:row>98</xdr:row>
      <xdr:rowOff>54009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45136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4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125079</xdr:rowOff>
    </xdr:from>
    <xdr:to>
      <xdr:col>54</xdr:col>
      <xdr:colOff>189865</xdr:colOff>
      <xdr:row>38</xdr:row>
      <xdr:rowOff>142105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611479"/>
          <a:ext cx="1270" cy="1045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145932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6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142105</xdr:rowOff>
    </xdr:from>
    <xdr:to>
      <xdr:col>55</xdr:col>
      <xdr:colOff>88900</xdr:colOff>
      <xdr:row>38</xdr:row>
      <xdr:rowOff>142105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5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71756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38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125079</xdr:rowOff>
    </xdr:from>
    <xdr:to>
      <xdr:col>55</xdr:col>
      <xdr:colOff>88900</xdr:colOff>
      <xdr:row>32</xdr:row>
      <xdr:rowOff>125079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61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113036</xdr:rowOff>
    </xdr:from>
    <xdr:to>
      <xdr:col>55</xdr:col>
      <xdr:colOff>0</xdr:colOff>
      <xdr:row>35</xdr:row>
      <xdr:rowOff>122939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113786"/>
          <a:ext cx="838200" cy="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127686</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2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149259</xdr:rowOff>
    </xdr:from>
    <xdr:to>
      <xdr:col>55</xdr:col>
      <xdr:colOff>50800</xdr:colOff>
      <xdr:row>36</xdr:row>
      <xdr:rowOff>79409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5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122939</xdr:rowOff>
    </xdr:from>
    <xdr:to>
      <xdr:col>50</xdr:col>
      <xdr:colOff>114300</xdr:colOff>
      <xdr:row>35</xdr:row>
      <xdr:rowOff>156104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123689"/>
          <a:ext cx="889000" cy="3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163040</xdr:rowOff>
    </xdr:from>
    <xdr:to>
      <xdr:col>50</xdr:col>
      <xdr:colOff>165100</xdr:colOff>
      <xdr:row>36</xdr:row>
      <xdr:rowOff>93190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84317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77996</xdr:rowOff>
    </xdr:from>
    <xdr:to>
      <xdr:col>45</xdr:col>
      <xdr:colOff>177800</xdr:colOff>
      <xdr:row>35</xdr:row>
      <xdr:rowOff>156104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221496"/>
          <a:ext cx="889000" cy="93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51903</xdr:rowOff>
    </xdr:from>
    <xdr:to>
      <xdr:col>46</xdr:col>
      <xdr:colOff>38100</xdr:colOff>
      <xdr:row>36</xdr:row>
      <xdr:rowOff>153503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144630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3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77996</xdr:rowOff>
    </xdr:from>
    <xdr:to>
      <xdr:col>41</xdr:col>
      <xdr:colOff>50800</xdr:colOff>
      <xdr:row>36</xdr:row>
      <xdr:rowOff>105602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221496"/>
          <a:ext cx="889000" cy="105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119807</xdr:rowOff>
    </xdr:from>
    <xdr:to>
      <xdr:col>41</xdr:col>
      <xdr:colOff>101600</xdr:colOff>
      <xdr:row>31</xdr:row>
      <xdr:rowOff>49957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41084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35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73501</xdr:rowOff>
    </xdr:from>
    <xdr:to>
      <xdr:col>36</xdr:col>
      <xdr:colOff>165100</xdr:colOff>
      <xdr:row>37</xdr:row>
      <xdr:rowOff>3651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24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166228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33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62236</xdr:rowOff>
    </xdr:from>
    <xdr:to>
      <xdr:col>55</xdr:col>
      <xdr:colOff>50800</xdr:colOff>
      <xdr:row>35</xdr:row>
      <xdr:rowOff>163836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06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85113</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1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72139</xdr:rowOff>
    </xdr:from>
    <xdr:to>
      <xdr:col>50</xdr:col>
      <xdr:colOff>165100</xdr:colOff>
      <xdr:row>36</xdr:row>
      <xdr:rowOff>2289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0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18816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8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105304</xdr:rowOff>
    </xdr:from>
    <xdr:to>
      <xdr:col>46</xdr:col>
      <xdr:colOff>38100</xdr:colOff>
      <xdr:row>36</xdr:row>
      <xdr:rowOff>35454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0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51981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88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27196</xdr:rowOff>
    </xdr:from>
    <xdr:to>
      <xdr:col>41</xdr:col>
      <xdr:colOff>101600</xdr:colOff>
      <xdr:row>30</xdr:row>
      <xdr:rowOff>128796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17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145323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49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54802</xdr:rowOff>
    </xdr:from>
    <xdr:to>
      <xdr:col>36</xdr:col>
      <xdr:colOff>165100</xdr:colOff>
      <xdr:row>36</xdr:row>
      <xdr:rowOff>156402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22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1479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0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31759</xdr:rowOff>
    </xdr:from>
    <xdr:to>
      <xdr:col>55</xdr:col>
      <xdr:colOff>0</xdr:colOff>
      <xdr:row>57</xdr:row>
      <xdr:rowOff>53907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04409"/>
          <a:ext cx="838200" cy="2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91656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2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53907</xdr:rowOff>
    </xdr:from>
    <xdr:to>
      <xdr:col>50</xdr:col>
      <xdr:colOff>114300</xdr:colOff>
      <xdr:row>57</xdr:row>
      <xdr:rowOff>105990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26557"/>
          <a:ext cx="889000" cy="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41553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7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104788</xdr:rowOff>
    </xdr:from>
    <xdr:to>
      <xdr:col>45</xdr:col>
      <xdr:colOff>177800</xdr:colOff>
      <xdr:row>57</xdr:row>
      <xdr:rowOff>105990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77438"/>
          <a:ext cx="8890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37552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71779</xdr:rowOff>
    </xdr:from>
    <xdr:to>
      <xdr:col>41</xdr:col>
      <xdr:colOff>50800</xdr:colOff>
      <xdr:row>57</xdr:row>
      <xdr:rowOff>104788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44429"/>
          <a:ext cx="889000" cy="3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163781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51853</xdr:rowOff>
    </xdr:from>
    <xdr:to>
      <xdr:col>36</xdr:col>
      <xdr:colOff>165100</xdr:colOff>
      <xdr:row>56</xdr:row>
      <xdr:rowOff>153453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169980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152409</xdr:rowOff>
    </xdr:from>
    <xdr:to>
      <xdr:col>55</xdr:col>
      <xdr:colOff>50800</xdr:colOff>
      <xdr:row>57</xdr:row>
      <xdr:rowOff>82559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5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130836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3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3107</xdr:rowOff>
    </xdr:from>
    <xdr:to>
      <xdr:col>50</xdr:col>
      <xdr:colOff>165100</xdr:colOff>
      <xdr:row>57</xdr:row>
      <xdr:rowOff>104707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7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95834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55190</xdr:rowOff>
    </xdr:from>
    <xdr:to>
      <xdr:col>46</xdr:col>
      <xdr:colOff>38100</xdr:colOff>
      <xdr:row>57</xdr:row>
      <xdr:rowOff>156790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2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147917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2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53988</xdr:rowOff>
    </xdr:from>
    <xdr:to>
      <xdr:col>41</xdr:col>
      <xdr:colOff>101600</xdr:colOff>
      <xdr:row>57</xdr:row>
      <xdr:rowOff>155588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2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146715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20979</xdr:rowOff>
    </xdr:from>
    <xdr:to>
      <xdr:col>36</xdr:col>
      <xdr:colOff>165100</xdr:colOff>
      <xdr:row>57</xdr:row>
      <xdr:rowOff>122579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113706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8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8503</xdr:rowOff>
    </xdr:from>
    <xdr:to>
      <xdr:col>55</xdr:col>
      <xdr:colOff>0</xdr:colOff>
      <xdr:row>79</xdr:row>
      <xdr:rowOff>28429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53053"/>
          <a:ext cx="8382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68172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47765</xdr:rowOff>
    </xdr:from>
    <xdr:to>
      <xdr:col>50</xdr:col>
      <xdr:colOff>114300</xdr:colOff>
      <xdr:row>79</xdr:row>
      <xdr:rowOff>8503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20865"/>
          <a:ext cx="889000" cy="13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159745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47765</xdr:rowOff>
    </xdr:from>
    <xdr:to>
      <xdr:col>45</xdr:col>
      <xdr:colOff>177800</xdr:colOff>
      <xdr:row>78</xdr:row>
      <xdr:rowOff>156083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20865"/>
          <a:ext cx="889000" cy="10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5459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166999</xdr:rowOff>
    </xdr:from>
    <xdr:to>
      <xdr:col>41</xdr:col>
      <xdr:colOff>50800</xdr:colOff>
      <xdr:row>78</xdr:row>
      <xdr:rowOff>156083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68649"/>
          <a:ext cx="889000" cy="16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13137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67526</xdr:rowOff>
    </xdr:from>
    <xdr:to>
      <xdr:col>36</xdr:col>
      <xdr:colOff>165100</xdr:colOff>
      <xdr:row>75</xdr:row>
      <xdr:rowOff>169126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149079</xdr:rowOff>
    </xdr:from>
    <xdr:to>
      <xdr:col>55</xdr:col>
      <xdr:colOff>50800</xdr:colOff>
      <xdr:row>79</xdr:row>
      <xdr:rowOff>79229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2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64006</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37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129153</xdr:rowOff>
    </xdr:from>
    <xdr:to>
      <xdr:col>50</xdr:col>
      <xdr:colOff>165100</xdr:colOff>
      <xdr:row>79</xdr:row>
      <xdr:rowOff>59303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0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50430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9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168415</xdr:rowOff>
    </xdr:from>
    <xdr:to>
      <xdr:col>46</xdr:col>
      <xdr:colOff>38100</xdr:colOff>
      <xdr:row>78</xdr:row>
      <xdr:rowOff>98565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89692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46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105283</xdr:rowOff>
    </xdr:from>
    <xdr:to>
      <xdr:col>41</xdr:col>
      <xdr:colOff>101600</xdr:colOff>
      <xdr:row>79</xdr:row>
      <xdr:rowOff>35433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26560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7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116199</xdr:rowOff>
    </xdr:from>
    <xdr:to>
      <xdr:col>36</xdr:col>
      <xdr:colOff>165100</xdr:colOff>
      <xdr:row>78</xdr:row>
      <xdr:rowOff>46349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37476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1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110192</xdr:rowOff>
    </xdr:from>
    <xdr:to>
      <xdr:col>55</xdr:col>
      <xdr:colOff>0</xdr:colOff>
      <xdr:row>97</xdr:row>
      <xdr:rowOff>169190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40842"/>
          <a:ext cx="838200" cy="5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34424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169190</xdr:rowOff>
    </xdr:from>
    <xdr:to>
      <xdr:col>50</xdr:col>
      <xdr:colOff>114300</xdr:colOff>
      <xdr:row>98</xdr:row>
      <xdr:rowOff>24385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99840"/>
          <a:ext cx="889000" cy="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159049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4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166612</xdr:rowOff>
    </xdr:from>
    <xdr:to>
      <xdr:col>45</xdr:col>
      <xdr:colOff>177800</xdr:colOff>
      <xdr:row>98</xdr:row>
      <xdr:rowOff>24385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97262"/>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159318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4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166612</xdr:rowOff>
    </xdr:from>
    <xdr:to>
      <xdr:col>41</xdr:col>
      <xdr:colOff>50800</xdr:colOff>
      <xdr:row>98</xdr:row>
      <xdr:rowOff>48017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97262"/>
          <a:ext cx="889000" cy="5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111417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77932</xdr:rowOff>
    </xdr:from>
    <xdr:to>
      <xdr:col>36</xdr:col>
      <xdr:colOff>165100</xdr:colOff>
      <xdr:row>98</xdr:row>
      <xdr:rowOff>8082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24609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59392</xdr:rowOff>
    </xdr:from>
    <xdr:to>
      <xdr:col>55</xdr:col>
      <xdr:colOff>50800</xdr:colOff>
      <xdr:row>97</xdr:row>
      <xdr:rowOff>160992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37819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6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118390</xdr:rowOff>
    </xdr:from>
    <xdr:to>
      <xdr:col>50</xdr:col>
      <xdr:colOff>165100</xdr:colOff>
      <xdr:row>98</xdr:row>
      <xdr:rowOff>48540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39667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145035</xdr:rowOff>
    </xdr:from>
    <xdr:to>
      <xdr:col>46</xdr:col>
      <xdr:colOff>38100</xdr:colOff>
      <xdr:row>98</xdr:row>
      <xdr:rowOff>75185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66312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6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115812</xdr:rowOff>
    </xdr:from>
    <xdr:to>
      <xdr:col>41</xdr:col>
      <xdr:colOff>101600</xdr:colOff>
      <xdr:row>98</xdr:row>
      <xdr:rowOff>45962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37089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168667</xdr:rowOff>
    </xdr:from>
    <xdr:to>
      <xdr:col>36</xdr:col>
      <xdr:colOff>165100</xdr:colOff>
      <xdr:row>98</xdr:row>
      <xdr:rowOff>98817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9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89944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9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24587</xdr:rowOff>
    </xdr:from>
    <xdr:to>
      <xdr:col>85</xdr:col>
      <xdr:colOff>127000</xdr:colOff>
      <xdr:row>37</xdr:row>
      <xdr:rowOff>32969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196787"/>
          <a:ext cx="838200" cy="1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24947</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4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32969</xdr:rowOff>
    </xdr:from>
    <xdr:to>
      <xdr:col>81</xdr:col>
      <xdr:colOff>50800</xdr:colOff>
      <xdr:row>39</xdr:row>
      <xdr:rowOff>14363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376619"/>
          <a:ext cx="889000" cy="32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16591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7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978</xdr:rowOff>
    </xdr:from>
    <xdr:to>
      <xdr:col>76</xdr:col>
      <xdr:colOff>114300</xdr:colOff>
      <xdr:row>39</xdr:row>
      <xdr:rowOff>14363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87528"/>
          <a:ext cx="889000" cy="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978</xdr:rowOff>
    </xdr:from>
    <xdr:to>
      <xdr:col>71</xdr:col>
      <xdr:colOff>177800</xdr:colOff>
      <xdr:row>39</xdr:row>
      <xdr:rowOff>17425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87528"/>
          <a:ext cx="889000" cy="1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20985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51232</xdr:rowOff>
    </xdr:from>
    <xdr:to>
      <xdr:col>67</xdr:col>
      <xdr:colOff>101600</xdr:colOff>
      <xdr:row>38</xdr:row>
      <xdr:rowOff>152832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6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169359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34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145237</xdr:rowOff>
    </xdr:from>
    <xdr:to>
      <xdr:col>85</xdr:col>
      <xdr:colOff>177800</xdr:colOff>
      <xdr:row>36</xdr:row>
      <xdr:rowOff>75387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1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168114</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99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153619</xdr:rowOff>
    </xdr:from>
    <xdr:to>
      <xdr:col>81</xdr:col>
      <xdr:colOff>101600</xdr:colOff>
      <xdr:row>37</xdr:row>
      <xdr:rowOff>83769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100296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10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135013</xdr:rowOff>
    </xdr:from>
    <xdr:to>
      <xdr:col>76</xdr:col>
      <xdr:colOff>165100</xdr:colOff>
      <xdr:row>39</xdr:row>
      <xdr:rowOff>65163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5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56290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4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121628</xdr:rowOff>
    </xdr:from>
    <xdr:to>
      <xdr:col>72</xdr:col>
      <xdr:colOff>38100</xdr:colOff>
      <xdr:row>39</xdr:row>
      <xdr:rowOff>51778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3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42905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138075</xdr:rowOff>
    </xdr:from>
    <xdr:to>
      <xdr:col>67</xdr:col>
      <xdr:colOff>101600</xdr:colOff>
      <xdr:row>39</xdr:row>
      <xdr:rowOff>68225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59352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4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48831</xdr:rowOff>
    </xdr:from>
    <xdr:to>
      <xdr:col>85</xdr:col>
      <xdr:colOff>127000</xdr:colOff>
      <xdr:row>75</xdr:row>
      <xdr:rowOff>76212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907581"/>
          <a:ext cx="838200" cy="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134459</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65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76212</xdr:rowOff>
    </xdr:from>
    <xdr:to>
      <xdr:col>81</xdr:col>
      <xdr:colOff>50800</xdr:colOff>
      <xdr:row>75</xdr:row>
      <xdr:rowOff>107861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934962"/>
          <a:ext cx="889000" cy="3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107861</xdr:rowOff>
    </xdr:from>
    <xdr:to>
      <xdr:col>76</xdr:col>
      <xdr:colOff>114300</xdr:colOff>
      <xdr:row>75</xdr:row>
      <xdr:rowOff>145262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966611"/>
          <a:ext cx="8890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145262</xdr:rowOff>
    </xdr:from>
    <xdr:to>
      <xdr:col>71</xdr:col>
      <xdr:colOff>177800</xdr:colOff>
      <xdr:row>75</xdr:row>
      <xdr:rowOff>168708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004012"/>
          <a:ext cx="889000" cy="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86351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148069</xdr:rowOff>
    </xdr:from>
    <xdr:to>
      <xdr:col>67</xdr:col>
      <xdr:colOff>101600</xdr:colOff>
      <xdr:row>75</xdr:row>
      <xdr:rowOff>78219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94746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169481</xdr:rowOff>
    </xdr:from>
    <xdr:to>
      <xdr:col>85</xdr:col>
      <xdr:colOff>177800</xdr:colOff>
      <xdr:row>75</xdr:row>
      <xdr:rowOff>99631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8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147908</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83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25412</xdr:rowOff>
    </xdr:from>
    <xdr:to>
      <xdr:col>81</xdr:col>
      <xdr:colOff>101600</xdr:colOff>
      <xdr:row>75</xdr:row>
      <xdr:rowOff>127012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8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118139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97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57061</xdr:rowOff>
    </xdr:from>
    <xdr:to>
      <xdr:col>76</xdr:col>
      <xdr:colOff>165100</xdr:colOff>
      <xdr:row>75</xdr:row>
      <xdr:rowOff>158660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915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149789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0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94462</xdr:rowOff>
    </xdr:from>
    <xdr:to>
      <xdr:col>72</xdr:col>
      <xdr:colOff>38100</xdr:colOff>
      <xdr:row>76</xdr:row>
      <xdr:rowOff>24612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95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15739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04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117907</xdr:rowOff>
    </xdr:from>
    <xdr:to>
      <xdr:col>67</xdr:col>
      <xdr:colOff>101600</xdr:colOff>
      <xdr:row>76</xdr:row>
      <xdr:rowOff>48056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9766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39185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06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41875</xdr:rowOff>
    </xdr:from>
    <xdr:to>
      <xdr:col>85</xdr:col>
      <xdr:colOff>127000</xdr:colOff>
      <xdr:row>97</xdr:row>
      <xdr:rowOff>164666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672525"/>
          <a:ext cx="838200" cy="1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124530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12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78729</xdr:rowOff>
    </xdr:from>
    <xdr:to>
      <xdr:col>81</xdr:col>
      <xdr:colOff>50800</xdr:colOff>
      <xdr:row>97</xdr:row>
      <xdr:rowOff>41875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366479"/>
          <a:ext cx="889000" cy="30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128503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24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78729</xdr:rowOff>
    </xdr:from>
    <xdr:to>
      <xdr:col>76</xdr:col>
      <xdr:colOff>114300</xdr:colOff>
      <xdr:row>98</xdr:row>
      <xdr:rowOff>10573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366479"/>
          <a:ext cx="889000" cy="44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31258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10573</xdr:rowOff>
    </xdr:from>
    <xdr:to>
      <xdr:col>71</xdr:col>
      <xdr:colOff>177800</xdr:colOff>
      <xdr:row>98</xdr:row>
      <xdr:rowOff>73799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12673"/>
          <a:ext cx="889000" cy="6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26564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141168</xdr:rowOff>
    </xdr:from>
    <xdr:to>
      <xdr:col>67</xdr:col>
      <xdr:colOff>101600</xdr:colOff>
      <xdr:row>98</xdr:row>
      <xdr:rowOff>71318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87845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113866</xdr:rowOff>
    </xdr:from>
    <xdr:to>
      <xdr:col>85</xdr:col>
      <xdr:colOff>177800</xdr:colOff>
      <xdr:row>98</xdr:row>
      <xdr:rowOff>44016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4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92293</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2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162525</xdr:rowOff>
    </xdr:from>
    <xdr:to>
      <xdr:col>81</xdr:col>
      <xdr:colOff>101600</xdr:colOff>
      <xdr:row>97</xdr:row>
      <xdr:rowOff>92675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2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83802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7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27929</xdr:rowOff>
    </xdr:from>
    <xdr:to>
      <xdr:col>76</xdr:col>
      <xdr:colOff>165100</xdr:colOff>
      <xdr:row>95</xdr:row>
      <xdr:rowOff>129529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3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146056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0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131223</xdr:rowOff>
    </xdr:from>
    <xdr:to>
      <xdr:col>72</xdr:col>
      <xdr:colOff>38100</xdr:colOff>
      <xdr:row>98</xdr:row>
      <xdr:rowOff>61373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52500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22999</xdr:rowOff>
    </xdr:from>
    <xdr:to>
      <xdr:col>67</xdr:col>
      <xdr:colOff>101600</xdr:colOff>
      <xdr:row>98</xdr:row>
      <xdr:rowOff>124599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2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115726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1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135780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13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80268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61180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34148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154737</xdr:rowOff>
    </xdr:from>
    <xdr:to>
      <xdr:col>98</xdr:col>
      <xdr:colOff>38100</xdr:colOff>
      <xdr:row>37</xdr:row>
      <xdr:rowOff>84887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101414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136831</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3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44264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76679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152908</xdr:rowOff>
    </xdr:from>
    <xdr:to>
      <xdr:col>98</xdr:col>
      <xdr:colOff>38100</xdr:colOff>
      <xdr:row>58</xdr:row>
      <xdr:rowOff>83058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99585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55270</xdr:rowOff>
    </xdr:from>
    <xdr:to>
      <xdr:col>116</xdr:col>
      <xdr:colOff>63500</xdr:colOff>
      <xdr:row>75</xdr:row>
      <xdr:rowOff>103677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914020"/>
          <a:ext cx="838200" cy="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165168</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52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103677</xdr:rowOff>
    </xdr:from>
    <xdr:to>
      <xdr:col>111</xdr:col>
      <xdr:colOff>177800</xdr:colOff>
      <xdr:row>75</xdr:row>
      <xdr:rowOff>118897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962427"/>
          <a:ext cx="889000" cy="1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106881</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62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118897</xdr:rowOff>
    </xdr:from>
    <xdr:to>
      <xdr:col>107</xdr:col>
      <xdr:colOff>50800</xdr:colOff>
      <xdr:row>75</xdr:row>
      <xdr:rowOff>126022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977647"/>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91279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60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126022</xdr:rowOff>
    </xdr:from>
    <xdr:to>
      <xdr:col>102</xdr:col>
      <xdr:colOff>114300</xdr:colOff>
      <xdr:row>75</xdr:row>
      <xdr:rowOff>143701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984772"/>
          <a:ext cx="8890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145743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163843</xdr:rowOff>
    </xdr:from>
    <xdr:to>
      <xdr:col>98</xdr:col>
      <xdr:colOff>38100</xdr:colOff>
      <xdr:row>75</xdr:row>
      <xdr:rowOff>93993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110520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4470</xdr:rowOff>
    </xdr:from>
    <xdr:to>
      <xdr:col>116</xdr:col>
      <xdr:colOff>114300</xdr:colOff>
      <xdr:row>75</xdr:row>
      <xdr:rowOff>106070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8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27347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71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52877</xdr:rowOff>
    </xdr:from>
    <xdr:to>
      <xdr:col>112</xdr:col>
      <xdr:colOff>38100</xdr:colOff>
      <xdr:row>75</xdr:row>
      <xdr:rowOff>154477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91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145603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68097</xdr:rowOff>
    </xdr:from>
    <xdr:to>
      <xdr:col>107</xdr:col>
      <xdr:colOff>101600</xdr:colOff>
      <xdr:row>75</xdr:row>
      <xdr:rowOff>169698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9268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160825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01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75222</xdr:rowOff>
    </xdr:from>
    <xdr:to>
      <xdr:col>102</xdr:col>
      <xdr:colOff>165100</xdr:colOff>
      <xdr:row>76</xdr:row>
      <xdr:rowOff>5372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3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167949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0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92901</xdr:rowOff>
    </xdr:from>
    <xdr:to>
      <xdr:col>98</xdr:col>
      <xdr:colOff>38100</xdr:colOff>
      <xdr:row>76</xdr:row>
      <xdr:rowOff>23050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9516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14177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04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594,701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令和５年度で令和４年度に比べて特に増減の大きいものとその理由として、減少分では、積立金においてふるさと応援寄附金の減少に伴うふるさと応援基金積立金の減によるもの、物件費において光熱水費等の減によるものがあり、増加分では、災害復旧事業費おいて令和４年台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号及び令和５年台風２号による豪雨における被災の災害復旧によるもの、扶助費において新規開設保育園への委託料によるものが挙げられる。</a:t>
          </a:r>
        </a:p>
        <a:p>
          <a:r>
            <a:rPr kumimoji="1" lang="ja-JP" altLang="en-US" sz="1300">
              <a:latin typeface="ＭＳ Ｐゴシック" panose="020B0600070205080204" pitchFamily="50" charset="-128"/>
              <a:ea typeface="ＭＳ Ｐゴシック" panose="020B0600070205080204" pitchFamily="50" charset="-128"/>
            </a:rPr>
            <a:t>　また、公債費については、類似団体平均比較では</a:t>
          </a:r>
          <a:r>
            <a:rPr kumimoji="1" lang="en-US" altLang="ja-JP" sz="1300">
              <a:latin typeface="ＭＳ Ｐゴシック" panose="020B0600070205080204" pitchFamily="50" charset="-128"/>
              <a:ea typeface="ＭＳ Ｐゴシック" panose="020B0600070205080204" pitchFamily="50" charset="-128"/>
            </a:rPr>
            <a:t>4,559</a:t>
          </a:r>
          <a:r>
            <a:rPr kumimoji="1" lang="ja-JP" altLang="en-US" sz="1300">
              <a:latin typeface="ＭＳ Ｐゴシック" panose="020B0600070205080204" pitchFamily="50" charset="-128"/>
              <a:ea typeface="ＭＳ Ｐゴシック" panose="020B0600070205080204" pitchFamily="50" charset="-128"/>
            </a:rPr>
            <a:t>円下回っているが、近年、公共施設等適正管理推進事業債等の元金償還開始により増加傾向にあり、対前年度比</a:t>
          </a:r>
          <a:r>
            <a:rPr kumimoji="1" lang="en-US" altLang="ja-JP" sz="1300">
              <a:latin typeface="ＭＳ Ｐゴシック" panose="020B0600070205080204" pitchFamily="50" charset="-128"/>
              <a:ea typeface="ＭＳ Ｐゴシック" panose="020B0600070205080204" pitchFamily="50" charset="-128"/>
            </a:rPr>
            <a:t>2,156</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今後も公共施設等の老朽化対策が本格化し、更新整備等経費の増、それらに充当した地方債の償還金により公債費の増が見込まれ、限られた財源の中でいかに効率的にマネジメントしていくかが課題である。</a:t>
          </a:r>
        </a:p>
        <a:p>
          <a:r>
            <a:rPr kumimoji="1" lang="ja-JP" altLang="en-US" sz="1300">
              <a:latin typeface="ＭＳ Ｐゴシック" panose="020B0600070205080204" pitchFamily="50" charset="-128"/>
              <a:ea typeface="ＭＳ Ｐゴシック" panose="020B0600070205080204" pitchFamily="50" charset="-128"/>
            </a:rPr>
            <a:t>　公共施設等総合管理計画、公共施設個別施設計画等に則り、更新、縮小、統合、除却などを多角的に検討し、事業の取捨選択を徹底することに努める。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17,232
16,722
133.91
11,137,319
10,247,901
802,794
5,534,762
8,727,095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117983</xdr:rowOff>
    </xdr:from>
    <xdr:to>
      <xdr:col>24</xdr:col>
      <xdr:colOff>63500</xdr:colOff>
      <xdr:row>37</xdr:row>
      <xdr:rowOff>127127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6163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127127</xdr:rowOff>
    </xdr:from>
    <xdr:to>
      <xdr:col>19</xdr:col>
      <xdr:colOff>177800</xdr:colOff>
      <xdr:row>38</xdr:row>
      <xdr:rowOff>54356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70777"/>
          <a:ext cx="8890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30243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54356</xdr:rowOff>
    </xdr:from>
    <xdr:to>
      <xdr:col>15</xdr:col>
      <xdr:colOff>50800</xdr:colOff>
      <xdr:row>38</xdr:row>
      <xdr:rowOff>66548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6945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76344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66548</xdr:rowOff>
    </xdr:from>
    <xdr:to>
      <xdr:col>10</xdr:col>
      <xdr:colOff>114300</xdr:colOff>
      <xdr:row>39</xdr:row>
      <xdr:rowOff>15494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81648"/>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123207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67183</xdr:rowOff>
    </xdr:from>
    <xdr:to>
      <xdr:col>24</xdr:col>
      <xdr:colOff>114300</xdr:colOff>
      <xdr:row>37</xdr:row>
      <xdr:rowOff>168783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45610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76327</xdr:rowOff>
    </xdr:from>
    <xdr:to>
      <xdr:col>20</xdr:col>
      <xdr:colOff>38100</xdr:colOff>
      <xdr:row>38</xdr:row>
      <xdr:rowOff>6477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169054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3556</xdr:rowOff>
    </xdr:from>
    <xdr:to>
      <xdr:col>15</xdr:col>
      <xdr:colOff>101600</xdr:colOff>
      <xdr:row>38</xdr:row>
      <xdr:rowOff>105156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1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96283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15748</xdr:rowOff>
    </xdr:from>
    <xdr:to>
      <xdr:col>10</xdr:col>
      <xdr:colOff>165100</xdr:colOff>
      <xdr:row>38</xdr:row>
      <xdr:rowOff>117348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108475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2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136144</xdr:rowOff>
    </xdr:from>
    <xdr:to>
      <xdr:col>6</xdr:col>
      <xdr:colOff>38100</xdr:colOff>
      <xdr:row>39</xdr:row>
      <xdr:rowOff>66294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57421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4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12303</xdr:rowOff>
    </xdr:from>
    <xdr:to>
      <xdr:col>24</xdr:col>
      <xdr:colOff>62865</xdr:colOff>
      <xdr:row>58</xdr:row>
      <xdr:rowOff>113144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756253"/>
          <a:ext cx="1270" cy="13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116971</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113144</xdr:rowOff>
    </xdr:from>
    <xdr:to>
      <xdr:col>24</xdr:col>
      <xdr:colOff>152400</xdr:colOff>
      <xdr:row>58</xdr:row>
      <xdr:rowOff>113144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130430</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53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12303</xdr:rowOff>
    </xdr:from>
    <xdr:to>
      <xdr:col>24</xdr:col>
      <xdr:colOff>152400</xdr:colOff>
      <xdr:row>51</xdr:row>
      <xdr:rowOff>12303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75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19971</xdr:rowOff>
    </xdr:from>
    <xdr:to>
      <xdr:col>24</xdr:col>
      <xdr:colOff>63500</xdr:colOff>
      <xdr:row>56</xdr:row>
      <xdr:rowOff>109801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621171"/>
          <a:ext cx="838200" cy="8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75696</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3339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52819</xdr:rowOff>
    </xdr:from>
    <xdr:to>
      <xdr:col>24</xdr:col>
      <xdr:colOff>114300</xdr:colOff>
      <xdr:row>55</xdr:row>
      <xdr:rowOff>154419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4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152054</xdr:rowOff>
    </xdr:from>
    <xdr:to>
      <xdr:col>19</xdr:col>
      <xdr:colOff>177800</xdr:colOff>
      <xdr:row>56</xdr:row>
      <xdr:rowOff>19971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410354"/>
          <a:ext cx="889000" cy="21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2470</xdr:rowOff>
    </xdr:from>
    <xdr:to>
      <xdr:col>20</xdr:col>
      <xdr:colOff>38100</xdr:colOff>
      <xdr:row>55</xdr:row>
      <xdr:rowOff>104070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4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120597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2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14618</xdr:rowOff>
    </xdr:from>
    <xdr:to>
      <xdr:col>15</xdr:col>
      <xdr:colOff>50800</xdr:colOff>
      <xdr:row>54</xdr:row>
      <xdr:rowOff>152054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758568"/>
          <a:ext cx="889000" cy="65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142831</xdr:rowOff>
    </xdr:from>
    <xdr:to>
      <xdr:col>15</xdr:col>
      <xdr:colOff>101600</xdr:colOff>
      <xdr:row>55</xdr:row>
      <xdr:rowOff>72981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40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64108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49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14618</xdr:rowOff>
    </xdr:from>
    <xdr:to>
      <xdr:col>10</xdr:col>
      <xdr:colOff>114300</xdr:colOff>
      <xdr:row>58</xdr:row>
      <xdr:rowOff>9036</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758568"/>
          <a:ext cx="889000" cy="119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57344</xdr:rowOff>
    </xdr:from>
    <xdr:to>
      <xdr:col>10</xdr:col>
      <xdr:colOff>165100</xdr:colOff>
      <xdr:row>50</xdr:row>
      <xdr:rowOff>158944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4021</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0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14910</xdr:rowOff>
    </xdr:from>
    <xdr:to>
      <xdr:col>6</xdr:col>
      <xdr:colOff>38100</xdr:colOff>
      <xdr:row>56</xdr:row>
      <xdr:rowOff>116510</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6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133037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3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59001</xdr:rowOff>
    </xdr:from>
    <xdr:to>
      <xdr:col>24</xdr:col>
      <xdr:colOff>114300</xdr:colOff>
      <xdr:row>56</xdr:row>
      <xdr:rowOff>160601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66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37428</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63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140621</xdr:rowOff>
    </xdr:from>
    <xdr:to>
      <xdr:col>20</xdr:col>
      <xdr:colOff>38100</xdr:colOff>
      <xdr:row>56</xdr:row>
      <xdr:rowOff>70771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5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61898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66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101254</xdr:rowOff>
    </xdr:from>
    <xdr:to>
      <xdr:col>15</xdr:col>
      <xdr:colOff>101600</xdr:colOff>
      <xdr:row>55</xdr:row>
      <xdr:rowOff>31404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35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47931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913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135268</xdr:rowOff>
    </xdr:from>
    <xdr:to>
      <xdr:col>10</xdr:col>
      <xdr:colOff>165100</xdr:colOff>
      <xdr:row>51</xdr:row>
      <xdr:rowOff>65418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70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56545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80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129686</xdr:rowOff>
    </xdr:from>
    <xdr:to>
      <xdr:col>6</xdr:col>
      <xdr:colOff>38100</xdr:colOff>
      <xdr:row>58</xdr:row>
      <xdr:rowOff>59836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50963</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99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53530</xdr:rowOff>
    </xdr:from>
    <xdr:to>
      <xdr:col>24</xdr:col>
      <xdr:colOff>63500</xdr:colOff>
      <xdr:row>77</xdr:row>
      <xdr:rowOff>79693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55180"/>
          <a:ext cx="838200" cy="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120413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36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79693</xdr:rowOff>
    </xdr:from>
    <xdr:to>
      <xdr:col>19</xdr:col>
      <xdr:colOff>177800</xdr:colOff>
      <xdr:row>77</xdr:row>
      <xdr:rowOff>140297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281343"/>
          <a:ext cx="889000" cy="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165409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8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140297</xdr:rowOff>
    </xdr:from>
    <xdr:to>
      <xdr:col>15</xdr:col>
      <xdr:colOff>50800</xdr:colOff>
      <xdr:row>79</xdr:row>
      <xdr:rowOff>83198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341947"/>
          <a:ext cx="889000" cy="2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65320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169380</xdr:rowOff>
    </xdr:from>
    <xdr:to>
      <xdr:col>10</xdr:col>
      <xdr:colOff>114300</xdr:colOff>
      <xdr:row>79</xdr:row>
      <xdr:rowOff>83198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1130300" y="13542480"/>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111091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6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55829</xdr:rowOff>
    </xdr:from>
    <xdr:to>
      <xdr:col>6</xdr:col>
      <xdr:colOff>38100</xdr:colOff>
      <xdr:row>77</xdr:row>
      <xdr:rowOff>157429</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2506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2730</xdr:rowOff>
    </xdr:from>
    <xdr:to>
      <xdr:col>24</xdr:col>
      <xdr:colOff>114300</xdr:colOff>
      <xdr:row>77</xdr:row>
      <xdr:rowOff>104330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2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89107</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1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28893</xdr:rowOff>
    </xdr:from>
    <xdr:to>
      <xdr:col>20</xdr:col>
      <xdr:colOff>38100</xdr:colOff>
      <xdr:row>77</xdr:row>
      <xdr:rowOff>130493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121620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2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89497</xdr:rowOff>
    </xdr:from>
    <xdr:to>
      <xdr:col>15</xdr:col>
      <xdr:colOff>101600</xdr:colOff>
      <xdr:row>78</xdr:row>
      <xdr:rowOff>19647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10774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383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32398</xdr:rowOff>
    </xdr:from>
    <xdr:to>
      <xdr:col>10</xdr:col>
      <xdr:colOff>165100</xdr:colOff>
      <xdr:row>79</xdr:row>
      <xdr:rowOff>133998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5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125125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66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118580</xdr:rowOff>
    </xdr:from>
    <xdr:to>
      <xdr:col>6</xdr:col>
      <xdr:colOff>38100</xdr:colOff>
      <xdr:row>79</xdr:row>
      <xdr:rowOff>48730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9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39857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8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48799</xdr:rowOff>
    </xdr:from>
    <xdr:to>
      <xdr:col>24</xdr:col>
      <xdr:colOff>63500</xdr:colOff>
      <xdr:row>94</xdr:row>
      <xdr:rowOff>53273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165099"/>
          <a:ext cx="8382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162393</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45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17349</xdr:rowOff>
    </xdr:from>
    <xdr:to>
      <xdr:col>19</xdr:col>
      <xdr:colOff>177800</xdr:colOff>
      <xdr:row>94</xdr:row>
      <xdr:rowOff>48799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133649"/>
          <a:ext cx="889000" cy="3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138699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59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17349</xdr:rowOff>
    </xdr:from>
    <xdr:to>
      <xdr:col>15</xdr:col>
      <xdr:colOff>50800</xdr:colOff>
      <xdr:row>94</xdr:row>
      <xdr:rowOff>149431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133649"/>
          <a:ext cx="889000" cy="13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101813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5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149431</xdr:rowOff>
    </xdr:from>
    <xdr:to>
      <xdr:col>10</xdr:col>
      <xdr:colOff>114300</xdr:colOff>
      <xdr:row>95</xdr:row>
      <xdr:rowOff>82942</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265731"/>
          <a:ext cx="889000" cy="10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59248</xdr:rowOff>
    </xdr:from>
    <xdr:to>
      <xdr:col>10</xdr:col>
      <xdr:colOff>165100</xdr:colOff>
      <xdr:row>96</xdr:row>
      <xdr:rowOff>160848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151975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61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10294</xdr:rowOff>
    </xdr:from>
    <xdr:to>
      <xdr:col>6</xdr:col>
      <xdr:colOff>38100</xdr:colOff>
      <xdr:row>97</xdr:row>
      <xdr:rowOff>111894</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103021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73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2473</xdr:rowOff>
    </xdr:from>
    <xdr:to>
      <xdr:col>24</xdr:col>
      <xdr:colOff>114300</xdr:colOff>
      <xdr:row>94</xdr:row>
      <xdr:rowOff>104073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11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25350</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597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169449</xdr:rowOff>
    </xdr:from>
    <xdr:to>
      <xdr:col>20</xdr:col>
      <xdr:colOff>38100</xdr:colOff>
      <xdr:row>94</xdr:row>
      <xdr:rowOff>99599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1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116126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58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137999</xdr:rowOff>
    </xdr:from>
    <xdr:to>
      <xdr:col>15</xdr:col>
      <xdr:colOff>101600</xdr:colOff>
      <xdr:row>94</xdr:row>
      <xdr:rowOff>68149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0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84676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585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98631</xdr:rowOff>
    </xdr:from>
    <xdr:to>
      <xdr:col>10</xdr:col>
      <xdr:colOff>165100</xdr:colOff>
      <xdr:row>95</xdr:row>
      <xdr:rowOff>28781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21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45308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599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32142</xdr:rowOff>
    </xdr:from>
    <xdr:to>
      <xdr:col>6</xdr:col>
      <xdr:colOff>38100</xdr:colOff>
      <xdr:row>95</xdr:row>
      <xdr:rowOff>133742</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31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150269</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09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3454</xdr:rowOff>
    </xdr:from>
    <xdr:to>
      <xdr:col>55</xdr:col>
      <xdr:colOff>0</xdr:colOff>
      <xdr:row>38</xdr:row>
      <xdr:rowOff>6197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18554"/>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44111</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6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169875</xdr:rowOff>
    </xdr:from>
    <xdr:to>
      <xdr:col>50</xdr:col>
      <xdr:colOff>114300</xdr:colOff>
      <xdr:row>38</xdr:row>
      <xdr:rowOff>6197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513525"/>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165303</xdr:rowOff>
    </xdr:from>
    <xdr:to>
      <xdr:col>45</xdr:col>
      <xdr:colOff>177800</xdr:colOff>
      <xdr:row>37</xdr:row>
      <xdr:rowOff>169875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50895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23690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164388</xdr:rowOff>
    </xdr:from>
    <xdr:to>
      <xdr:col>41</xdr:col>
      <xdr:colOff>50800</xdr:colOff>
      <xdr:row>37</xdr:row>
      <xdr:rowOff>165303</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0803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140276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91643</xdr:rowOff>
    </xdr:from>
    <xdr:to>
      <xdr:col>36</xdr:col>
      <xdr:colOff>165100</xdr:colOff>
      <xdr:row>38</xdr:row>
      <xdr:rowOff>21793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38320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124104</xdr:rowOff>
    </xdr:from>
    <xdr:to>
      <xdr:col>55</xdr:col>
      <xdr:colOff>50800</xdr:colOff>
      <xdr:row>38</xdr:row>
      <xdr:rowOff>54254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102531</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46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126848</xdr:rowOff>
    </xdr:from>
    <xdr:to>
      <xdr:col>50</xdr:col>
      <xdr:colOff>165100</xdr:colOff>
      <xdr:row>38</xdr:row>
      <xdr:rowOff>56998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48124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6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119075</xdr:rowOff>
    </xdr:from>
    <xdr:to>
      <xdr:col>46</xdr:col>
      <xdr:colOff>38100</xdr:colOff>
      <xdr:row>38</xdr:row>
      <xdr:rowOff>49225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40352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55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114503</xdr:rowOff>
    </xdr:from>
    <xdr:to>
      <xdr:col>41</xdr:col>
      <xdr:colOff>101600</xdr:colOff>
      <xdr:row>38</xdr:row>
      <xdr:rowOff>44653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35780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550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113589</xdr:rowOff>
    </xdr:from>
    <xdr:to>
      <xdr:col>36</xdr:col>
      <xdr:colOff>165100</xdr:colOff>
      <xdr:row>38</xdr:row>
      <xdr:rowOff>43738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57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34865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49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34658</xdr:rowOff>
    </xdr:from>
    <xdr:to>
      <xdr:col>55</xdr:col>
      <xdr:colOff>0</xdr:colOff>
      <xdr:row>58</xdr:row>
      <xdr:rowOff>85930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978758"/>
          <a:ext cx="8382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14263</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44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165532</xdr:rowOff>
    </xdr:from>
    <xdr:to>
      <xdr:col>50</xdr:col>
      <xdr:colOff>114300</xdr:colOff>
      <xdr:row>58</xdr:row>
      <xdr:rowOff>85930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938182"/>
          <a:ext cx="889000" cy="9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69655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165532</xdr:rowOff>
    </xdr:from>
    <xdr:to>
      <xdr:col>45</xdr:col>
      <xdr:colOff>177800</xdr:colOff>
      <xdr:row>58</xdr:row>
      <xdr:rowOff>53649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938182"/>
          <a:ext cx="889000" cy="5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106867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49958</xdr:rowOff>
    </xdr:from>
    <xdr:to>
      <xdr:col>41</xdr:col>
      <xdr:colOff>50800</xdr:colOff>
      <xdr:row>58</xdr:row>
      <xdr:rowOff>53649</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994058"/>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98344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37155</xdr:rowOff>
    </xdr:from>
    <xdr:to>
      <xdr:col>36</xdr:col>
      <xdr:colOff>165100</xdr:colOff>
      <xdr:row>56</xdr:row>
      <xdr:rowOff>138755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155282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155308</xdr:rowOff>
    </xdr:from>
    <xdr:to>
      <xdr:col>55</xdr:col>
      <xdr:colOff>50800</xdr:colOff>
      <xdr:row>58</xdr:row>
      <xdr:rowOff>85458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92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133735</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90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35130</xdr:rowOff>
    </xdr:from>
    <xdr:to>
      <xdr:col>50</xdr:col>
      <xdr:colOff>165100</xdr:colOff>
      <xdr:row>58</xdr:row>
      <xdr:rowOff>136730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97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127857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1007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114732</xdr:rowOff>
    </xdr:from>
    <xdr:to>
      <xdr:col>46</xdr:col>
      <xdr:colOff>38100</xdr:colOff>
      <xdr:row>58</xdr:row>
      <xdr:rowOff>44882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88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36009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9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2849</xdr:rowOff>
    </xdr:from>
    <xdr:to>
      <xdr:col>41</xdr:col>
      <xdr:colOff>101600</xdr:colOff>
      <xdr:row>58</xdr:row>
      <xdr:rowOff>104449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9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95576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1003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170608</xdr:rowOff>
    </xdr:from>
    <xdr:to>
      <xdr:col>36</xdr:col>
      <xdr:colOff>165100</xdr:colOff>
      <xdr:row>58</xdr:row>
      <xdr:rowOff>100758</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94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91885</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1003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113607</xdr:rowOff>
    </xdr:from>
    <xdr:to>
      <xdr:col>55</xdr:col>
      <xdr:colOff>0</xdr:colOff>
      <xdr:row>77</xdr:row>
      <xdr:rowOff>57175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3143807"/>
          <a:ext cx="838200" cy="11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4106</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286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113607</xdr:rowOff>
    </xdr:from>
    <xdr:to>
      <xdr:col>50</xdr:col>
      <xdr:colOff>114300</xdr:colOff>
      <xdr:row>77</xdr:row>
      <xdr:rowOff>28797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3143807"/>
          <a:ext cx="889000" cy="8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14317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2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20501</xdr:rowOff>
    </xdr:from>
    <xdr:to>
      <xdr:col>45</xdr:col>
      <xdr:colOff>177800</xdr:colOff>
      <xdr:row>77</xdr:row>
      <xdr:rowOff>28797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3050701"/>
          <a:ext cx="889000" cy="17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39659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20501</xdr:rowOff>
    </xdr:from>
    <xdr:to>
      <xdr:col>41</xdr:col>
      <xdr:colOff>50800</xdr:colOff>
      <xdr:row>77</xdr:row>
      <xdr:rowOff>157890</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3050701"/>
          <a:ext cx="889000" cy="3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150792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81029</xdr:rowOff>
    </xdr:from>
    <xdr:to>
      <xdr:col>36</xdr:col>
      <xdr:colOff>165100</xdr:colOff>
      <xdr:row>77</xdr:row>
      <xdr:rowOff>11179</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27707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6375</xdr:rowOff>
    </xdr:from>
    <xdr:to>
      <xdr:col>55</xdr:col>
      <xdr:colOff>50800</xdr:colOff>
      <xdr:row>77</xdr:row>
      <xdr:rowOff>107975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2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156252</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1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62807</xdr:rowOff>
    </xdr:from>
    <xdr:to>
      <xdr:col>50</xdr:col>
      <xdr:colOff>165100</xdr:colOff>
      <xdr:row>76</xdr:row>
      <xdr:rowOff>164407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09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155534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318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149447</xdr:rowOff>
    </xdr:from>
    <xdr:to>
      <xdr:col>46</xdr:col>
      <xdr:colOff>38100</xdr:colOff>
      <xdr:row>77</xdr:row>
      <xdr:rowOff>79597</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17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70724</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32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141151</xdr:rowOff>
    </xdr:from>
    <xdr:to>
      <xdr:col>41</xdr:col>
      <xdr:colOff>101600</xdr:colOff>
      <xdr:row>76</xdr:row>
      <xdr:rowOff>71301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299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62428</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09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107090</xdr:rowOff>
    </xdr:from>
    <xdr:to>
      <xdr:col>36</xdr:col>
      <xdr:colOff>165100</xdr:colOff>
      <xdr:row>78</xdr:row>
      <xdr:rowOff>37240</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3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28367</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37428" y="1340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72644</xdr:rowOff>
    </xdr:from>
    <xdr:to>
      <xdr:col>55</xdr:col>
      <xdr:colOff>0</xdr:colOff>
      <xdr:row>94</xdr:row>
      <xdr:rowOff>161570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9639300" y="16017494"/>
          <a:ext cx="838200" cy="26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61955</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6178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161570</xdr:rowOff>
    </xdr:from>
    <xdr:to>
      <xdr:col>50</xdr:col>
      <xdr:colOff>114300</xdr:colOff>
      <xdr:row>95</xdr:row>
      <xdr:rowOff>146081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6277870"/>
          <a:ext cx="889000" cy="1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8735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146081</xdr:rowOff>
    </xdr:from>
    <xdr:to>
      <xdr:col>45</xdr:col>
      <xdr:colOff>177800</xdr:colOff>
      <xdr:row>96</xdr:row>
      <xdr:rowOff>76969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7861300" y="16433831"/>
          <a:ext cx="889000" cy="10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67639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76969</xdr:rowOff>
    </xdr:from>
    <xdr:to>
      <xdr:col>41</xdr:col>
      <xdr:colOff>50800</xdr:colOff>
      <xdr:row>96</xdr:row>
      <xdr:rowOff>121279</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6972300" y="16536169"/>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90957</xdr:rowOff>
    </xdr:from>
    <xdr:to>
      <xdr:col>41</xdr:col>
      <xdr:colOff>101600</xdr:colOff>
      <xdr:row>95</xdr:row>
      <xdr:rowOff>21107</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37634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3651</xdr:rowOff>
    </xdr:from>
    <xdr:to>
      <xdr:col>36</xdr:col>
      <xdr:colOff>165100</xdr:colOff>
      <xdr:row>94</xdr:row>
      <xdr:rowOff>105251</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11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121778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21844</xdr:rowOff>
    </xdr:from>
    <xdr:to>
      <xdr:col>55</xdr:col>
      <xdr:colOff>50800</xdr:colOff>
      <xdr:row>93</xdr:row>
      <xdr:rowOff>123444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59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44721</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581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110770</xdr:rowOff>
    </xdr:from>
    <xdr:to>
      <xdr:col>50</xdr:col>
      <xdr:colOff>165100</xdr:colOff>
      <xdr:row>95</xdr:row>
      <xdr:rowOff>40920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622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32047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631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95281</xdr:rowOff>
    </xdr:from>
    <xdr:to>
      <xdr:col>46</xdr:col>
      <xdr:colOff>38100</xdr:colOff>
      <xdr:row>96</xdr:row>
      <xdr:rowOff>25431</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3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16558</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647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26169</xdr:rowOff>
    </xdr:from>
    <xdr:to>
      <xdr:col>41</xdr:col>
      <xdr:colOff>101600</xdr:colOff>
      <xdr:row>96</xdr:row>
      <xdr:rowOff>127769</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4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118896</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70479</xdr:rowOff>
    </xdr:from>
    <xdr:to>
      <xdr:col>36</xdr:col>
      <xdr:colOff>165100</xdr:colOff>
      <xdr:row>97</xdr:row>
      <xdr:rowOff>629</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5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163206</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6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11259</xdr:rowOff>
    </xdr:from>
    <xdr:to>
      <xdr:col>85</xdr:col>
      <xdr:colOff>127000</xdr:colOff>
      <xdr:row>38</xdr:row>
      <xdr:rowOff>21925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26359"/>
          <a:ext cx="838200" cy="1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21925</xdr:rowOff>
    </xdr:from>
    <xdr:to>
      <xdr:col>81</xdr:col>
      <xdr:colOff>50800</xdr:colOff>
      <xdr:row>38</xdr:row>
      <xdr:rowOff>33726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537025"/>
          <a:ext cx="889000" cy="1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86093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5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20234</xdr:rowOff>
    </xdr:from>
    <xdr:to>
      <xdr:col>76</xdr:col>
      <xdr:colOff>114300</xdr:colOff>
      <xdr:row>38</xdr:row>
      <xdr:rowOff>33726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535334"/>
          <a:ext cx="889000" cy="1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87314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20234</xdr:rowOff>
    </xdr:from>
    <xdr:to>
      <xdr:col>71</xdr:col>
      <xdr:colOff>177800</xdr:colOff>
      <xdr:row>38</xdr:row>
      <xdr:rowOff>21180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535334"/>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61706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133921</xdr:rowOff>
    </xdr:from>
    <xdr:to>
      <xdr:col>67</xdr:col>
      <xdr:colOff>101600</xdr:colOff>
      <xdr:row>38</xdr:row>
      <xdr:rowOff>64071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80598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131909</xdr:rowOff>
    </xdr:from>
    <xdr:to>
      <xdr:col>85</xdr:col>
      <xdr:colOff>177800</xdr:colOff>
      <xdr:row>38</xdr:row>
      <xdr:rowOff>62058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755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90160</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142575</xdr:rowOff>
    </xdr:from>
    <xdr:to>
      <xdr:col>81</xdr:col>
      <xdr:colOff>101600</xdr:colOff>
      <xdr:row>38</xdr:row>
      <xdr:rowOff>72726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862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63852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7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154375</xdr:rowOff>
    </xdr:from>
    <xdr:to>
      <xdr:col>76</xdr:col>
      <xdr:colOff>165100</xdr:colOff>
      <xdr:row>38</xdr:row>
      <xdr:rowOff>84525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75653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140884</xdr:rowOff>
    </xdr:from>
    <xdr:to>
      <xdr:col>72</xdr:col>
      <xdr:colOff>38100</xdr:colOff>
      <xdr:row>38</xdr:row>
      <xdr:rowOff>71034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8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62161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7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141830</xdr:rowOff>
    </xdr:from>
    <xdr:to>
      <xdr:col>67</xdr:col>
      <xdr:colOff>101600</xdr:colOff>
      <xdr:row>38</xdr:row>
      <xdr:rowOff>71980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8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63107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7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26226</xdr:rowOff>
    </xdr:from>
    <xdr:to>
      <xdr:col>85</xdr:col>
      <xdr:colOff>127000</xdr:colOff>
      <xdr:row>57</xdr:row>
      <xdr:rowOff>34785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798876"/>
          <a:ext cx="8382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157751</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416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34785</xdr:rowOff>
    </xdr:from>
    <xdr:to>
      <xdr:col>81</xdr:col>
      <xdr:colOff>50800</xdr:colOff>
      <xdr:row>57</xdr:row>
      <xdr:rowOff>137490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807435"/>
          <a:ext cx="889000" cy="10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152340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4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105880</xdr:rowOff>
    </xdr:from>
    <xdr:to>
      <xdr:col>76</xdr:col>
      <xdr:colOff>114300</xdr:colOff>
      <xdr:row>57</xdr:row>
      <xdr:rowOff>137490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707080"/>
          <a:ext cx="889000" cy="20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105880</xdr:rowOff>
    </xdr:from>
    <xdr:to>
      <xdr:col>71</xdr:col>
      <xdr:colOff>177800</xdr:colOff>
      <xdr:row>56</xdr:row>
      <xdr:rowOff>171171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707080"/>
          <a:ext cx="889000" cy="6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151578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25417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4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146876</xdr:rowOff>
    </xdr:from>
    <xdr:to>
      <xdr:col>85</xdr:col>
      <xdr:colOff>177800</xdr:colOff>
      <xdr:row>57</xdr:row>
      <xdr:rowOff>77026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125303</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2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155435</xdr:rowOff>
    </xdr:from>
    <xdr:to>
      <xdr:col>81</xdr:col>
      <xdr:colOff>101600</xdr:colOff>
      <xdr:row>57</xdr:row>
      <xdr:rowOff>85585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7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76712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84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86690</xdr:rowOff>
    </xdr:from>
    <xdr:to>
      <xdr:col>76</xdr:col>
      <xdr:colOff>165100</xdr:colOff>
      <xdr:row>58</xdr:row>
      <xdr:rowOff>16840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7967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5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55080</xdr:rowOff>
    </xdr:from>
    <xdr:to>
      <xdr:col>72</xdr:col>
      <xdr:colOff>38100</xdr:colOff>
      <xdr:row>56</xdr:row>
      <xdr:rowOff>156680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65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147807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74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120371</xdr:rowOff>
    </xdr:from>
    <xdr:to>
      <xdr:col>67</xdr:col>
      <xdr:colOff>101600</xdr:colOff>
      <xdr:row>57</xdr:row>
      <xdr:rowOff>50521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2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41648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81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24588</xdr:rowOff>
    </xdr:from>
    <xdr:to>
      <xdr:col>85</xdr:col>
      <xdr:colOff>127000</xdr:colOff>
      <xdr:row>77</xdr:row>
      <xdr:rowOff>32969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054788"/>
          <a:ext cx="838200" cy="17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24947</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98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32969</xdr:rowOff>
    </xdr:from>
    <xdr:to>
      <xdr:col>81</xdr:col>
      <xdr:colOff>50800</xdr:colOff>
      <xdr:row>79</xdr:row>
      <xdr:rowOff>14363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234619"/>
          <a:ext cx="889000" cy="32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16591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978</xdr:rowOff>
    </xdr:from>
    <xdr:to>
      <xdr:col>76</xdr:col>
      <xdr:colOff>114300</xdr:colOff>
      <xdr:row>79</xdr:row>
      <xdr:rowOff>14363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45528"/>
          <a:ext cx="889000" cy="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978</xdr:rowOff>
    </xdr:from>
    <xdr:to>
      <xdr:col>71</xdr:col>
      <xdr:colOff>177800</xdr:colOff>
      <xdr:row>79</xdr:row>
      <xdr:rowOff>17424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45528"/>
          <a:ext cx="889000" cy="1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20984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50178</xdr:rowOff>
    </xdr:from>
    <xdr:to>
      <xdr:col>67</xdr:col>
      <xdr:colOff>101600</xdr:colOff>
      <xdr:row>78</xdr:row>
      <xdr:rowOff>151778</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168305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9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145237</xdr:rowOff>
    </xdr:from>
    <xdr:to>
      <xdr:col>85</xdr:col>
      <xdr:colOff>177800</xdr:colOff>
      <xdr:row>76</xdr:row>
      <xdr:rowOff>75388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0039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168114</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85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153619</xdr:rowOff>
    </xdr:from>
    <xdr:to>
      <xdr:col>81</xdr:col>
      <xdr:colOff>101600</xdr:colOff>
      <xdr:row>77</xdr:row>
      <xdr:rowOff>83769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18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100296</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29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135013</xdr:rowOff>
    </xdr:from>
    <xdr:to>
      <xdr:col>76</xdr:col>
      <xdr:colOff>165100</xdr:colOff>
      <xdr:row>79</xdr:row>
      <xdr:rowOff>65163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56290</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0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121628</xdr:rowOff>
    </xdr:from>
    <xdr:to>
      <xdr:col>72</xdr:col>
      <xdr:colOff>38100</xdr:colOff>
      <xdr:row>79</xdr:row>
      <xdr:rowOff>51778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42905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8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138074</xdr:rowOff>
    </xdr:from>
    <xdr:to>
      <xdr:col>67</xdr:col>
      <xdr:colOff>101600</xdr:colOff>
      <xdr:row>79</xdr:row>
      <xdr:rowOff>68224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1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59351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0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48806</xdr:rowOff>
    </xdr:from>
    <xdr:to>
      <xdr:col>85</xdr:col>
      <xdr:colOff>127000</xdr:colOff>
      <xdr:row>95</xdr:row>
      <xdr:rowOff>76200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336556"/>
          <a:ext cx="8382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134447</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07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76200</xdr:rowOff>
    </xdr:from>
    <xdr:to>
      <xdr:col>81</xdr:col>
      <xdr:colOff>50800</xdr:colOff>
      <xdr:row>95</xdr:row>
      <xdr:rowOff>107835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363950"/>
          <a:ext cx="889000" cy="3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34993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107835</xdr:rowOff>
    </xdr:from>
    <xdr:to>
      <xdr:col>76</xdr:col>
      <xdr:colOff>114300</xdr:colOff>
      <xdr:row>95</xdr:row>
      <xdr:rowOff>145250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95585"/>
          <a:ext cx="8890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58996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145250</xdr:rowOff>
    </xdr:from>
    <xdr:to>
      <xdr:col>71</xdr:col>
      <xdr:colOff>177800</xdr:colOff>
      <xdr:row>95</xdr:row>
      <xdr:rowOff>168681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33000"/>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86338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148019</xdr:rowOff>
    </xdr:from>
    <xdr:to>
      <xdr:col>67</xdr:col>
      <xdr:colOff>101600</xdr:colOff>
      <xdr:row>95</xdr:row>
      <xdr:rowOff>78169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94696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169456</xdr:rowOff>
    </xdr:from>
    <xdr:to>
      <xdr:col>85</xdr:col>
      <xdr:colOff>177800</xdr:colOff>
      <xdr:row>95</xdr:row>
      <xdr:rowOff>99606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2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147883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25400</xdr:rowOff>
    </xdr:from>
    <xdr:to>
      <xdr:col>81</xdr:col>
      <xdr:colOff>101600</xdr:colOff>
      <xdr:row>95</xdr:row>
      <xdr:rowOff>127000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118127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40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57035</xdr:rowOff>
    </xdr:from>
    <xdr:to>
      <xdr:col>76</xdr:col>
      <xdr:colOff>165100</xdr:colOff>
      <xdr:row>95</xdr:row>
      <xdr:rowOff>158635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149762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4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94450</xdr:rowOff>
    </xdr:from>
    <xdr:to>
      <xdr:col>72</xdr:col>
      <xdr:colOff>38100</xdr:colOff>
      <xdr:row>96</xdr:row>
      <xdr:rowOff>24600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15727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47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117881</xdr:rowOff>
    </xdr:from>
    <xdr:to>
      <xdr:col>67</xdr:col>
      <xdr:colOff>101600</xdr:colOff>
      <xdr:row>96</xdr:row>
      <xdr:rowOff>48031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39158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49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132334</xdr:rowOff>
    </xdr:from>
    <xdr:to>
      <xdr:col>98</xdr:col>
      <xdr:colOff>38100</xdr:colOff>
      <xdr:row>36</xdr:row>
      <xdr:rowOff>62484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79011</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総務費においてふるさと応援寄附金の減少に伴うふるさと納税業務委託料の減等により、令和５年度決算で対前年度比</a:t>
          </a:r>
          <a:r>
            <a:rPr kumimoji="1" lang="en-US" altLang="ja-JP" sz="1300">
              <a:latin typeface="ＭＳ Ｐゴシック" panose="020B0600070205080204" pitchFamily="50" charset="-128"/>
              <a:ea typeface="ＭＳ Ｐゴシック" panose="020B0600070205080204" pitchFamily="50" charset="-128"/>
            </a:rPr>
            <a:t>9,431</a:t>
          </a:r>
          <a:r>
            <a:rPr kumimoji="1" lang="ja-JP" altLang="en-US" sz="1300">
              <a:latin typeface="ＭＳ Ｐゴシック" panose="020B0600070205080204" pitchFamily="50" charset="-128"/>
              <a:ea typeface="ＭＳ Ｐゴシック" panose="020B0600070205080204" pitchFamily="50" charset="-128"/>
            </a:rPr>
            <a:t>円の減少となり、農林水産業費では、町民の森整備工事等の新規事業により、対前年度比</a:t>
          </a:r>
          <a:r>
            <a:rPr kumimoji="1" lang="en-US" altLang="ja-JP" sz="1300">
              <a:latin typeface="ＭＳ Ｐゴシック" panose="020B0600070205080204" pitchFamily="50" charset="-128"/>
              <a:ea typeface="ＭＳ Ｐゴシック" panose="020B0600070205080204" pitchFamily="50" charset="-128"/>
            </a:rPr>
            <a:t>3,140</a:t>
          </a:r>
          <a:r>
            <a:rPr kumimoji="1" lang="ja-JP" altLang="en-US" sz="1300">
              <a:latin typeface="ＭＳ Ｐゴシック" panose="020B0600070205080204" pitchFamily="50" charset="-128"/>
              <a:ea typeface="ＭＳ Ｐゴシック" panose="020B0600070205080204" pitchFamily="50" charset="-128"/>
            </a:rPr>
            <a:t>円の増加となった。また、災害復旧費おいて令和４年台風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号及び令和５年台風２号による豪雨被害からの災害復旧により、対前年度比</a:t>
          </a:r>
          <a:r>
            <a:rPr kumimoji="1" lang="en-US" altLang="ja-JP" sz="1300">
              <a:latin typeface="ＭＳ Ｐゴシック" panose="020B0600070205080204" pitchFamily="50" charset="-128"/>
              <a:ea typeface="ＭＳ Ｐゴシック" panose="020B0600070205080204" pitchFamily="50" charset="-128"/>
            </a:rPr>
            <a:t>14,160</a:t>
          </a:r>
          <a:r>
            <a:rPr kumimoji="1" lang="ja-JP" altLang="en-US" sz="1300">
              <a:latin typeface="ＭＳ Ｐゴシック" panose="020B0600070205080204" pitchFamily="50" charset="-128"/>
              <a:ea typeface="ＭＳ Ｐゴシック" panose="020B0600070205080204" pitchFamily="50" charset="-128"/>
            </a:rPr>
            <a:t>円の増加となった。</a:t>
          </a:r>
        </a:p>
        <a:p>
          <a:r>
            <a:rPr kumimoji="1" lang="ja-JP" altLang="en-US" sz="1300">
              <a:latin typeface="ＭＳ Ｐゴシック" panose="020B0600070205080204" pitchFamily="50" charset="-128"/>
              <a:ea typeface="ＭＳ Ｐゴシック" panose="020B0600070205080204" pitchFamily="50" charset="-128"/>
            </a:rPr>
            <a:t>　衛生費については、令和５年度決算では類似団体平均を</a:t>
          </a:r>
          <a:r>
            <a:rPr kumimoji="1" lang="en-US" altLang="ja-JP" sz="1300">
              <a:latin typeface="ＭＳ Ｐゴシック" panose="020B0600070205080204" pitchFamily="50" charset="-128"/>
              <a:ea typeface="ＭＳ Ｐゴシック" panose="020B0600070205080204" pitchFamily="50" charset="-128"/>
            </a:rPr>
            <a:t>21,615</a:t>
          </a:r>
          <a:r>
            <a:rPr kumimoji="1" lang="ja-JP" altLang="en-US" sz="1300">
              <a:latin typeface="ＭＳ Ｐゴシック" panose="020B0600070205080204" pitchFamily="50" charset="-128"/>
              <a:ea typeface="ＭＳ Ｐゴシック" panose="020B0600070205080204" pitchFamily="50" charset="-128"/>
            </a:rPr>
            <a:t>円上回っており、高い水準で推移している。これは、病院事業への繰出金の金額が大きく、衛生費の中でも高い割合を占めていることが要因であるため、病院事業について今後「公立森町病院経営強化プラン」に掲げる取り組みを通して、さらなる地域医療の充実と経営改善を図っていく。</a:t>
          </a:r>
        </a:p>
        <a:p>
          <a:r>
            <a:rPr kumimoji="1" lang="ja-JP" altLang="en-US" sz="1300">
              <a:latin typeface="ＭＳ Ｐゴシック" panose="020B0600070205080204" pitchFamily="50" charset="-128"/>
              <a:ea typeface="ＭＳ Ｐゴシック" panose="020B0600070205080204" pitchFamily="50" charset="-128"/>
            </a:rPr>
            <a:t>　土木費等において今後、維持補修費、更新整備費用などが増加し、さらには更新整備費用等に充当した地方債の償還金が公債費を増加させることが予想される。</a:t>
          </a:r>
        </a:p>
        <a:p>
          <a:r>
            <a:rPr kumimoji="1" lang="ja-JP" altLang="en-US" sz="1300">
              <a:latin typeface="ＭＳ Ｐゴシック" panose="020B0600070205080204" pitchFamily="50" charset="-128"/>
              <a:ea typeface="ＭＳ Ｐゴシック" panose="020B0600070205080204" pitchFamily="50" charset="-128"/>
            </a:rPr>
            <a:t>　また、民生費において、新規開設保育園への委託料や義務的経常費用である社会保障費等が近年増加傾向にあるため、特別会計においては保険料の適正化を図り、保育関係事業などは積極的な補助金の活用など、財源の確保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当町では当初予算において歳入は、見積もりが難しいためできる限り抑えて予算編成をしている。歳出については、予算執行時の節減により執行残を確保するように努めている。これにより、繰越金として翌年度の補正財源を確保しているため、実質収支額に対する標準財政規模比は高くなる傾向にある。</a:t>
          </a:r>
        </a:p>
        <a:p>
          <a:r>
            <a:rPr kumimoji="1" lang="ja-JP" altLang="en-US" sz="1000">
              <a:latin typeface="ＭＳ ゴシック" pitchFamily="49" charset="-128"/>
              <a:ea typeface="ＭＳ ゴシック" pitchFamily="49" charset="-128"/>
            </a:rPr>
            <a:t>　令和５年度は、実質収支額が臨時財政対策債の減少や令和４年台風</a:t>
          </a:r>
          <a:r>
            <a:rPr kumimoji="1" lang="en-US" altLang="ja-JP" sz="1000">
              <a:latin typeface="ＭＳ ゴシック" pitchFamily="49" charset="-128"/>
              <a:ea typeface="ＭＳ ゴシック" pitchFamily="49" charset="-128"/>
            </a:rPr>
            <a:t>15</a:t>
          </a:r>
          <a:r>
            <a:rPr kumimoji="1" lang="ja-JP" altLang="en-US" sz="1000">
              <a:latin typeface="ＭＳ ゴシック" pitchFamily="49" charset="-128"/>
              <a:ea typeface="ＭＳ ゴシック" pitchFamily="49" charset="-128"/>
            </a:rPr>
            <a:t>号及び令和５年台風２号による豪雨における災害復旧費が増加したことで、対前年度比＋</a:t>
          </a:r>
          <a:r>
            <a:rPr kumimoji="1" lang="en-US" altLang="ja-JP" sz="1000">
              <a:latin typeface="ＭＳ ゴシック" pitchFamily="49" charset="-128"/>
              <a:ea typeface="ＭＳ ゴシック" pitchFamily="49" charset="-128"/>
            </a:rPr>
            <a:t>97</a:t>
          </a:r>
          <a:r>
            <a:rPr kumimoji="1" lang="ja-JP" altLang="en-US" sz="1000">
              <a:latin typeface="ＭＳ ゴシック" pitchFamily="49" charset="-128"/>
              <a:ea typeface="ＭＳ ゴシック" pitchFamily="49" charset="-128"/>
            </a:rPr>
            <a:t>百万円となり、実質単年度収支比率は対前年度</a:t>
          </a:r>
          <a:r>
            <a:rPr kumimoji="1" lang="en-US" altLang="ja-JP" sz="1000">
              <a:latin typeface="ＭＳ ゴシック" pitchFamily="49" charset="-128"/>
              <a:ea typeface="ＭＳ ゴシック" pitchFamily="49" charset="-128"/>
            </a:rPr>
            <a:t>3.28</a:t>
          </a:r>
          <a:r>
            <a:rPr kumimoji="1" lang="ja-JP" altLang="en-US" sz="1000">
              <a:latin typeface="ＭＳ ゴシック" pitchFamily="49" charset="-128"/>
              <a:ea typeface="ＭＳ ゴシック" pitchFamily="49" charset="-128"/>
            </a:rPr>
            <a:t>ポイント上昇した。また、財政調整基金の取崩に伴い、財政調整基金残高の標準財政規模費は、</a:t>
          </a:r>
          <a:r>
            <a:rPr kumimoji="1" lang="en-US" altLang="ja-JP" sz="1000">
              <a:latin typeface="ＭＳ ゴシック" pitchFamily="49" charset="-128"/>
              <a:ea typeface="ＭＳ ゴシック" pitchFamily="49" charset="-128"/>
            </a:rPr>
            <a:t>7.69</a:t>
          </a:r>
          <a:r>
            <a:rPr kumimoji="1" lang="ja-JP" altLang="en-US" sz="1000">
              <a:latin typeface="ＭＳ ゴシック" pitchFamily="49" charset="-128"/>
              <a:ea typeface="ＭＳ ゴシック" pitchFamily="49" charset="-128"/>
            </a:rPr>
            <a:t>ポイント減少した。</a:t>
          </a:r>
        </a:p>
        <a:p>
          <a:r>
            <a:rPr kumimoji="1" lang="ja-JP" altLang="en-US" sz="1000">
              <a:latin typeface="ＭＳ ゴシック" pitchFamily="49" charset="-128"/>
              <a:ea typeface="ＭＳ ゴシック" pitchFamily="49" charset="-128"/>
            </a:rPr>
            <a:t>　今後も、国・地方ともに経済の先行きが不透明なため、予期しない収入減少や不測の支出増加などに備え財政調整基金や減債基金への積立を行っていく。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一般会計・公営企業会計・公営事業会計のすべての会計において黒字となっている。</a:t>
          </a:r>
        </a:p>
        <a:p>
          <a:r>
            <a:rPr kumimoji="1" lang="ja-JP" altLang="en-US" sz="1400">
              <a:latin typeface="ＭＳ ゴシック" pitchFamily="49" charset="-128"/>
              <a:ea typeface="ＭＳ ゴシック" pitchFamily="49" charset="-128"/>
            </a:rPr>
            <a:t>　一般会計においては、令和５年度決算は、再算定により普通交付税が増加し、</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ポイント上昇した。</a:t>
          </a:r>
        </a:p>
        <a:p>
          <a:r>
            <a:rPr kumimoji="1" lang="ja-JP" altLang="en-US" sz="1400">
              <a:latin typeface="ＭＳ ゴシック" pitchFamily="49" charset="-128"/>
              <a:ea typeface="ＭＳ ゴシック" pitchFamily="49" charset="-128"/>
            </a:rPr>
            <a:t>　病院事業会計については、令和５年度は、新型コロナウイルス感染症に関する補助金等が減少し、医業費用は、給与費や材料費が増加したことにより、</a:t>
          </a:r>
          <a:r>
            <a:rPr kumimoji="1" lang="en-US" altLang="ja-JP" sz="1400">
              <a:latin typeface="ＭＳ ゴシック" pitchFamily="49" charset="-128"/>
              <a:ea typeface="ＭＳ ゴシック" pitchFamily="49" charset="-128"/>
            </a:rPr>
            <a:t>2.53</a:t>
          </a:r>
          <a:r>
            <a:rPr kumimoji="1" lang="ja-JP" altLang="en-US" sz="1400">
              <a:latin typeface="ＭＳ ゴシック" pitchFamily="49" charset="-128"/>
              <a:ea typeface="ＭＳ ゴシック" pitchFamily="49" charset="-128"/>
            </a:rPr>
            <a:t>ポイント低下した。今後、「公立森町病院経営強化プラン」に基づき、さらなる地域医療の充実と経営改善を図っていく。</a:t>
          </a:r>
        </a:p>
        <a:p>
          <a:r>
            <a:rPr kumimoji="1" lang="ja-JP" altLang="en-US" sz="1400">
              <a:latin typeface="ＭＳ ゴシック" pitchFamily="49" charset="-128"/>
              <a:ea typeface="ＭＳ ゴシック" pitchFamily="49" charset="-128"/>
            </a:rPr>
            <a:t>　介護保険特別会計については、令和５年度は、歳入総額が増加した一方で、保険給付費の増加により歳出総額の増加が歳入の増加を上回ったため、</a:t>
          </a:r>
          <a:r>
            <a:rPr kumimoji="1" lang="en-US" altLang="ja-JP" sz="1400">
              <a:latin typeface="ＭＳ ゴシック" pitchFamily="49" charset="-128"/>
              <a:ea typeface="ＭＳ ゴシック" pitchFamily="49" charset="-128"/>
            </a:rPr>
            <a:t>0.93</a:t>
          </a:r>
          <a:r>
            <a:rPr kumimoji="1" lang="ja-JP" altLang="en-US" sz="1400">
              <a:latin typeface="ＭＳ ゴシック" pitchFamily="49" charset="-128"/>
              <a:ea typeface="ＭＳ ゴシック" pitchFamily="49" charset="-128"/>
            </a:rPr>
            <a:t>ポイントの低下となった。今後、第９期介護保険事業計画に基づき、持続的な経営の健全化を図っていく。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11137319</v>
      </c>
      <c r="BO4" s="384"/>
      <c r="BP4" s="384"/>
      <c r="BQ4" s="384"/>
      <c r="BR4" s="384"/>
      <c r="BS4" s="384"/>
      <c r="BT4" s="384"/>
      <c r="BU4" s="385"/>
      <c r="BV4" s="383">
        <v>10727685</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14.5</v>
      </c>
      <c r="CU4" s="390"/>
      <c r="CV4" s="390"/>
      <c r="CW4" s="390"/>
      <c r="CX4" s="390"/>
      <c r="CY4" s="390"/>
      <c r="CZ4" s="390"/>
      <c r="DA4" s="391"/>
      <c r="DB4" s="389">
        <v>13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10247901</v>
      </c>
      <c r="BO5" s="421"/>
      <c r="BP5" s="421"/>
      <c r="BQ5" s="421"/>
      <c r="BR5" s="421"/>
      <c r="BS5" s="421"/>
      <c r="BT5" s="421"/>
      <c r="BU5" s="422"/>
      <c r="BV5" s="420">
        <v>9930548</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93.1</v>
      </c>
      <c r="CU5" s="418"/>
      <c r="CV5" s="418"/>
      <c r="CW5" s="418"/>
      <c r="CX5" s="418"/>
      <c r="CY5" s="418"/>
      <c r="CZ5" s="418"/>
      <c r="DA5" s="419"/>
      <c r="DB5" s="417">
        <v>91.8</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889418</v>
      </c>
      <c r="BO6" s="421"/>
      <c r="BP6" s="421"/>
      <c r="BQ6" s="421"/>
      <c r="BR6" s="421"/>
      <c r="BS6" s="421"/>
      <c r="BT6" s="421"/>
      <c r="BU6" s="422"/>
      <c r="BV6" s="420">
        <v>797137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93.9</v>
      </c>
      <c r="CU6" s="458"/>
      <c r="CV6" s="458"/>
      <c r="CW6" s="458"/>
      <c r="CX6" s="458"/>
      <c r="CY6" s="458"/>
      <c r="CZ6" s="458"/>
      <c r="DA6" s="459"/>
      <c r="DB6" s="457">
        <v>93.6</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86624</v>
      </c>
      <c r="BO7" s="421"/>
      <c r="BP7" s="421"/>
      <c r="BQ7" s="421"/>
      <c r="BR7" s="421"/>
      <c r="BS7" s="421"/>
      <c r="BT7" s="421"/>
      <c r="BU7" s="422"/>
      <c r="BV7" s="420">
        <v>91805</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5534762</v>
      </c>
      <c r="CU7" s="421"/>
      <c r="CV7" s="421"/>
      <c r="CW7" s="421"/>
      <c r="CX7" s="421"/>
      <c r="CY7" s="421"/>
      <c r="CZ7" s="421"/>
      <c r="DA7" s="422"/>
      <c r="DB7" s="420">
        <v>5443890</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802794</v>
      </c>
      <c r="BO8" s="421"/>
      <c r="BP8" s="421"/>
      <c r="BQ8" s="421"/>
      <c r="BR8" s="421"/>
      <c r="BS8" s="421"/>
      <c r="BT8" s="421"/>
      <c r="BU8" s="422"/>
      <c r="BV8" s="420">
        <v>705332</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0.54</v>
      </c>
      <c r="CU8" s="461"/>
      <c r="CV8" s="461"/>
      <c r="CW8" s="461"/>
      <c r="CX8" s="461"/>
      <c r="CY8" s="461"/>
      <c r="CZ8" s="461"/>
      <c r="DA8" s="462"/>
      <c r="DB8" s="460">
        <v>0.55000000000000004</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17457</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110</v>
      </c>
      <c r="AV9" s="453"/>
      <c r="AW9" s="453"/>
      <c r="AX9" s="453"/>
      <c r="AY9" s="454" t="s">
        <v>111</v>
      </c>
      <c r="AZ9" s="455"/>
      <c r="BA9" s="455"/>
      <c r="BB9" s="455"/>
      <c r="BC9" s="455"/>
      <c r="BD9" s="455"/>
      <c r="BE9" s="455"/>
      <c r="BF9" s="455"/>
      <c r="BG9" s="455"/>
      <c r="BH9" s="455"/>
      <c r="BI9" s="455"/>
      <c r="BJ9" s="455"/>
      <c r="BK9" s="455"/>
      <c r="BL9" s="455"/>
      <c r="BM9" s="456"/>
      <c r="BN9" s="420">
        <v>97462</v>
      </c>
      <c r="BO9" s="421"/>
      <c r="BP9" s="421"/>
      <c r="BQ9" s="421"/>
      <c r="BR9" s="421"/>
      <c r="BS9" s="421"/>
      <c r="BT9" s="421"/>
      <c r="BU9" s="422"/>
      <c r="BV9" s="420">
        <v>-477911</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12.1</v>
      </c>
      <c r="CU9" s="418"/>
      <c r="CV9" s="418"/>
      <c r="CW9" s="418"/>
      <c r="CX9" s="418"/>
      <c r="CY9" s="418"/>
      <c r="CZ9" s="418"/>
      <c r="DA9" s="419"/>
      <c r="DB9" s="417">
        <v>12</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18528</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10896</v>
      </c>
      <c r="BO10" s="421"/>
      <c r="BP10" s="421"/>
      <c r="BQ10" s="421"/>
      <c r="BR10" s="421"/>
      <c r="BS10" s="421"/>
      <c r="BT10" s="421"/>
      <c r="BU10" s="422"/>
      <c r="BV10" s="420">
        <v>12524</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17232</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400000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16722</v>
      </c>
      <c r="S13" s="505"/>
      <c r="T13" s="505"/>
      <c r="U13" s="505"/>
      <c r="V13" s="506"/>
      <c r="W13" s="436" t="s">
        <v>131</v>
      </c>
      <c r="X13" s="437"/>
      <c r="Y13" s="437"/>
      <c r="Z13" s="437"/>
      <c r="AA13" s="437"/>
      <c r="AB13" s="427"/>
      <c r="AC13" s="471">
        <v>714</v>
      </c>
      <c r="AD13" s="472"/>
      <c r="AE13" s="472"/>
      <c r="AF13" s="472"/>
      <c r="AG13" s="514"/>
      <c r="AH13" s="471">
        <v>856</v>
      </c>
      <c r="AI13" s="472"/>
      <c r="AJ13" s="472"/>
      <c r="AK13" s="472"/>
      <c r="AL13" s="473"/>
      <c r="AM13" s="449" t="s">
        <v>132</v>
      </c>
      <c r="AN13" s="450"/>
      <c r="AO13" s="450"/>
      <c r="AP13" s="450"/>
      <c r="AQ13" s="450"/>
      <c r="AR13" s="450"/>
      <c r="AS13" s="450"/>
      <c r="AT13" s="451"/>
      <c r="AU13" s="452" t="s">
        <v>110</v>
      </c>
      <c r="AV13" s="453"/>
      <c r="AW13" s="453"/>
      <c r="AX13" s="453"/>
      <c r="AY13" s="454" t="s">
        <v>133</v>
      </c>
      <c r="AZ13" s="455"/>
      <c r="BA13" s="455"/>
      <c r="BB13" s="455"/>
      <c r="BC13" s="455"/>
      <c r="BD13" s="455"/>
      <c r="BE13" s="455"/>
      <c r="BF13" s="455"/>
      <c r="BG13" s="455"/>
      <c r="BH13" s="455"/>
      <c r="BI13" s="455"/>
      <c r="BJ13" s="455"/>
      <c r="BK13" s="455"/>
      <c r="BL13" s="455"/>
      <c r="BM13" s="456"/>
      <c r="BN13" s="420">
        <v>-291642</v>
      </c>
      <c r="BO13" s="421"/>
      <c r="BP13" s="421"/>
      <c r="BQ13" s="421"/>
      <c r="BR13" s="421"/>
      <c r="BS13" s="421"/>
      <c r="BT13" s="421"/>
      <c r="BU13" s="422"/>
      <c r="BV13" s="420">
        <v>-465387</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12.9</v>
      </c>
      <c r="CU13" s="418"/>
      <c r="CV13" s="418"/>
      <c r="CW13" s="418"/>
      <c r="CX13" s="418"/>
      <c r="CY13" s="418"/>
      <c r="CZ13" s="418"/>
      <c r="DA13" s="419"/>
      <c r="DB13" s="417">
        <v>12.5</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17431</v>
      </c>
      <c r="S14" s="505"/>
      <c r="T14" s="505"/>
      <c r="U14" s="505"/>
      <c r="V14" s="506"/>
      <c r="W14" s="410"/>
      <c r="X14" s="411"/>
      <c r="Y14" s="411"/>
      <c r="Z14" s="411"/>
      <c r="AA14" s="411"/>
      <c r="AB14" s="400"/>
      <c r="AC14" s="507">
        <v>7.7</v>
      </c>
      <c r="AD14" s="508"/>
      <c r="AE14" s="508"/>
      <c r="AF14" s="508"/>
      <c r="AG14" s="509"/>
      <c r="AH14" s="507">
        <v>8.8000000000000007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28.4</v>
      </c>
      <c r="CU14" s="519"/>
      <c r="CV14" s="519"/>
      <c r="CW14" s="519"/>
      <c r="CX14" s="519"/>
      <c r="CY14" s="519"/>
      <c r="CZ14" s="519"/>
      <c r="DA14" s="520"/>
      <c r="DB14" s="518">
        <v>19.600000000000001</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16999</v>
      </c>
      <c r="S15" s="505"/>
      <c r="T15" s="505"/>
      <c r="U15" s="505"/>
      <c r="V15" s="506"/>
      <c r="W15" s="436" t="s">
        <v>137</v>
      </c>
      <c r="X15" s="437"/>
      <c r="Y15" s="437"/>
      <c r="Z15" s="437"/>
      <c r="AA15" s="437"/>
      <c r="AB15" s="427"/>
      <c r="AC15" s="471">
        <v>3645</v>
      </c>
      <c r="AD15" s="472"/>
      <c r="AE15" s="472"/>
      <c r="AF15" s="472"/>
      <c r="AG15" s="514"/>
      <c r="AH15" s="471">
        <v>3814</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2575719</v>
      </c>
      <c r="BO15" s="384"/>
      <c r="BP15" s="384"/>
      <c r="BQ15" s="384"/>
      <c r="BR15" s="384"/>
      <c r="BS15" s="384"/>
      <c r="BT15" s="384"/>
      <c r="BU15" s="385"/>
      <c r="BV15" s="383">
        <v>2533669</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39.200000000000003</v>
      </c>
      <c r="AD16" s="508"/>
      <c r="AE16" s="508"/>
      <c r="AF16" s="508"/>
      <c r="AG16" s="509"/>
      <c r="AH16" s="507">
        <v>39.4</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4803835</v>
      </c>
      <c r="BO16" s="421"/>
      <c r="BP16" s="421"/>
      <c r="BQ16" s="421"/>
      <c r="BR16" s="421"/>
      <c r="BS16" s="421"/>
      <c r="BT16" s="421"/>
      <c r="BU16" s="422"/>
      <c r="BV16" s="420">
        <v>4690896</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4950</v>
      </c>
      <c r="AD17" s="472"/>
      <c r="AE17" s="472"/>
      <c r="AF17" s="472"/>
      <c r="AG17" s="514"/>
      <c r="AH17" s="471">
        <v>5008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3239311</v>
      </c>
      <c r="BO17" s="421"/>
      <c r="BP17" s="421"/>
      <c r="BQ17" s="421"/>
      <c r="BR17" s="421"/>
      <c r="BS17" s="421"/>
      <c r="BT17" s="421"/>
      <c r="BU17" s="422"/>
      <c r="BV17" s="420">
        <v>3182189</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133.91</v>
      </c>
      <c r="M18" s="544"/>
      <c r="N18" s="544"/>
      <c r="O18" s="544"/>
      <c r="P18" s="544"/>
      <c r="Q18" s="544"/>
      <c r="R18" s="545"/>
      <c r="S18" s="545"/>
      <c r="T18" s="545"/>
      <c r="U18" s="545"/>
      <c r="V18" s="546"/>
      <c r="W18" s="438"/>
      <c r="X18" s="439"/>
      <c r="Y18" s="439"/>
      <c r="Z18" s="439"/>
      <c r="AA18" s="439"/>
      <c r="AB18" s="430"/>
      <c r="AC18" s="547">
        <v>53.2</v>
      </c>
      <c r="AD18" s="548"/>
      <c r="AE18" s="548"/>
      <c r="AF18" s="548"/>
      <c r="AG18" s="549"/>
      <c r="AH18" s="547">
        <v>51.7</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5173037</v>
      </c>
      <c r="BO18" s="421"/>
      <c r="BP18" s="421"/>
      <c r="BQ18" s="421"/>
      <c r="BR18" s="421"/>
      <c r="BS18" s="421"/>
      <c r="BT18" s="421"/>
      <c r="BU18" s="422"/>
      <c r="BV18" s="420">
        <v>5043487</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130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7548556</v>
      </c>
      <c r="BO19" s="421"/>
      <c r="BP19" s="421"/>
      <c r="BQ19" s="421"/>
      <c r="BR19" s="421"/>
      <c r="BS19" s="421"/>
      <c r="BT19" s="421"/>
      <c r="BU19" s="422"/>
      <c r="BV19" s="420">
        <v>7393876</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6242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8727095</v>
      </c>
      <c r="BO22" s="384"/>
      <c r="BP22" s="384"/>
      <c r="BQ22" s="384"/>
      <c r="BR22" s="384"/>
      <c r="BS22" s="384"/>
      <c r="BT22" s="384"/>
      <c r="BU22" s="385"/>
      <c r="BV22" s="383">
        <v>8692392</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7046297</v>
      </c>
      <c r="BO23" s="421"/>
      <c r="BP23" s="421"/>
      <c r="BQ23" s="421"/>
      <c r="BR23" s="421"/>
      <c r="BS23" s="421"/>
      <c r="BT23" s="421"/>
      <c r="BU23" s="422"/>
      <c r="BV23" s="420">
        <v>7068697</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6246</v>
      </c>
      <c r="R24" s="472"/>
      <c r="S24" s="472"/>
      <c r="T24" s="472"/>
      <c r="U24" s="472"/>
      <c r="V24" s="514"/>
      <c r="W24" s="566"/>
      <c r="X24" s="567"/>
      <c r="Y24" s="568"/>
      <c r="Z24" s="470" t="s">
        <v>162</v>
      </c>
      <c r="AA24" s="450"/>
      <c r="AB24" s="450"/>
      <c r="AC24" s="450"/>
      <c r="AD24" s="450"/>
      <c r="AE24" s="450"/>
      <c r="AF24" s="450"/>
      <c r="AG24" s="451"/>
      <c r="AH24" s="471">
        <v>131</v>
      </c>
      <c r="AI24" s="472"/>
      <c r="AJ24" s="472"/>
      <c r="AK24" s="472"/>
      <c r="AL24" s="514"/>
      <c r="AM24" s="471">
        <v>389725</v>
      </c>
      <c r="AN24" s="472"/>
      <c r="AO24" s="472"/>
      <c r="AP24" s="472"/>
      <c r="AQ24" s="472"/>
      <c r="AR24" s="514"/>
      <c r="AS24" s="471">
        <v>2975</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5045529</v>
      </c>
      <c r="BO24" s="421"/>
      <c r="BP24" s="421"/>
      <c r="BQ24" s="421"/>
      <c r="BR24" s="421"/>
      <c r="BS24" s="421"/>
      <c r="BT24" s="421"/>
      <c r="BU24" s="422"/>
      <c r="BV24" s="420">
        <v>4705651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5760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406089</v>
      </c>
      <c r="BO25" s="384"/>
      <c r="BP25" s="384"/>
      <c r="BQ25" s="384"/>
      <c r="BR25" s="384"/>
      <c r="BS25" s="384"/>
      <c r="BT25" s="384"/>
      <c r="BU25" s="385"/>
      <c r="BV25" s="383">
        <v>141920</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5140</v>
      </c>
      <c r="R26" s="472"/>
      <c r="S26" s="472"/>
      <c r="T26" s="472"/>
      <c r="U26" s="472"/>
      <c r="V26" s="514"/>
      <c r="W26" s="566"/>
      <c r="X26" s="567"/>
      <c r="Y26" s="568"/>
      <c r="Z26" s="470" t="s">
        <v>168</v>
      </c>
      <c r="AA26" s="572"/>
      <c r="AB26" s="572"/>
      <c r="AC26" s="572"/>
      <c r="AD26" s="572"/>
      <c r="AE26" s="572"/>
      <c r="AF26" s="572"/>
      <c r="AG26" s="573"/>
      <c r="AH26" s="471">
        <v>5</v>
      </c>
      <c r="AI26" s="472"/>
      <c r="AJ26" s="472"/>
      <c r="AK26" s="472"/>
      <c r="AL26" s="514"/>
      <c r="AM26" s="471">
        <v>14920</v>
      </c>
      <c r="AN26" s="472"/>
      <c r="AO26" s="472"/>
      <c r="AP26" s="472"/>
      <c r="AQ26" s="472"/>
      <c r="AR26" s="514"/>
      <c r="AS26" s="471">
        <v>2984</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2900</v>
      </c>
      <c r="R27" s="472"/>
      <c r="S27" s="472"/>
      <c r="T27" s="472"/>
      <c r="U27" s="472"/>
      <c r="V27" s="514"/>
      <c r="W27" s="566"/>
      <c r="X27" s="567"/>
      <c r="Y27" s="568"/>
      <c r="Z27" s="470" t="s">
        <v>171</v>
      </c>
      <c r="AA27" s="450"/>
      <c r="AB27" s="450"/>
      <c r="AC27" s="450"/>
      <c r="AD27" s="450"/>
      <c r="AE27" s="450"/>
      <c r="AF27" s="450"/>
      <c r="AG27" s="451"/>
      <c r="AH27" s="471">
        <v>13</v>
      </c>
      <c r="AI27" s="472"/>
      <c r="AJ27" s="472"/>
      <c r="AK27" s="472"/>
      <c r="AL27" s="514"/>
      <c r="AM27" s="471">
        <v>39949</v>
      </c>
      <c r="AN27" s="472"/>
      <c r="AO27" s="472"/>
      <c r="AP27" s="472"/>
      <c r="AQ27" s="472"/>
      <c r="AR27" s="514"/>
      <c r="AS27" s="471">
        <v>3073</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2270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1811503</v>
      </c>
      <c r="BO28" s="384"/>
      <c r="BP28" s="384"/>
      <c r="BQ28" s="384"/>
      <c r="BR28" s="384"/>
      <c r="BS28" s="384"/>
      <c r="BT28" s="384"/>
      <c r="BU28" s="385"/>
      <c r="BV28" s="383">
        <v>2200607</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10</v>
      </c>
      <c r="M29" s="472"/>
      <c r="N29" s="472"/>
      <c r="O29" s="472"/>
      <c r="P29" s="514"/>
      <c r="Q29" s="471">
        <v>2030</v>
      </c>
      <c r="R29" s="472"/>
      <c r="S29" s="472"/>
      <c r="T29" s="472"/>
      <c r="U29" s="472"/>
      <c r="V29" s="514"/>
      <c r="W29" s="569"/>
      <c r="X29" s="570"/>
      <c r="Y29" s="571"/>
      <c r="Z29" s="470" t="s">
        <v>177</v>
      </c>
      <c r="AA29" s="450"/>
      <c r="AB29" s="450"/>
      <c r="AC29" s="450"/>
      <c r="AD29" s="450"/>
      <c r="AE29" s="450"/>
      <c r="AF29" s="450"/>
      <c r="AG29" s="451"/>
      <c r="AH29" s="471">
        <v>144</v>
      </c>
      <c r="AI29" s="472"/>
      <c r="AJ29" s="472"/>
      <c r="AK29" s="472"/>
      <c r="AL29" s="514"/>
      <c r="AM29" s="471">
        <v>429674</v>
      </c>
      <c r="AN29" s="472"/>
      <c r="AO29" s="472"/>
      <c r="AP29" s="472"/>
      <c r="AQ29" s="472"/>
      <c r="AR29" s="514"/>
      <c r="AS29" s="471">
        <v>2984</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297497</v>
      </c>
      <c r="BO29" s="421"/>
      <c r="BP29" s="421"/>
      <c r="BQ29" s="421"/>
      <c r="BR29" s="421"/>
      <c r="BS29" s="421"/>
      <c r="BT29" s="421"/>
      <c r="BU29" s="422"/>
      <c r="BV29" s="420">
        <v>400702</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95.8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1693362</v>
      </c>
      <c r="BO30" s="540"/>
      <c r="BP30" s="540"/>
      <c r="BQ30" s="540"/>
      <c r="BR30" s="540"/>
      <c r="BS30" s="540"/>
      <c r="BT30" s="540"/>
      <c r="BU30" s="541"/>
      <c r="BV30" s="539">
        <v>1645776</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IF('各会計、関係団体の財政状況及び健全化判断比率'!B33="","",'各会計、関係団体の財政状況及び健全化判断比率'!B33)</f>
        <v>大久保簡易水道事業特別会計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11</v>
      </c>
      <c r="BX34" s="610"/>
      <c r="BY34" s="611" t="str">
        <f>IF('各会計、関係団体の財政状況及び健全化判断比率'!B68="","",'各会計、関係団体の財政状況及び健全化判断比率'!B68)</f>
        <v>中遠広域事務組合</v>
      </c>
      <c r="BZ34" s="611"/>
      <c r="CA34" s="611"/>
      <c r="CB34" s="611"/>
      <c r="CC34" s="611"/>
      <c r="CD34" s="611"/>
      <c r="CE34" s="611"/>
      <c r="CF34" s="611"/>
      <c r="CG34" s="611"/>
      <c r="CH34" s="611"/>
      <c r="CI34" s="611"/>
      <c r="CJ34" s="611"/>
      <c r="CK34" s="611"/>
      <c r="CL34" s="611"/>
      <c r="CM34" s="611"/>
      <c r="CN34" s="175"/>
      <c r="CO34" s="610">
        <f>IF(CQ34="","",MAX(C34:D43,U34:V43,AM34:AN43,BE34:BF43,BW34:BX43)+1)</f>
        <v>20</v>
      </c>
      <c r="CP34" s="610"/>
      <c r="CQ34" s="611" t="str">
        <f>IF('各会計、関係団体の財政状況及び健全化判断比率'!BS7="","",'各会計、関係団体の財政状況及び健全化判断比率'!BS7)</f>
        <v>周智郡土地開発公社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病院事業会計</v>
      </c>
      <c r="AP35" s="611"/>
      <c r="AQ35" s="611"/>
      <c r="AR35" s="611"/>
      <c r="AS35" s="611"/>
      <c r="AT35" s="611"/>
      <c r="AU35" s="611"/>
      <c r="AV35" s="611"/>
      <c r="AW35" s="611"/>
      <c r="AX35" s="611"/>
      <c r="AY35" s="611"/>
      <c r="AZ35" s="611"/>
      <c r="BA35" s="611"/>
      <c r="BB35" s="611"/>
      <c r="BC35" s="611"/>
      <c r="BD35" s="175"/>
      <c r="BE35" s="610">
        <f t="shared" ref="BE35:BE43" si="1">IF(BG35="","",BE34+1)</f>
        <v>8</v>
      </c>
      <c r="BF35" s="610"/>
      <c r="BG35" s="611" t="str">
        <f>IF('各会計、関係団体の財政状況及び健全化判断比率'!B34="","",'各会計、関係団体の財政状況及び健全化判断比率'!B34)</f>
        <v>三倉簡易水道事業特別会計</v>
      </c>
      <c r="BH35" s="611"/>
      <c r="BI35" s="611"/>
      <c r="BJ35" s="611"/>
      <c r="BK35" s="611"/>
      <c r="BL35" s="611"/>
      <c r="BM35" s="611"/>
      <c r="BN35" s="611"/>
      <c r="BO35" s="611"/>
      <c r="BP35" s="611"/>
      <c r="BQ35" s="611"/>
      <c r="BR35" s="611"/>
      <c r="BS35" s="611"/>
      <c r="BT35" s="611"/>
      <c r="BU35" s="611"/>
      <c r="BV35" s="175"/>
      <c r="BW35" s="610">
        <f t="shared" ref="BW35:BW43" si="2">IF(BY35="","",BW34+1)</f>
        <v>12</v>
      </c>
      <c r="BX35" s="610"/>
      <c r="BY35" s="611" t="str">
        <f>IF('各会計、関係団体の財政状況及び健全化判断比率'!B69="","",'各会計、関係団体の財政状況及び健全化判断比率'!B69)</f>
        <v>袋井市森町広域行政組合</v>
      </c>
      <c r="BZ35" s="611"/>
      <c r="CA35" s="611"/>
      <c r="CB35" s="611"/>
      <c r="CC35" s="611"/>
      <c r="CD35" s="611"/>
      <c r="CE35" s="611"/>
      <c r="CF35" s="611"/>
      <c r="CG35" s="611"/>
      <c r="CH35" s="611"/>
      <c r="CI35" s="611"/>
      <c r="CJ35" s="611"/>
      <c r="CK35" s="611"/>
      <c r="CL35" s="611"/>
      <c r="CM35" s="611"/>
      <c r="CN35" s="175"/>
      <c r="CO35" s="610">
        <f t="shared" ref="CO35:CO43" si="3">IF(CQ35="","",CO34+1)</f>
        <v>21</v>
      </c>
      <c r="CP35" s="610"/>
      <c r="CQ35" s="611" t="str">
        <f>IF('各会計、関係団体の財政状況及び健全化判断比率'!BS8="","",'各会計、関係団体の財政状況及び健全化判断比率'!BS8)</f>
        <v>（株）アクティ森</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9</v>
      </c>
      <c r="BF36" s="610"/>
      <c r="BG36" s="611" t="str">
        <f>IF('各会計、関係団体の財政状況及び健全化判断比率'!B35="","",'各会計、関係団体の財政状況及び健全化判断比率'!B35)</f>
        <v>大河内簡易水道事業特別会計</v>
      </c>
      <c r="BH36" s="611"/>
      <c r="BI36" s="611"/>
      <c r="BJ36" s="611"/>
      <c r="BK36" s="611"/>
      <c r="BL36" s="611"/>
      <c r="BM36" s="611"/>
      <c r="BN36" s="611"/>
      <c r="BO36" s="611"/>
      <c r="BP36" s="611"/>
      <c r="BQ36" s="611"/>
      <c r="BR36" s="611"/>
      <c r="BS36" s="611"/>
      <c r="BT36" s="611"/>
      <c r="BU36" s="611"/>
      <c r="BV36" s="175"/>
      <c r="BW36" s="610">
        <f t="shared" si="2"/>
        <v>13</v>
      </c>
      <c r="BX36" s="610"/>
      <c r="BY36" s="611" t="str">
        <f>IF('各会計、関係団体の財政状況及び健全化判断比率'!B70="","",'各会計、関係団体の財政状況及び健全化判断比率'!B70)</f>
        <v>中東遠看護専門学校組合一般会計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f t="shared" si="1"/>
        <v>10</v>
      </c>
      <c r="BF37" s="610"/>
      <c r="BG37" s="611" t="str">
        <f>IF('各会計、関係団体の財政状況及び健全化判断比率'!B36="","",'各会計、関係団体の財政状況及び健全化判断比率'!B36)</f>
        <v>公共下水道事業特別会計</v>
      </c>
      <c r="BH37" s="611"/>
      <c r="BI37" s="611"/>
      <c r="BJ37" s="611"/>
      <c r="BK37" s="611"/>
      <c r="BL37" s="611"/>
      <c r="BM37" s="611"/>
      <c r="BN37" s="611"/>
      <c r="BO37" s="611"/>
      <c r="BP37" s="611"/>
      <c r="BQ37" s="611"/>
      <c r="BR37" s="611"/>
      <c r="BS37" s="611"/>
      <c r="BT37" s="611"/>
      <c r="BU37" s="611"/>
      <c r="BV37" s="175"/>
      <c r="BW37" s="610">
        <f t="shared" si="2"/>
        <v>14</v>
      </c>
      <c r="BX37" s="610"/>
      <c r="BY37" s="611" t="str">
        <f>IF('各会計、関係団体の財政状況及び健全化判断比率'!B71="","",'各会計、関係団体の財政状況及び健全化判断比率'!B71)</f>
        <v>中東遠看護専門学校組合奨学金貸与特別会計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15</v>
      </c>
      <c r="BX38" s="610"/>
      <c r="BY38" s="611" t="str">
        <f>IF('各会計、関係団体の財政状況及び健全化判断比率'!B72="","",'各会計、関係団体の財政状況及び健全化判断比率'!B72)</f>
        <v>東遠学園組合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16</v>
      </c>
      <c r="BX39" s="610"/>
      <c r="BY39" s="611" t="str">
        <f>IF('各会計、関係団体の財政状況及び健全化判断比率'!B73="","",'各会計、関係団体の財政状況及び健全化判断比率'!B73)</f>
        <v>静岡地方税滞納整理機構</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17</v>
      </c>
      <c r="BX40" s="610"/>
      <c r="BY40" s="611" t="str">
        <f>IF('各会計、関係団体の財政状況及び健全化判断比率'!B74="","",'各会計、関係団体の財政状況及び健全化判断比率'!B74)</f>
        <v>静岡県後期高齢者医療広域連合一般会計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18</v>
      </c>
      <c r="BX41" s="610"/>
      <c r="BY41" s="611" t="str">
        <f>IF('各会計、関係団体の財政状況及び健全化判断比率'!B75="","",'各会計、関係団体の財政状況及び健全化判断比率'!B75)</f>
        <v>静岡県後期高齢者医療広域連合事業会計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19</v>
      </c>
      <c r="BX42" s="610"/>
      <c r="BY42" s="611" t="str">
        <f>IF('各会計、関係団体の財政状況及び健全化判断比率'!B76="","",'各会計、関係団体の財政状況及び健全化判断比率'!B76)</f>
        <v>静岡県市町総合事務組合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ITAbPdYTcfJSwUeu9io1hgSOz7BfY3Vbg7JNm1XJprcFapFez6oFGpX0MzFCbdInCODdzMR2VyNhs4m76XMpHw==" saltValue="ni8NQeXH2LeCCo4Zlex0l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62" t="s">
        <v>537</v>
      </c>
      <c r="D34" s="1162"/>
      <c r="E34" s="1163"/>
      <c r="F34" s="32">
        <v>13.54</v>
      </c>
      <c r="G34" s="33">
        <v>17.54</v>
      </c>
      <c r="H34" s="33">
        <v>20.97</v>
      </c>
      <c r="I34" s="33">
        <v>12.95</v>
      </c>
      <c r="J34" s="34">
        <v>14.5</v>
      </c>
      <c r="K34" s="22"/>
      <c r="L34" s="22"/>
      <c r="M34" s="22"/>
      <c r="N34" s="22"/>
      <c r="O34" s="22"/>
      <c r="P34" s="22"/>
    </row>
    <row r="35" spans="1:16" ht="39" customHeight="1" x14ac:dyDescent="0.2">
      <c r="A35" s="22"/>
      <c r="B35" s="35"/>
      <c r="C35" s="1158" t="s">
        <v>538</v>
      </c>
      <c r="D35" s="1158"/>
      <c r="E35" s="1159"/>
      <c r="F35" s="36">
        <v>7.96</v>
      </c>
      <c r="G35" s="37">
        <v>7.29</v>
      </c>
      <c r="H35" s="37">
        <v>6.83</v>
      </c>
      <c r="I35" s="37">
        <v>7.19</v>
      </c>
      <c r="J35" s="38">
        <v>7.6</v>
      </c>
      <c r="K35" s="22"/>
      <c r="L35" s="22"/>
      <c r="M35" s="22"/>
      <c r="N35" s="22"/>
      <c r="O35" s="22"/>
      <c r="P35" s="22"/>
    </row>
    <row r="36" spans="1:16" ht="39" customHeight="1" x14ac:dyDescent="0.2">
      <c r="A36" s="22"/>
      <c r="B36" s="35"/>
      <c r="C36" s="1158" t="s">
        <v>539</v>
      </c>
      <c r="D36" s="1158"/>
      <c r="E36" s="1159"/>
      <c r="F36" s="36">
        <v>5.78</v>
      </c>
      <c r="G36" s="37">
        <v>5.51</v>
      </c>
      <c r="H36" s="37">
        <v>7.57</v>
      </c>
      <c r="I36" s="37">
        <v>6.28</v>
      </c>
      <c r="J36" s="38">
        <v>3.75</v>
      </c>
      <c r="K36" s="22"/>
      <c r="L36" s="22"/>
      <c r="M36" s="22"/>
      <c r="N36" s="22"/>
      <c r="O36" s="22"/>
      <c r="P36" s="22"/>
    </row>
    <row r="37" spans="1:16" ht="39" customHeight="1" x14ac:dyDescent="0.2">
      <c r="A37" s="22"/>
      <c r="B37" s="35"/>
      <c r="C37" s="1158" t="s">
        <v>540</v>
      </c>
      <c r="D37" s="1158"/>
      <c r="E37" s="1159"/>
      <c r="F37" s="36">
        <v>2.5499999999999998</v>
      </c>
      <c r="G37" s="37">
        <v>1.04</v>
      </c>
      <c r="H37" s="37">
        <v>1.28</v>
      </c>
      <c r="I37" s="37">
        <v>3.94</v>
      </c>
      <c r="J37" s="38">
        <v>3.31</v>
      </c>
      <c r="K37" s="22"/>
      <c r="L37" s="22"/>
      <c r="M37" s="22"/>
      <c r="N37" s="22"/>
      <c r="O37" s="22"/>
      <c r="P37" s="22"/>
    </row>
    <row r="38" spans="1:16" ht="39" customHeight="1" x14ac:dyDescent="0.2">
      <c r="A38" s="22"/>
      <c r="B38" s="35"/>
      <c r="C38" s="1158" t="s">
        <v>541</v>
      </c>
      <c r="D38" s="1158"/>
      <c r="E38" s="1159"/>
      <c r="F38" s="36">
        <v>4.13</v>
      </c>
      <c r="G38" s="37">
        <v>2.96</v>
      </c>
      <c r="H38" s="37">
        <v>2.42</v>
      </c>
      <c r="I38" s="37">
        <v>2.4300000000000002</v>
      </c>
      <c r="J38" s="38">
        <v>1.5</v>
      </c>
      <c r="K38" s="22"/>
      <c r="L38" s="22"/>
      <c r="M38" s="22"/>
      <c r="N38" s="22"/>
      <c r="O38" s="22"/>
      <c r="P38" s="22"/>
    </row>
    <row r="39" spans="1:16" ht="39" customHeight="1" x14ac:dyDescent="0.2">
      <c r="A39" s="22"/>
      <c r="B39" s="35"/>
      <c r="C39" s="1158" t="s">
        <v>542</v>
      </c>
      <c r="D39" s="1158"/>
      <c r="E39" s="1159"/>
      <c r="F39" s="36">
        <v>0.72</v>
      </c>
      <c r="G39" s="37">
        <v>0.35</v>
      </c>
      <c r="H39" s="37">
        <v>0.28999999999999998</v>
      </c>
      <c r="I39" s="37">
        <v>0.15</v>
      </c>
      <c r="J39" s="38">
        <v>0.23</v>
      </c>
      <c r="K39" s="22"/>
      <c r="L39" s="22"/>
      <c r="M39" s="22"/>
      <c r="N39" s="22"/>
      <c r="O39" s="22"/>
      <c r="P39" s="22"/>
    </row>
    <row r="40" spans="1:16" ht="39" customHeight="1" x14ac:dyDescent="0.2">
      <c r="A40" s="22"/>
      <c r="B40" s="35"/>
      <c r="C40" s="1158" t="s">
        <v>543</v>
      </c>
      <c r="D40" s="1158"/>
      <c r="E40" s="1159"/>
      <c r="F40" s="36">
        <v>0</v>
      </c>
      <c r="G40" s="37">
        <v>0</v>
      </c>
      <c r="H40" s="37">
        <v>0</v>
      </c>
      <c r="I40" s="37">
        <v>0.01</v>
      </c>
      <c r="J40" s="38">
        <v>0</v>
      </c>
      <c r="K40" s="22"/>
      <c r="L40" s="22"/>
      <c r="M40" s="22"/>
      <c r="N40" s="22"/>
      <c r="O40" s="22"/>
      <c r="P40" s="22"/>
    </row>
    <row r="41" spans="1:16" ht="39" customHeight="1" x14ac:dyDescent="0.2">
      <c r="A41" s="22"/>
      <c r="B41" s="35"/>
      <c r="C41" s="1158" t="s">
        <v>544</v>
      </c>
      <c r="D41" s="1158"/>
      <c r="E41" s="1159"/>
      <c r="F41" s="36">
        <v>0</v>
      </c>
      <c r="G41" s="37">
        <v>0</v>
      </c>
      <c r="H41" s="37">
        <v>0</v>
      </c>
      <c r="I41" s="37">
        <v>0</v>
      </c>
      <c r="J41" s="38">
        <v>0</v>
      </c>
      <c r="K41" s="22"/>
      <c r="L41" s="22"/>
      <c r="M41" s="22"/>
      <c r="N41" s="22"/>
      <c r="O41" s="22"/>
      <c r="P41" s="22"/>
    </row>
    <row r="42" spans="1:16" ht="39" customHeight="1" x14ac:dyDescent="0.2">
      <c r="A42" s="22"/>
      <c r="B42" s="39"/>
      <c r="C42" s="1158" t="s">
        <v>545</v>
      </c>
      <c r="D42" s="1158"/>
      <c r="E42" s="1159"/>
      <c r="F42" s="36" t="s">
        <v>491</v>
      </c>
      <c r="G42" s="37" t="s">
        <v>491</v>
      </c>
      <c r="H42" s="37" t="s">
        <v>491</v>
      </c>
      <c r="I42" s="37" t="s">
        <v>491</v>
      </c>
      <c r="J42" s="38" t="s">
        <v>491</v>
      </c>
      <c r="K42" s="22"/>
      <c r="L42" s="22"/>
      <c r="M42" s="22"/>
      <c r="N42" s="22"/>
      <c r="O42" s="22"/>
      <c r="P42" s="22"/>
    </row>
    <row r="43" spans="1:16" ht="39" customHeight="1" thickBot="1" x14ac:dyDescent="0.25">
      <c r="A43" s="22"/>
      <c r="B43" s="40"/>
      <c r="C43" s="1160" t="s">
        <v>546</v>
      </c>
      <c r="D43" s="1160"/>
      <c r="E43" s="1161"/>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S1vgzvxgUPh5XmJXAjvzWSfl/kbdQBDDpRm8JY8ky0DyQrrUBA6/uFWvrdzlvzGjzUp26WlYfvqi689xn/zaw==" saltValue="Gppl29wlPzGIxdoj86pH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807</v>
      </c>
      <c r="L45" s="58">
        <v>828</v>
      </c>
      <c r="M45" s="58">
        <v>867</v>
      </c>
      <c r="N45" s="58">
        <v>898</v>
      </c>
      <c r="O45" s="59">
        <v>925</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491</v>
      </c>
      <c r="L46" s="62" t="s">
        <v>491</v>
      </c>
      <c r="M46" s="62" t="s">
        <v>491</v>
      </c>
      <c r="N46" s="62" t="s">
        <v>491</v>
      </c>
      <c r="O46" s="63" t="s">
        <v>491</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491</v>
      </c>
      <c r="L47" s="62" t="s">
        <v>491</v>
      </c>
      <c r="M47" s="62" t="s">
        <v>491</v>
      </c>
      <c r="N47" s="62" t="s">
        <v>491</v>
      </c>
      <c r="O47" s="63" t="s">
        <v>491</v>
      </c>
      <c r="P47" s="46"/>
      <c r="Q47" s="46"/>
      <c r="R47" s="46"/>
      <c r="S47" s="46"/>
      <c r="T47" s="46"/>
      <c r="U47" s="46"/>
    </row>
    <row r="48" spans="1:21" ht="30.75" customHeight="1" x14ac:dyDescent="0.2">
      <c r="A48" s="46"/>
      <c r="B48" s="1166"/>
      <c r="C48" s="1167"/>
      <c r="D48" s="60"/>
      <c r="E48" s="1172" t="s">
        <v>13</v>
      </c>
      <c r="F48" s="1172"/>
      <c r="G48" s="1172"/>
      <c r="H48" s="1172"/>
      <c r="I48" s="1172"/>
      <c r="J48" s="1173"/>
      <c r="K48" s="61">
        <v>340</v>
      </c>
      <c r="L48" s="62">
        <v>363</v>
      </c>
      <c r="M48" s="62">
        <v>387</v>
      </c>
      <c r="N48" s="62">
        <v>409</v>
      </c>
      <c r="O48" s="63">
        <v>414</v>
      </c>
      <c r="P48" s="46"/>
      <c r="Q48" s="46"/>
      <c r="R48" s="46"/>
      <c r="S48" s="46"/>
      <c r="T48" s="46"/>
      <c r="U48" s="46"/>
    </row>
    <row r="49" spans="1:21" ht="30.75" customHeight="1" x14ac:dyDescent="0.2">
      <c r="A49" s="46"/>
      <c r="B49" s="1166"/>
      <c r="C49" s="1167"/>
      <c r="D49" s="60"/>
      <c r="E49" s="1172" t="s">
        <v>14</v>
      </c>
      <c r="F49" s="1172"/>
      <c r="G49" s="1172"/>
      <c r="H49" s="1172"/>
      <c r="I49" s="1172"/>
      <c r="J49" s="1173"/>
      <c r="K49" s="61">
        <v>116</v>
      </c>
      <c r="L49" s="62">
        <v>135</v>
      </c>
      <c r="M49" s="62">
        <v>110</v>
      </c>
      <c r="N49" s="62">
        <v>83</v>
      </c>
      <c r="O49" s="63">
        <v>66</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491</v>
      </c>
      <c r="L50" s="62" t="s">
        <v>491</v>
      </c>
      <c r="M50" s="62" t="s">
        <v>491</v>
      </c>
      <c r="N50" s="62" t="s">
        <v>491</v>
      </c>
      <c r="O50" s="63" t="s">
        <v>491</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491</v>
      </c>
      <c r="L51" s="62" t="s">
        <v>491</v>
      </c>
      <c r="M51" s="62" t="s">
        <v>491</v>
      </c>
      <c r="N51" s="62" t="s">
        <v>491</v>
      </c>
      <c r="O51" s="63" t="s">
        <v>491</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733</v>
      </c>
      <c r="L52" s="62">
        <v>754</v>
      </c>
      <c r="M52" s="62">
        <v>755</v>
      </c>
      <c r="N52" s="62">
        <v>764</v>
      </c>
      <c r="O52" s="63">
        <v>769</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530</v>
      </c>
      <c r="L53" s="67">
        <v>572</v>
      </c>
      <c r="M53" s="67">
        <v>609</v>
      </c>
      <c r="N53" s="67">
        <v>626</v>
      </c>
      <c r="O53" s="68">
        <v>636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tzk4fYNhQbcDWHNlssPzFD1BZtjUv0RPbTlzLHPveVsmqJIylT5eTj1Y7JUwkkIqHiszLypdYxX3m49fdck5w==" saltValue="94ZwfVSjTkGvkFuWRT3wg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95" t="s">
        <v>30</v>
      </c>
      <c r="C41" s="1196"/>
      <c r="D41" s="103"/>
      <c r="E41" s="1201" t="s">
        <v>31</v>
      </c>
      <c r="F41" s="1201"/>
      <c r="G41" s="1201"/>
      <c r="H41" s="1202"/>
      <c r="I41" s="342">
        <v>8740</v>
      </c>
      <c r="J41" s="343">
        <v>8828</v>
      </c>
      <c r="K41" s="343">
        <v>8801</v>
      </c>
      <c r="L41" s="343">
        <v>8692</v>
      </c>
      <c r="M41" s="344">
        <v>8727</v>
      </c>
    </row>
    <row r="42" spans="2:13" ht="27.75" customHeight="1" x14ac:dyDescent="0.2">
      <c r="B42" s="1197"/>
      <c r="C42" s="1198"/>
      <c r="D42" s="104"/>
      <c r="E42" s="1203" t="s">
        <v>32</v>
      </c>
      <c r="F42" s="1203"/>
      <c r="G42" s="1203"/>
      <c r="H42" s="1204"/>
      <c r="I42" s="345" t="s">
        <v>491</v>
      </c>
      <c r="J42" s="346" t="s">
        <v>491</v>
      </c>
      <c r="K42" s="346">
        <v>0</v>
      </c>
      <c r="L42" s="346">
        <v>0</v>
      </c>
      <c r="M42" s="347">
        <v>0</v>
      </c>
    </row>
    <row r="43" spans="2:13" ht="27.75" customHeight="1" x14ac:dyDescent="0.2">
      <c r="B43" s="1197"/>
      <c r="C43" s="1198"/>
      <c r="D43" s="104"/>
      <c r="E43" s="1203" t="s">
        <v>33</v>
      </c>
      <c r="F43" s="1203"/>
      <c r="G43" s="1203"/>
      <c r="H43" s="1204"/>
      <c r="I43" s="345">
        <v>4791</v>
      </c>
      <c r="J43" s="346">
        <v>4813</v>
      </c>
      <c r="K43" s="346">
        <v>4961</v>
      </c>
      <c r="L43" s="346">
        <v>4985</v>
      </c>
      <c r="M43" s="347">
        <v>5102</v>
      </c>
    </row>
    <row r="44" spans="2:13" ht="27.75" customHeight="1" x14ac:dyDescent="0.2">
      <c r="B44" s="1197"/>
      <c r="C44" s="1198"/>
      <c r="D44" s="104"/>
      <c r="E44" s="1203" t="s">
        <v>34</v>
      </c>
      <c r="F44" s="1203"/>
      <c r="G44" s="1203"/>
      <c r="H44" s="1204"/>
      <c r="I44" s="345">
        <v>714</v>
      </c>
      <c r="J44" s="346">
        <v>687</v>
      </c>
      <c r="K44" s="346">
        <v>735</v>
      </c>
      <c r="L44" s="346">
        <v>714</v>
      </c>
      <c r="M44" s="347">
        <v>654</v>
      </c>
    </row>
    <row r="45" spans="2:13" ht="27.75" customHeight="1" x14ac:dyDescent="0.2">
      <c r="B45" s="1197"/>
      <c r="C45" s="1198"/>
      <c r="D45" s="104"/>
      <c r="E45" s="1203" t="s">
        <v>35</v>
      </c>
      <c r="F45" s="1203"/>
      <c r="G45" s="1203"/>
      <c r="H45" s="1204"/>
      <c r="I45" s="345">
        <v>403</v>
      </c>
      <c r="J45" s="346">
        <v>324</v>
      </c>
      <c r="K45" s="346">
        <v>293</v>
      </c>
      <c r="L45" s="346">
        <v>245</v>
      </c>
      <c r="M45" s="347">
        <v>192</v>
      </c>
    </row>
    <row r="46" spans="2:13" ht="27.75" customHeight="1" x14ac:dyDescent="0.2">
      <c r="B46" s="1197"/>
      <c r="C46" s="1198"/>
      <c r="D46" s="105"/>
      <c r="E46" s="1203" t="s">
        <v>36</v>
      </c>
      <c r="F46" s="1203"/>
      <c r="G46" s="1203"/>
      <c r="H46" s="1204"/>
      <c r="I46" s="345" t="s">
        <v>491</v>
      </c>
      <c r="J46" s="346" t="s">
        <v>491</v>
      </c>
      <c r="K46" s="346" t="s">
        <v>491</v>
      </c>
      <c r="L46" s="346" t="s">
        <v>491</v>
      </c>
      <c r="M46" s="347" t="s">
        <v>491</v>
      </c>
    </row>
    <row r="47" spans="2:13" ht="27.75" customHeight="1" x14ac:dyDescent="0.2">
      <c r="B47" s="1197"/>
      <c r="C47" s="1198"/>
      <c r="D47" s="106"/>
      <c r="E47" s="1205" t="s">
        <v>37</v>
      </c>
      <c r="F47" s="1206"/>
      <c r="G47" s="1206"/>
      <c r="H47" s="1207"/>
      <c r="I47" s="345" t="s">
        <v>491</v>
      </c>
      <c r="J47" s="346" t="s">
        <v>491</v>
      </c>
      <c r="K47" s="346" t="s">
        <v>491</v>
      </c>
      <c r="L47" s="346" t="s">
        <v>491</v>
      </c>
      <c r="M47" s="347" t="s">
        <v>491</v>
      </c>
    </row>
    <row r="48" spans="2:13" ht="27.75" customHeight="1" x14ac:dyDescent="0.2">
      <c r="B48" s="1197"/>
      <c r="C48" s="1198"/>
      <c r="D48" s="104"/>
      <c r="E48" s="1203" t="s">
        <v>38</v>
      </c>
      <c r="F48" s="1203"/>
      <c r="G48" s="1203"/>
      <c r="H48" s="1204"/>
      <c r="I48" s="345" t="s">
        <v>491</v>
      </c>
      <c r="J48" s="346" t="s">
        <v>491</v>
      </c>
      <c r="K48" s="346" t="s">
        <v>491</v>
      </c>
      <c r="L48" s="346" t="s">
        <v>491</v>
      </c>
      <c r="M48" s="347" t="s">
        <v>491</v>
      </c>
    </row>
    <row r="49" spans="2:13" ht="27.75" customHeight="1" x14ac:dyDescent="0.2">
      <c r="B49" s="1199"/>
      <c r="C49" s="1200"/>
      <c r="D49" s="104"/>
      <c r="E49" s="1203" t="s">
        <v>39</v>
      </c>
      <c r="F49" s="1203"/>
      <c r="G49" s="1203"/>
      <c r="H49" s="1204"/>
      <c r="I49" s="345" t="s">
        <v>491</v>
      </c>
      <c r="J49" s="346" t="s">
        <v>491</v>
      </c>
      <c r="K49" s="346" t="s">
        <v>491</v>
      </c>
      <c r="L49" s="346" t="s">
        <v>491</v>
      </c>
      <c r="M49" s="347" t="s">
        <v>491</v>
      </c>
    </row>
    <row r="50" spans="2:13" ht="27.75" customHeight="1" x14ac:dyDescent="0.2">
      <c r="B50" s="1208" t="s">
        <v>40</v>
      </c>
      <c r="C50" s="1209"/>
      <c r="D50" s="107"/>
      <c r="E50" s="1203" t="s">
        <v>41</v>
      </c>
      <c r="F50" s="1203"/>
      <c r="G50" s="1203"/>
      <c r="H50" s="1204"/>
      <c r="I50" s="345">
        <v>2989</v>
      </c>
      <c r="J50" s="346">
        <v>3049</v>
      </c>
      <c r="K50" s="346">
        <v>3972</v>
      </c>
      <c r="L50" s="346">
        <v>4564</v>
      </c>
      <c r="M50" s="347">
        <v>4183</v>
      </c>
    </row>
    <row r="51" spans="2:13" ht="27.75" customHeight="1" x14ac:dyDescent="0.2">
      <c r="B51" s="1197"/>
      <c r="C51" s="1198"/>
      <c r="D51" s="104"/>
      <c r="E51" s="1203" t="s">
        <v>42</v>
      </c>
      <c r="F51" s="1203"/>
      <c r="G51" s="1203"/>
      <c r="H51" s="1204"/>
      <c r="I51" s="345">
        <v>845</v>
      </c>
      <c r="J51" s="346">
        <v>874</v>
      </c>
      <c r="K51" s="346">
        <v>939</v>
      </c>
      <c r="L51" s="346">
        <v>992</v>
      </c>
      <c r="M51" s="347">
        <v>1032</v>
      </c>
    </row>
    <row r="52" spans="2:13" ht="27.75" customHeight="1" x14ac:dyDescent="0.2">
      <c r="B52" s="1199"/>
      <c r="C52" s="1200"/>
      <c r="D52" s="104"/>
      <c r="E52" s="1203" t="s">
        <v>43</v>
      </c>
      <c r="F52" s="1203"/>
      <c r="G52" s="1203"/>
      <c r="H52" s="1204"/>
      <c r="I52" s="345">
        <v>8200</v>
      </c>
      <c r="J52" s="346">
        <v>8285</v>
      </c>
      <c r="K52" s="346">
        <v>8246</v>
      </c>
      <c r="L52" s="346">
        <v>8150</v>
      </c>
      <c r="M52" s="347">
        <v>8092</v>
      </c>
    </row>
    <row r="53" spans="2:13" ht="27.75" customHeight="1" thickBot="1" x14ac:dyDescent="0.25">
      <c r="B53" s="1210" t="s">
        <v>19</v>
      </c>
      <c r="C53" s="1211"/>
      <c r="D53" s="108"/>
      <c r="E53" s="1212" t="s">
        <v>44</v>
      </c>
      <c r="F53" s="1212"/>
      <c r="G53" s="1212"/>
      <c r="H53" s="1213"/>
      <c r="I53" s="348">
        <v>2614</v>
      </c>
      <c r="J53" s="349">
        <v>2445</v>
      </c>
      <c r="K53" s="349">
        <v>1633</v>
      </c>
      <c r="L53" s="349">
        <v>930</v>
      </c>
      <c r="M53" s="350">
        <v>1370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qdYGDiXcaAuvRSEoRiw1nPdS6Q7r/pJNQOIYjVKtFJB6vHN49hFzUNVb1uAOtS7+e4guSnoeQuS55PL+OK+qzg==" saltValue="bvLTFENDjHun4Dbxnlgs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222" t="s">
        <v>46</v>
      </c>
      <c r="D55" s="1222"/>
      <c r="E55" s="1223"/>
      <c r="F55" s="120">
        <v>1988</v>
      </c>
      <c r="G55" s="120">
        <v>2201</v>
      </c>
      <c r="H55" s="121">
        <v>1812</v>
      </c>
    </row>
    <row r="56" spans="2:8" ht="52.5" customHeight="1" x14ac:dyDescent="0.2">
      <c r="B56" s="122"/>
      <c r="C56" s="1224" t="s">
        <v>47</v>
      </c>
      <c r="D56" s="1224"/>
      <c r="E56" s="1225"/>
      <c r="F56" s="123">
        <v>401</v>
      </c>
      <c r="G56" s="123">
        <v>401</v>
      </c>
      <c r="H56" s="124">
        <v>297</v>
      </c>
    </row>
    <row r="57" spans="2:8" ht="53.25" customHeight="1" x14ac:dyDescent="0.2">
      <c r="B57" s="122"/>
      <c r="C57" s="1226" t="s">
        <v>48</v>
      </c>
      <c r="D57" s="1226"/>
      <c r="E57" s="1227"/>
      <c r="F57" s="125">
        <v>1335</v>
      </c>
      <c r="G57" s="125">
        <v>1646</v>
      </c>
      <c r="H57" s="126">
        <v>1693</v>
      </c>
    </row>
    <row r="58" spans="2:8" ht="45.75" customHeight="1" x14ac:dyDescent="0.2">
      <c r="B58" s="127"/>
      <c r="C58" s="1214" t="s">
        <v>552</v>
      </c>
      <c r="D58" s="1215"/>
      <c r="E58" s="1216"/>
      <c r="F58" s="128">
        <v>769</v>
      </c>
      <c r="G58" s="128">
        <v>971</v>
      </c>
      <c r="H58" s="129">
        <v>1033</v>
      </c>
    </row>
    <row r="59" spans="2:8" ht="45.75" customHeight="1" x14ac:dyDescent="0.2">
      <c r="B59" s="127"/>
      <c r="C59" s="1214" t="s">
        <v>553</v>
      </c>
      <c r="D59" s="1215"/>
      <c r="E59" s="1216"/>
      <c r="F59" s="128">
        <v>208</v>
      </c>
      <c r="G59" s="128">
        <v>212</v>
      </c>
      <c r="H59" s="129">
        <v>212</v>
      </c>
    </row>
    <row r="60" spans="2:8" ht="45.75" customHeight="1" x14ac:dyDescent="0.2">
      <c r="B60" s="127"/>
      <c r="C60" s="1214" t="s">
        <v>554</v>
      </c>
      <c r="D60" s="1215"/>
      <c r="E60" s="1216"/>
      <c r="F60" s="128">
        <v>130</v>
      </c>
      <c r="G60" s="128">
        <v>180</v>
      </c>
      <c r="H60" s="129">
        <v>180</v>
      </c>
    </row>
    <row r="61" spans="2:8" ht="45.75" customHeight="1" x14ac:dyDescent="0.2">
      <c r="B61" s="127"/>
      <c r="C61" s="1214" t="s">
        <v>555</v>
      </c>
      <c r="D61" s="1215"/>
      <c r="E61" s="1216"/>
      <c r="F61" s="128">
        <v>92</v>
      </c>
      <c r="G61" s="128">
        <v>98</v>
      </c>
      <c r="H61" s="129">
        <v>98</v>
      </c>
    </row>
    <row r="62" spans="2:8" ht="45.75" customHeight="1" thickBot="1" x14ac:dyDescent="0.25">
      <c r="B62" s="130"/>
      <c r="C62" s="1217" t="s">
        <v>556</v>
      </c>
      <c r="D62" s="1218"/>
      <c r="E62" s="1219"/>
      <c r="F62" s="131">
        <v>16</v>
      </c>
      <c r="G62" s="131">
        <v>60</v>
      </c>
      <c r="H62" s="132">
        <v>53</v>
      </c>
    </row>
    <row r="63" spans="2:8" ht="52.5" customHeight="1" thickBot="1" x14ac:dyDescent="0.25">
      <c r="B63" s="133"/>
      <c r="C63" s="1220" t="s">
        <v>49</v>
      </c>
      <c r="D63" s="1220"/>
      <c r="E63" s="1221"/>
      <c r="F63" s="134">
        <v>3724</v>
      </c>
      <c r="G63" s="134">
        <v>4247</v>
      </c>
      <c r="H63" s="135">
        <v>3802</v>
      </c>
    </row>
    <row r="64" spans="2:8" ht="13" x14ac:dyDescent="0.2"/>
  </sheetData>
  <sheetProtection algorithmName="SHA-512" hashValue="qtuNzdjdCPk6N1WlJIEIXi72wnhDPr1XPaclXdOZbU5fIX4akxIDmZfFA+kjpijS0VXDqfRsI0deJkQWMuQJNA==" saltValue="WKFGUYdLSyC+dL0O+rfe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A318F-E277-4FE7-B48A-92D81C5FDA32}">
  <sheetPr>
    <pageSetUpPr fitToPage="1"/>
  </sheetPr>
  <dimension ref="A1:DE85"/>
  <sheetViews>
    <sheetView showGridLines="0" zoomScale="55" zoomScaleNormal="55"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570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578</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571</v>
      </c>
    </row>
    <row r="50" spans="1:109" ht="13"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529</v>
      </c>
      <c r="BQ50" s="1234"/>
      <c r="BR50" s="1234"/>
      <c r="BS50" s="1234"/>
      <c r="BT50" s="1234"/>
      <c r="BU50" s="1234"/>
      <c r="BV50" s="1234"/>
      <c r="BW50" s="1234"/>
      <c r="BX50" s="1234" t="s">
        <v>530</v>
      </c>
      <c r="BY50" s="1234"/>
      <c r="BZ50" s="1234"/>
      <c r="CA50" s="1234"/>
      <c r="CB50" s="1234"/>
      <c r="CC50" s="1234"/>
      <c r="CD50" s="1234"/>
      <c r="CE50" s="1234"/>
      <c r="CF50" s="1234" t="s">
        <v>531</v>
      </c>
      <c r="CG50" s="1234"/>
      <c r="CH50" s="1234"/>
      <c r="CI50" s="1234"/>
      <c r="CJ50" s="1234"/>
      <c r="CK50" s="1234"/>
      <c r="CL50" s="1234"/>
      <c r="CM50" s="1234"/>
      <c r="CN50" s="1234" t="s">
        <v>532</v>
      </c>
      <c r="CO50" s="1234"/>
      <c r="CP50" s="1234"/>
      <c r="CQ50" s="1234"/>
      <c r="CR50" s="1234"/>
      <c r="CS50" s="1234"/>
      <c r="CT50" s="1234"/>
      <c r="CU50" s="1234"/>
      <c r="CV50" s="1234" t="s">
        <v>533</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572</v>
      </c>
      <c r="AO51" s="1233"/>
      <c r="AP51" s="1233"/>
      <c r="AQ51" s="1233"/>
      <c r="AR51" s="1233"/>
      <c r="AS51" s="1233"/>
      <c r="AT51" s="1233"/>
      <c r="AU51" s="1233"/>
      <c r="AV51" s="1233"/>
      <c r="AW51" s="1233"/>
      <c r="AX51" s="1233"/>
      <c r="AY51" s="1233"/>
      <c r="AZ51" s="1233"/>
      <c r="BA51" s="1233"/>
      <c r="BB51" s="1233" t="s">
        <v>573</v>
      </c>
      <c r="BC51" s="1233"/>
      <c r="BD51" s="1233"/>
      <c r="BE51" s="1233"/>
      <c r="BF51" s="1233"/>
      <c r="BG51" s="1233"/>
      <c r="BH51" s="1233"/>
      <c r="BI51" s="1233"/>
      <c r="BJ51" s="1233"/>
      <c r="BK51" s="1233"/>
      <c r="BL51" s="1233"/>
      <c r="BM51" s="1233"/>
      <c r="BN51" s="1233"/>
      <c r="BO51" s="1233"/>
      <c r="BP51" s="1230">
        <v>58.6</v>
      </c>
      <c r="BQ51" s="1230"/>
      <c r="BR51" s="1230"/>
      <c r="BS51" s="1230"/>
      <c r="BT51" s="1230"/>
      <c r="BU51" s="1230"/>
      <c r="BV51" s="1230"/>
      <c r="BW51" s="1230"/>
      <c r="BX51" s="1230">
        <v>51.5</v>
      </c>
      <c r="BY51" s="1230"/>
      <c r="BZ51" s="1230"/>
      <c r="CA51" s="1230"/>
      <c r="CB51" s="1230"/>
      <c r="CC51" s="1230"/>
      <c r="CD51" s="1230"/>
      <c r="CE51" s="1230"/>
      <c r="CF51" s="1230">
        <v>33</v>
      </c>
      <c r="CG51" s="1230"/>
      <c r="CH51" s="1230"/>
      <c r="CI51" s="1230"/>
      <c r="CJ51" s="1230"/>
      <c r="CK51" s="1230"/>
      <c r="CL51" s="1230"/>
      <c r="CM51" s="1230"/>
      <c r="CN51" s="1230">
        <v>19.600000000000001</v>
      </c>
      <c r="CO51" s="1230"/>
      <c r="CP51" s="1230"/>
      <c r="CQ51" s="1230"/>
      <c r="CR51" s="1230"/>
      <c r="CS51" s="1230"/>
      <c r="CT51" s="1230"/>
      <c r="CU51" s="1230"/>
      <c r="CV51" s="1230">
        <v>28.4</v>
      </c>
      <c r="CW51" s="1230"/>
      <c r="CX51" s="1230"/>
      <c r="CY51" s="1230"/>
      <c r="CZ51" s="1230"/>
      <c r="DA51" s="1230"/>
      <c r="DB51" s="1230"/>
      <c r="DC51" s="1230"/>
    </row>
    <row r="52" spans="1:109" ht="13"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574</v>
      </c>
      <c r="BC53" s="1233"/>
      <c r="BD53" s="1233"/>
      <c r="BE53" s="1233"/>
      <c r="BF53" s="1233"/>
      <c r="BG53" s="1233"/>
      <c r="BH53" s="1233"/>
      <c r="BI53" s="1233"/>
      <c r="BJ53" s="1233"/>
      <c r="BK53" s="1233"/>
      <c r="BL53" s="1233"/>
      <c r="BM53" s="1233"/>
      <c r="BN53" s="1233"/>
      <c r="BO53" s="1233"/>
      <c r="BP53" s="1230">
        <v>45.7</v>
      </c>
      <c r="BQ53" s="1230"/>
      <c r="BR53" s="1230"/>
      <c r="BS53" s="1230"/>
      <c r="BT53" s="1230"/>
      <c r="BU53" s="1230"/>
      <c r="BV53" s="1230"/>
      <c r="BW53" s="1230"/>
      <c r="BX53" s="1230">
        <v>47.1</v>
      </c>
      <c r="BY53" s="1230"/>
      <c r="BZ53" s="1230"/>
      <c r="CA53" s="1230"/>
      <c r="CB53" s="1230"/>
      <c r="CC53" s="1230"/>
      <c r="CD53" s="1230"/>
      <c r="CE53" s="1230"/>
      <c r="CF53" s="1230">
        <v>48.6</v>
      </c>
      <c r="CG53" s="1230"/>
      <c r="CH53" s="1230"/>
      <c r="CI53" s="1230"/>
      <c r="CJ53" s="1230"/>
      <c r="CK53" s="1230"/>
      <c r="CL53" s="1230"/>
      <c r="CM53" s="1230"/>
      <c r="CN53" s="1230">
        <v>50.3</v>
      </c>
      <c r="CO53" s="1230"/>
      <c r="CP53" s="1230"/>
      <c r="CQ53" s="1230"/>
      <c r="CR53" s="1230"/>
      <c r="CS53" s="1230"/>
      <c r="CT53" s="1230"/>
      <c r="CU53" s="1230"/>
      <c r="CV53" s="1230">
        <v>51.9</v>
      </c>
      <c r="CW53" s="1230"/>
      <c r="CX53" s="1230"/>
      <c r="CY53" s="1230"/>
      <c r="CZ53" s="1230"/>
      <c r="DA53" s="1230"/>
      <c r="DB53" s="1230"/>
      <c r="DC53" s="1230"/>
    </row>
    <row r="54" spans="1:109" ht="13"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8"/>
      <c r="H55" s="1228"/>
      <c r="I55" s="1228"/>
      <c r="J55" s="1228"/>
      <c r="K55" s="1235"/>
      <c r="L55" s="1235"/>
      <c r="M55" s="1235"/>
      <c r="N55" s="1235"/>
      <c r="AN55" s="1234" t="s">
        <v>575</v>
      </c>
      <c r="AO55" s="1234"/>
      <c r="AP55" s="1234"/>
      <c r="AQ55" s="1234"/>
      <c r="AR55" s="1234"/>
      <c r="AS55" s="1234"/>
      <c r="AT55" s="1234"/>
      <c r="AU55" s="1234"/>
      <c r="AV55" s="1234"/>
      <c r="AW55" s="1234"/>
      <c r="AX55" s="1234"/>
      <c r="AY55" s="1234"/>
      <c r="AZ55" s="1234"/>
      <c r="BA55" s="1234"/>
      <c r="BB55" s="1233" t="s">
        <v>573</v>
      </c>
      <c r="BC55" s="1233"/>
      <c r="BD55" s="1233"/>
      <c r="BE55" s="1233"/>
      <c r="BF55" s="1233"/>
      <c r="BG55" s="1233"/>
      <c r="BH55" s="1233"/>
      <c r="BI55" s="1233"/>
      <c r="BJ55" s="1233"/>
      <c r="BK55" s="1233"/>
      <c r="BL55" s="1233"/>
      <c r="BM55" s="1233"/>
      <c r="BN55" s="1233"/>
      <c r="BO55" s="1233"/>
      <c r="BP55" s="1230">
        <v>35.4</v>
      </c>
      <c r="BQ55" s="1230"/>
      <c r="BR55" s="1230"/>
      <c r="BS55" s="1230"/>
      <c r="BT55" s="1230"/>
      <c r="BU55" s="1230"/>
      <c r="BV55" s="1230"/>
      <c r="BW55" s="1230"/>
      <c r="BX55" s="1230">
        <v>13.4</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574</v>
      </c>
      <c r="BC57" s="1233"/>
      <c r="BD57" s="1233"/>
      <c r="BE57" s="1233"/>
      <c r="BF57" s="1233"/>
      <c r="BG57" s="1233"/>
      <c r="BH57" s="1233"/>
      <c r="BI57" s="1233"/>
      <c r="BJ57" s="1233"/>
      <c r="BK57" s="1233"/>
      <c r="BL57" s="1233"/>
      <c r="BM57" s="1233"/>
      <c r="BN57" s="1233"/>
      <c r="BO57" s="1233"/>
      <c r="BP57" s="1230">
        <v>66</v>
      </c>
      <c r="BQ57" s="1230"/>
      <c r="BR57" s="1230"/>
      <c r="BS57" s="1230"/>
      <c r="BT57" s="1230"/>
      <c r="BU57" s="1230"/>
      <c r="BV57" s="1230"/>
      <c r="BW57" s="1230"/>
      <c r="BX57" s="1230">
        <v>65.099999999999994</v>
      </c>
      <c r="BY57" s="1230"/>
      <c r="BZ57" s="1230"/>
      <c r="CA57" s="1230"/>
      <c r="CB57" s="1230"/>
      <c r="CC57" s="1230"/>
      <c r="CD57" s="1230"/>
      <c r="CE57" s="1230"/>
      <c r="CF57" s="1230">
        <v>64.3</v>
      </c>
      <c r="CG57" s="1230"/>
      <c r="CH57" s="1230"/>
      <c r="CI57" s="1230"/>
      <c r="CJ57" s="1230"/>
      <c r="CK57" s="1230"/>
      <c r="CL57" s="1230"/>
      <c r="CM57" s="1230"/>
      <c r="CN57" s="1230">
        <v>65.7</v>
      </c>
      <c r="CO57" s="1230"/>
      <c r="CP57" s="1230"/>
      <c r="CQ57" s="1230"/>
      <c r="CR57" s="1230"/>
      <c r="CS57" s="1230"/>
      <c r="CT57" s="1230"/>
      <c r="CU57" s="1230"/>
      <c r="CV57" s="1230">
        <v>66.3</v>
      </c>
      <c r="CW57" s="1230"/>
      <c r="CX57" s="1230"/>
      <c r="CY57" s="1230"/>
      <c r="CZ57" s="1230"/>
      <c r="DA57" s="1230"/>
      <c r="DB57" s="1230"/>
      <c r="DC57" s="1230"/>
      <c r="DD57" s="363"/>
      <c r="DE57" s="362"/>
    </row>
    <row r="58" spans="1:109" s="358" customFormat="1" ht="13"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576</v>
      </c>
    </row>
    <row r="64" spans="1:109" ht="13" x14ac:dyDescent="0.2">
      <c r="B64" s="259"/>
      <c r="G64" s="357"/>
      <c r="I64" s="369"/>
      <c r="J64" s="369"/>
      <c r="K64" s="369"/>
      <c r="L64" s="369"/>
      <c r="M64" s="369"/>
      <c r="N64" s="370"/>
      <c r="AM64" s="357"/>
      <c r="AN64" s="357" t="s">
        <v>570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6" t="s">
        <v>579</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571</v>
      </c>
    </row>
    <row r="72" spans="2:107" ht="13"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529</v>
      </c>
      <c r="BQ72" s="1234"/>
      <c r="BR72" s="1234"/>
      <c r="BS72" s="1234"/>
      <c r="BT72" s="1234"/>
      <c r="BU72" s="1234"/>
      <c r="BV72" s="1234"/>
      <c r="BW72" s="1234"/>
      <c r="BX72" s="1234" t="s">
        <v>530</v>
      </c>
      <c r="BY72" s="1234"/>
      <c r="BZ72" s="1234"/>
      <c r="CA72" s="1234"/>
      <c r="CB72" s="1234"/>
      <c r="CC72" s="1234"/>
      <c r="CD72" s="1234"/>
      <c r="CE72" s="1234"/>
      <c r="CF72" s="1234" t="s">
        <v>531</v>
      </c>
      <c r="CG72" s="1234"/>
      <c r="CH72" s="1234"/>
      <c r="CI72" s="1234"/>
      <c r="CJ72" s="1234"/>
      <c r="CK72" s="1234"/>
      <c r="CL72" s="1234"/>
      <c r="CM72" s="1234"/>
      <c r="CN72" s="1234" t="s">
        <v>532</v>
      </c>
      <c r="CO72" s="1234"/>
      <c r="CP72" s="1234"/>
      <c r="CQ72" s="1234"/>
      <c r="CR72" s="1234"/>
      <c r="CS72" s="1234"/>
      <c r="CT72" s="1234"/>
      <c r="CU72" s="1234"/>
      <c r="CV72" s="1234" t="s">
        <v>533</v>
      </c>
      <c r="CW72" s="1234"/>
      <c r="CX72" s="1234"/>
      <c r="CY72" s="1234"/>
      <c r="CZ72" s="1234"/>
      <c r="DA72" s="1234"/>
      <c r="DB72" s="1234"/>
      <c r="DC72" s="1234"/>
    </row>
    <row r="73" spans="2:107" ht="13" x14ac:dyDescent="0.2">
      <c r="B73" s="259"/>
      <c r="G73" s="1245"/>
      <c r="H73" s="1245"/>
      <c r="I73" s="1245"/>
      <c r="J73" s="1245"/>
      <c r="K73" s="1229"/>
      <c r="L73" s="1229"/>
      <c r="M73" s="1229"/>
      <c r="N73" s="1229"/>
      <c r="AM73" s="359"/>
      <c r="AN73" s="1233" t="s">
        <v>572</v>
      </c>
      <c r="AO73" s="1233"/>
      <c r="AP73" s="1233"/>
      <c r="AQ73" s="1233"/>
      <c r="AR73" s="1233"/>
      <c r="AS73" s="1233"/>
      <c r="AT73" s="1233"/>
      <c r="AU73" s="1233"/>
      <c r="AV73" s="1233"/>
      <c r="AW73" s="1233"/>
      <c r="AX73" s="1233"/>
      <c r="AY73" s="1233"/>
      <c r="AZ73" s="1233"/>
      <c r="BA73" s="1233"/>
      <c r="BB73" s="1233" t="s">
        <v>573</v>
      </c>
      <c r="BC73" s="1233"/>
      <c r="BD73" s="1233"/>
      <c r="BE73" s="1233"/>
      <c r="BF73" s="1233"/>
      <c r="BG73" s="1233"/>
      <c r="BH73" s="1233"/>
      <c r="BI73" s="1233"/>
      <c r="BJ73" s="1233"/>
      <c r="BK73" s="1233"/>
      <c r="BL73" s="1233"/>
      <c r="BM73" s="1233"/>
      <c r="BN73" s="1233"/>
      <c r="BO73" s="1233"/>
      <c r="BP73" s="1230">
        <v>58.6</v>
      </c>
      <c r="BQ73" s="1230"/>
      <c r="BR73" s="1230"/>
      <c r="BS73" s="1230"/>
      <c r="BT73" s="1230"/>
      <c r="BU73" s="1230"/>
      <c r="BV73" s="1230"/>
      <c r="BW73" s="1230"/>
      <c r="BX73" s="1230">
        <v>51.5</v>
      </c>
      <c r="BY73" s="1230"/>
      <c r="BZ73" s="1230"/>
      <c r="CA73" s="1230"/>
      <c r="CB73" s="1230"/>
      <c r="CC73" s="1230"/>
      <c r="CD73" s="1230"/>
      <c r="CE73" s="1230"/>
      <c r="CF73" s="1230">
        <v>33</v>
      </c>
      <c r="CG73" s="1230"/>
      <c r="CH73" s="1230"/>
      <c r="CI73" s="1230"/>
      <c r="CJ73" s="1230"/>
      <c r="CK73" s="1230"/>
      <c r="CL73" s="1230"/>
      <c r="CM73" s="1230"/>
      <c r="CN73" s="1230">
        <v>19.600000000000001</v>
      </c>
      <c r="CO73" s="1230"/>
      <c r="CP73" s="1230"/>
      <c r="CQ73" s="1230"/>
      <c r="CR73" s="1230"/>
      <c r="CS73" s="1230"/>
      <c r="CT73" s="1230"/>
      <c r="CU73" s="1230"/>
      <c r="CV73" s="1230">
        <v>28.4</v>
      </c>
      <c r="CW73" s="1230"/>
      <c r="CX73" s="1230"/>
      <c r="CY73" s="1230"/>
      <c r="CZ73" s="1230"/>
      <c r="DA73" s="1230"/>
      <c r="DB73" s="1230"/>
      <c r="DC73" s="1230"/>
    </row>
    <row r="74" spans="2:107" ht="13"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577</v>
      </c>
      <c r="BC75" s="1233"/>
      <c r="BD75" s="1233"/>
      <c r="BE75" s="1233"/>
      <c r="BF75" s="1233"/>
      <c r="BG75" s="1233"/>
      <c r="BH75" s="1233"/>
      <c r="BI75" s="1233"/>
      <c r="BJ75" s="1233"/>
      <c r="BK75" s="1233"/>
      <c r="BL75" s="1233"/>
      <c r="BM75" s="1233"/>
      <c r="BN75" s="1233"/>
      <c r="BO75" s="1233"/>
      <c r="BP75" s="1230">
        <v>10.9</v>
      </c>
      <c r="BQ75" s="1230"/>
      <c r="BR75" s="1230"/>
      <c r="BS75" s="1230"/>
      <c r="BT75" s="1230"/>
      <c r="BU75" s="1230"/>
      <c r="BV75" s="1230"/>
      <c r="BW75" s="1230"/>
      <c r="BX75" s="1230">
        <v>11.6</v>
      </c>
      <c r="BY75" s="1230"/>
      <c r="BZ75" s="1230"/>
      <c r="CA75" s="1230"/>
      <c r="CB75" s="1230"/>
      <c r="CC75" s="1230"/>
      <c r="CD75" s="1230"/>
      <c r="CE75" s="1230"/>
      <c r="CF75" s="1230">
        <v>12</v>
      </c>
      <c r="CG75" s="1230"/>
      <c r="CH75" s="1230"/>
      <c r="CI75" s="1230"/>
      <c r="CJ75" s="1230"/>
      <c r="CK75" s="1230"/>
      <c r="CL75" s="1230"/>
      <c r="CM75" s="1230"/>
      <c r="CN75" s="1230">
        <v>12.5</v>
      </c>
      <c r="CO75" s="1230"/>
      <c r="CP75" s="1230"/>
      <c r="CQ75" s="1230"/>
      <c r="CR75" s="1230"/>
      <c r="CS75" s="1230"/>
      <c r="CT75" s="1230"/>
      <c r="CU75" s="1230"/>
      <c r="CV75" s="1230">
        <v>12.9</v>
      </c>
      <c r="CW75" s="1230"/>
      <c r="CX75" s="1230"/>
      <c r="CY75" s="1230"/>
      <c r="CZ75" s="1230"/>
      <c r="DA75" s="1230"/>
      <c r="DB75" s="1230"/>
      <c r="DC75" s="1230"/>
    </row>
    <row r="76" spans="2:107" ht="13"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4" t="s">
        <v>575</v>
      </c>
      <c r="AO77" s="1234"/>
      <c r="AP77" s="1234"/>
      <c r="AQ77" s="1234"/>
      <c r="AR77" s="1234"/>
      <c r="AS77" s="1234"/>
      <c r="AT77" s="1234"/>
      <c r="AU77" s="1234"/>
      <c r="AV77" s="1234"/>
      <c r="AW77" s="1234"/>
      <c r="AX77" s="1234"/>
      <c r="AY77" s="1234"/>
      <c r="AZ77" s="1234"/>
      <c r="BA77" s="1234"/>
      <c r="BB77" s="1233" t="s">
        <v>573</v>
      </c>
      <c r="BC77" s="1233"/>
      <c r="BD77" s="1233"/>
      <c r="BE77" s="1233"/>
      <c r="BF77" s="1233"/>
      <c r="BG77" s="1233"/>
      <c r="BH77" s="1233"/>
      <c r="BI77" s="1233"/>
      <c r="BJ77" s="1233"/>
      <c r="BK77" s="1233"/>
      <c r="BL77" s="1233"/>
      <c r="BM77" s="1233"/>
      <c r="BN77" s="1233"/>
      <c r="BO77" s="1233"/>
      <c r="BP77" s="1230">
        <v>35.4</v>
      </c>
      <c r="BQ77" s="1230"/>
      <c r="BR77" s="1230"/>
      <c r="BS77" s="1230"/>
      <c r="BT77" s="1230"/>
      <c r="BU77" s="1230"/>
      <c r="BV77" s="1230"/>
      <c r="BW77" s="1230"/>
      <c r="BX77" s="1230">
        <v>13.4</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577</v>
      </c>
      <c r="BC79" s="1233"/>
      <c r="BD79" s="1233"/>
      <c r="BE79" s="1233"/>
      <c r="BF79" s="1233"/>
      <c r="BG79" s="1233"/>
      <c r="BH79" s="1233"/>
      <c r="BI79" s="1233"/>
      <c r="BJ79" s="1233"/>
      <c r="BK79" s="1233"/>
      <c r="BL79" s="1233"/>
      <c r="BM79" s="1233"/>
      <c r="BN79" s="1233"/>
      <c r="BO79" s="1233"/>
      <c r="BP79" s="1230">
        <v>8.8000000000000007</v>
      </c>
      <c r="BQ79" s="1230"/>
      <c r="BR79" s="1230"/>
      <c r="BS79" s="1230"/>
      <c r="BT79" s="1230"/>
      <c r="BU79" s="1230"/>
      <c r="BV79" s="1230"/>
      <c r="BW79" s="1230"/>
      <c r="BX79" s="1230">
        <v>8.3000000000000007</v>
      </c>
      <c r="BY79" s="1230"/>
      <c r="BZ79" s="1230"/>
      <c r="CA79" s="1230"/>
      <c r="CB79" s="1230"/>
      <c r="CC79" s="1230"/>
      <c r="CD79" s="1230"/>
      <c r="CE79" s="1230"/>
      <c r="CF79" s="1230">
        <v>8</v>
      </c>
      <c r="CG79" s="1230"/>
      <c r="CH79" s="1230"/>
      <c r="CI79" s="1230"/>
      <c r="CJ79" s="1230"/>
      <c r="CK79" s="1230"/>
      <c r="CL79" s="1230"/>
      <c r="CM79" s="1230"/>
      <c r="CN79" s="1230">
        <v>8</v>
      </c>
      <c r="CO79" s="1230"/>
      <c r="CP79" s="1230"/>
      <c r="CQ79" s="1230"/>
      <c r="CR79" s="1230"/>
      <c r="CS79" s="1230"/>
      <c r="CT79" s="1230"/>
      <c r="CU79" s="1230"/>
      <c r="CV79" s="1230">
        <v>8</v>
      </c>
      <c r="CW79" s="1230"/>
      <c r="CX79" s="1230"/>
      <c r="CY79" s="1230"/>
      <c r="CZ79" s="1230"/>
      <c r="DA79" s="1230"/>
      <c r="DB79" s="1230"/>
      <c r="DC79" s="1230"/>
    </row>
    <row r="80" spans="2:107" ht="13"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f6eBCeJBoGnEs5+q2sK8jyfEpFpWZh3qEi6iXgpXB56WScgSk2PlSxTUYrITqzrUhqvdqbYPQUbKD2bHC+QTBA==" saltValue="Ldnoq//ZaxVipApKdzw0f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F237A-9DB9-4078-95D8-85CB5323CF86}">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AR0U6i9yfcvZ0B3gwxfwyhMqnUAVIGn36OJiIqlwwwEzNUsoGq+rPIw1rXTuNzktzLRrXI68VeSHk/FQ7PCczg==" saltValue="rXxOOHli6EwYpN/iWcLe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EDE47-0DA2-4C5C-96DD-D3D3DD77562E}">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DY6hB7+0anEi1mEErDy+BbfI7IqWXJDVu204+LZttfdQK4ipLUwgtQdUMMMQrtORerJinH7bsViWrHm5Teo1lA==" saltValue="sfj6lVMRxX4O7wnIKQ0LG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52356</v>
      </c>
      <c r="E3" s="154"/>
      <c r="F3" s="155">
        <v>83103</v>
      </c>
      <c r="G3" s="156"/>
      <c r="H3" s="157"/>
    </row>
    <row r="4" spans="1:8" x14ac:dyDescent="0.2">
      <c r="A4" s="158"/>
      <c r="B4" s="159"/>
      <c r="C4" s="160"/>
      <c r="D4" s="161">
        <v>26924</v>
      </c>
      <c r="E4" s="162"/>
      <c r="F4" s="163">
        <v>41378</v>
      </c>
      <c r="G4" s="164"/>
      <c r="H4" s="165"/>
    </row>
    <row r="5" spans="1:8" x14ac:dyDescent="0.2">
      <c r="A5" s="146" t="s">
        <v>523</v>
      </c>
      <c r="B5" s="151"/>
      <c r="C5" s="152"/>
      <c r="D5" s="153">
        <v>45136</v>
      </c>
      <c r="E5" s="154"/>
      <c r="F5" s="155">
        <v>84459</v>
      </c>
      <c r="G5" s="156"/>
      <c r="H5" s="157"/>
    </row>
    <row r="6" spans="1:8" x14ac:dyDescent="0.2">
      <c r="A6" s="158"/>
      <c r="B6" s="159"/>
      <c r="C6" s="160"/>
      <c r="D6" s="161">
        <v>33116</v>
      </c>
      <c r="E6" s="162"/>
      <c r="F6" s="163">
        <v>47314</v>
      </c>
      <c r="G6" s="164"/>
      <c r="H6" s="165"/>
    </row>
    <row r="7" spans="1:8" x14ac:dyDescent="0.2">
      <c r="A7" s="146" t="s">
        <v>524</v>
      </c>
      <c r="B7" s="151"/>
      <c r="C7" s="152"/>
      <c r="D7" s="153">
        <v>44873</v>
      </c>
      <c r="E7" s="154"/>
      <c r="F7" s="155">
        <v>74568</v>
      </c>
      <c r="G7" s="156"/>
      <c r="H7" s="157"/>
    </row>
    <row r="8" spans="1:8" x14ac:dyDescent="0.2">
      <c r="A8" s="158"/>
      <c r="B8" s="159"/>
      <c r="C8" s="160"/>
      <c r="D8" s="161">
        <v>26142</v>
      </c>
      <c r="E8" s="162"/>
      <c r="F8" s="163">
        <v>42558</v>
      </c>
      <c r="G8" s="164"/>
      <c r="H8" s="165"/>
    </row>
    <row r="9" spans="1:8" x14ac:dyDescent="0.2">
      <c r="A9" s="146" t="s">
        <v>525</v>
      </c>
      <c r="B9" s="151"/>
      <c r="C9" s="152"/>
      <c r="D9" s="153">
        <v>56265</v>
      </c>
      <c r="E9" s="154"/>
      <c r="F9" s="155">
        <v>73693</v>
      </c>
      <c r="G9" s="156"/>
      <c r="H9" s="157"/>
    </row>
    <row r="10" spans="1:8" x14ac:dyDescent="0.2">
      <c r="A10" s="158"/>
      <c r="B10" s="159"/>
      <c r="C10" s="160"/>
      <c r="D10" s="161">
        <v>29587</v>
      </c>
      <c r="E10" s="162"/>
      <c r="F10" s="163">
        <v>44203</v>
      </c>
      <c r="G10" s="164"/>
      <c r="H10" s="165"/>
    </row>
    <row r="11" spans="1:8" x14ac:dyDescent="0.2">
      <c r="A11" s="146" t="s">
        <v>526</v>
      </c>
      <c r="B11" s="151"/>
      <c r="C11" s="152"/>
      <c r="D11" s="153">
        <v>61109</v>
      </c>
      <c r="E11" s="154"/>
      <c r="F11" s="155">
        <v>79401</v>
      </c>
      <c r="G11" s="156"/>
      <c r="H11" s="157"/>
    </row>
    <row r="12" spans="1:8" x14ac:dyDescent="0.2">
      <c r="A12" s="158"/>
      <c r="B12" s="159"/>
      <c r="C12" s="166"/>
      <c r="D12" s="161">
        <v>38341</v>
      </c>
      <c r="E12" s="162"/>
      <c r="F12" s="163">
        <v>49347</v>
      </c>
      <c r="G12" s="164"/>
      <c r="H12" s="165"/>
    </row>
    <row r="13" spans="1:8" x14ac:dyDescent="0.2">
      <c r="A13" s="146"/>
      <c r="B13" s="151"/>
      <c r="C13" s="152"/>
      <c r="D13" s="153">
        <v>51948</v>
      </c>
      <c r="E13" s="154"/>
      <c r="F13" s="155">
        <v>79045</v>
      </c>
      <c r="G13" s="167"/>
      <c r="H13" s="157"/>
    </row>
    <row r="14" spans="1:8" x14ac:dyDescent="0.2">
      <c r="A14" s="158"/>
      <c r="B14" s="159"/>
      <c r="C14" s="160"/>
      <c r="D14" s="161">
        <v>30822</v>
      </c>
      <c r="E14" s="162"/>
      <c r="F14" s="163">
        <v>44960</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13.55</v>
      </c>
      <c r="C19" s="168">
        <f>ROUND(VALUE(SUBSTITUTE(実質収支比率等に係る経年分析!G$48,"▲","-")),2)</f>
        <v>17.55</v>
      </c>
      <c r="D19" s="168">
        <f>ROUND(VALUE(SUBSTITUTE(実質収支比率等に係る経年分析!H$48,"▲","-")),2)</f>
        <v>20.97</v>
      </c>
      <c r="E19" s="168">
        <f>ROUND(VALUE(SUBSTITUTE(実質収支比率等に係る経年分析!I$48,"▲","-")),2)</f>
        <v>12.96</v>
      </c>
      <c r="F19" s="168">
        <f>ROUND(VALUE(SUBSTITUTE(実質収支比率等に係る経年分析!J$48,"▲","-")),2)</f>
        <v>14.5</v>
      </c>
    </row>
    <row r="20" spans="1:11" x14ac:dyDescent="0.2">
      <c r="A20" s="168" t="s">
        <v>53</v>
      </c>
      <c r="B20" s="168">
        <f>ROUND(VALUE(SUBSTITUTE(実質収支比率等に係る経年分析!F$47,"▲","-")),2)</f>
        <v>38.68</v>
      </c>
      <c r="C20" s="168">
        <f>ROUND(VALUE(SUBSTITUTE(実質収支比率等に係る経年分析!G$47,"▲","-")),2)</f>
        <v>34.130000000000003</v>
      </c>
      <c r="D20" s="168">
        <f>ROUND(VALUE(SUBSTITUTE(実質収支比率等に係る経年分析!H$47,"▲","-")),2)</f>
        <v>35.24</v>
      </c>
      <c r="E20" s="168">
        <f>ROUND(VALUE(SUBSTITUTE(実質収支比率等に係る経年分析!I$47,"▲","-")),2)</f>
        <v>40.42</v>
      </c>
      <c r="F20" s="168">
        <f>ROUND(VALUE(SUBSTITUTE(実質収支比率等に係る経年分析!J$47,"▲","-")),2)</f>
        <v>32.729999999999997</v>
      </c>
    </row>
    <row r="21" spans="1:11" x14ac:dyDescent="0.2">
      <c r="A21" s="168" t="s">
        <v>54</v>
      </c>
      <c r="B21" s="168">
        <f>IF(ISNUMBER(VALUE(SUBSTITUTE(実質収支比率等に係る経年分析!F$49,"▲","-"))),ROUND(VALUE(SUBSTITUTE(実質収支比率等に係る経年分析!F$49,"▲","-")),2),NA())</f>
        <v>-7.43</v>
      </c>
      <c r="C21" s="168">
        <f>IF(ISNUMBER(VALUE(SUBSTITUTE(実質収支比率等に係る経年分析!G$49,"▲","-"))),ROUND(VALUE(SUBSTITUTE(実質収支比率等に係る経年分析!G$49,"▲","-")),2),NA())</f>
        <v>2.3199999999999998</v>
      </c>
      <c r="D21" s="168">
        <f>IF(ISNUMBER(VALUE(SUBSTITUTE(実質収支比率等に係る経年分析!H$49,"▲","-"))),ROUND(VALUE(SUBSTITUTE(実質収支比率等に係る経年分析!H$49,"▲","-")),2),NA())</f>
        <v>4.62</v>
      </c>
      <c r="E21" s="168">
        <f>IF(ISNUMBER(VALUE(SUBSTITUTE(実質収支比率等に係る経年分析!I$49,"▲","-"))),ROUND(VALUE(SUBSTITUTE(実質収支比率等に係る経年分析!I$49,"▲","-")),2),NA())</f>
        <v>-8.5500000000000007</v>
      </c>
      <c r="F21" s="168">
        <f>IF(ISNUMBER(VALUE(SUBSTITUTE(実質収支比率等に係る経年分析!J$49,"▲","-"))),ROUND(VALUE(SUBSTITUTE(実質収支比率等に係る経年分析!J$49,"▲","-")),2),NA())</f>
        <v>-5.27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三倉簡易水道事業特別会計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0.72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0.28999999999999998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0.23</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4.13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2.96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2.42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2.4300000000000002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1.5</v>
      </c>
    </row>
    <row r="33" spans="1:16" x14ac:dyDescent="0.2">
      <c r="A33" s="169" t="str">
        <f>IF(連結実質赤字比率に係る赤字・黒字の構成分析!C$37="",NA(),連結実質赤字比率に係る赤字・黒字の構成分析!C$37)</f>
        <v>公共下水道事業特別会計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2.5499999999999998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3.94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3.31</v>
      </c>
    </row>
    <row r="34" spans="1:16" x14ac:dyDescent="0.2">
      <c r="A34" s="169" t="str">
        <f>IF(連結実質赤字比率に係る赤字・黒字の構成分析!C$36="",NA(),連結実質赤字比率に係る赤字・黒字の構成分析!C$36)</f>
        <v>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5.78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5.51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7.57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6.28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3.75</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7.29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6.83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7.19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13.54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17.54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20.97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12.95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733</v>
      </c>
      <c r="E42" s="170"/>
      <c r="F42" s="170"/>
      <c r="G42" s="170">
        <f>'実質公債費比率（分子）の構造'!L$52</f>
        <v>754</v>
      </c>
      <c r="H42" s="170"/>
      <c r="I42" s="170"/>
      <c r="J42" s="170">
        <f>'実質公債費比率（分子）の構造'!M$52</f>
        <v>755</v>
      </c>
      <c r="K42" s="170"/>
      <c r="L42" s="170"/>
      <c r="M42" s="170">
        <f>'実質公債費比率（分子）の構造'!N$52</f>
        <v>764</v>
      </c>
      <c r="N42" s="170"/>
      <c r="O42" s="170"/>
      <c r="P42" s="170">
        <f>'実質公債費比率（分子）の構造'!O$52</f>
        <v>769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116</v>
      </c>
      <c r="C45" s="170"/>
      <c r="D45" s="170"/>
      <c r="E45" s="170">
        <f>'実質公債費比率（分子）の構造'!L$49</f>
        <v>135</v>
      </c>
      <c r="F45" s="170"/>
      <c r="G45" s="170"/>
      <c r="H45" s="170">
        <f>'実質公債費比率（分子）の構造'!M$49</f>
        <v>110</v>
      </c>
      <c r="I45" s="170"/>
      <c r="J45" s="170"/>
      <c r="K45" s="170">
        <f>'実質公債費比率（分子）の構造'!N$49</f>
        <v>83</v>
      </c>
      <c r="L45" s="170"/>
      <c r="M45" s="170"/>
      <c r="N45" s="170">
        <f>'実質公債費比率（分子）の構造'!O$49</f>
        <v>66</v>
      </c>
      <c r="O45" s="170"/>
      <c r="P45" s="170"/>
    </row>
    <row r="46" spans="1:16" x14ac:dyDescent="0.2">
      <c r="A46" s="170" t="s">
        <v>64</v>
      </c>
      <c r="B46" s="170">
        <f>'実質公債費比率（分子）の構造'!K$48</f>
        <v>340</v>
      </c>
      <c r="C46" s="170"/>
      <c r="D46" s="170"/>
      <c r="E46" s="170">
        <f>'実質公債費比率（分子）の構造'!L$48</f>
        <v>363</v>
      </c>
      <c r="F46" s="170"/>
      <c r="G46" s="170"/>
      <c r="H46" s="170">
        <f>'実質公債費比率（分子）の構造'!M$48</f>
        <v>387</v>
      </c>
      <c r="I46" s="170"/>
      <c r="J46" s="170"/>
      <c r="K46" s="170">
        <f>'実質公債費比率（分子）の構造'!N$48</f>
        <v>409</v>
      </c>
      <c r="L46" s="170"/>
      <c r="M46" s="170"/>
      <c r="N46" s="170">
        <f>'実質公債費比率（分子）の構造'!O$48</f>
        <v>414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807</v>
      </c>
      <c r="C49" s="170"/>
      <c r="D49" s="170"/>
      <c r="E49" s="170">
        <f>'実質公債費比率（分子）の構造'!L$45</f>
        <v>828</v>
      </c>
      <c r="F49" s="170"/>
      <c r="G49" s="170"/>
      <c r="H49" s="170">
        <f>'実質公債費比率（分子）の構造'!M$45</f>
        <v>867</v>
      </c>
      <c r="I49" s="170"/>
      <c r="J49" s="170"/>
      <c r="K49" s="170">
        <f>'実質公債費比率（分子）の構造'!N$45</f>
        <v>898</v>
      </c>
      <c r="L49" s="170"/>
      <c r="M49" s="170"/>
      <c r="N49" s="170">
        <f>'実質公債費比率（分子）の構造'!O$45</f>
        <v>925</v>
      </c>
      <c r="O49" s="170"/>
      <c r="P49" s="170"/>
    </row>
    <row r="50" spans="1:16" x14ac:dyDescent="0.2">
      <c r="A50" s="170" t="s">
        <v>67</v>
      </c>
      <c r="B50" s="170" t="e">
        <f>NA()</f>
        <v>#N/A</v>
      </c>
      <c r="C50" s="170">
        <f>IF(ISNUMBER('実質公債費比率（分子）の構造'!K$53),'実質公債費比率（分子）の構造'!K$53,NA())</f>
        <v>530</v>
      </c>
      <c r="D50" s="170" t="e">
        <f>NA()</f>
        <v>#N/A</v>
      </c>
      <c r="E50" s="170" t="e">
        <f>NA()</f>
        <v>#N/A</v>
      </c>
      <c r="F50" s="170">
        <f>IF(ISNUMBER('実質公債費比率（分子）の構造'!L$53),'実質公債費比率（分子）の構造'!L$53,NA())</f>
        <v>572</v>
      </c>
      <c r="G50" s="170" t="e">
        <f>NA()</f>
        <v>#N/A</v>
      </c>
      <c r="H50" s="170" t="e">
        <f>NA()</f>
        <v>#N/A</v>
      </c>
      <c r="I50" s="170">
        <f>IF(ISNUMBER('実質公債費比率（分子）の構造'!M$53),'実質公債費比率（分子）の構造'!M$53,NA())</f>
        <v>609</v>
      </c>
      <c r="J50" s="170" t="e">
        <f>NA()</f>
        <v>#N/A</v>
      </c>
      <c r="K50" s="170" t="e">
        <f>NA()</f>
        <v>#N/A</v>
      </c>
      <c r="L50" s="170">
        <f>IF(ISNUMBER('実質公債費比率（分子）の構造'!N$53),'実質公債費比率（分子）の構造'!N$53,NA())</f>
        <v>626</v>
      </c>
      <c r="M50" s="170" t="e">
        <f>NA()</f>
        <v>#N/A</v>
      </c>
      <c r="N50" s="170" t="e">
        <f>NA()</f>
        <v>#N/A</v>
      </c>
      <c r="O50" s="170">
        <f>IF(ISNUMBER('実質公債費比率（分子）の構造'!O$53),'実質公債費比率（分子）の構造'!O$53,NA())</f>
        <v>636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8200</v>
      </c>
      <c r="E56" s="169"/>
      <c r="F56" s="169"/>
      <c r="G56" s="169">
        <f>'将来負担比率（分子）の構造'!J$52</f>
        <v>8285</v>
      </c>
      <c r="H56" s="169"/>
      <c r="I56" s="169"/>
      <c r="J56" s="169">
        <f>'将来負担比率（分子）の構造'!K$52</f>
        <v>8246</v>
      </c>
      <c r="K56" s="169"/>
      <c r="L56" s="169"/>
      <c r="M56" s="169">
        <f>'将来負担比率（分子）の構造'!L$52</f>
        <v>8150</v>
      </c>
      <c r="N56" s="169"/>
      <c r="O56" s="169"/>
      <c r="P56" s="169">
        <f>'将来負担比率（分子）の構造'!M$52</f>
        <v>8092</v>
      </c>
    </row>
    <row r="57" spans="1:16" x14ac:dyDescent="0.2">
      <c r="A57" s="169" t="s">
        <v>42</v>
      </c>
      <c r="B57" s="169"/>
      <c r="C57" s="169"/>
      <c r="D57" s="169">
        <f>'将来負担比率（分子）の構造'!I$51</f>
        <v>845</v>
      </c>
      <c r="E57" s="169"/>
      <c r="F57" s="169"/>
      <c r="G57" s="169">
        <f>'将来負担比率（分子）の構造'!J$51</f>
        <v>874</v>
      </c>
      <c r="H57" s="169"/>
      <c r="I57" s="169"/>
      <c r="J57" s="169">
        <f>'将来負担比率（分子）の構造'!K$51</f>
        <v>939</v>
      </c>
      <c r="K57" s="169"/>
      <c r="L57" s="169"/>
      <c r="M57" s="169">
        <f>'将来負担比率（分子）の構造'!L$51</f>
        <v>992</v>
      </c>
      <c r="N57" s="169"/>
      <c r="O57" s="169"/>
      <c r="P57" s="169">
        <f>'将来負担比率（分子）の構造'!M$51</f>
        <v>1032</v>
      </c>
    </row>
    <row r="58" spans="1:16" x14ac:dyDescent="0.2">
      <c r="A58" s="169" t="s">
        <v>41</v>
      </c>
      <c r="B58" s="169"/>
      <c r="C58" s="169"/>
      <c r="D58" s="169">
        <f>'将来負担比率（分子）の構造'!I$50</f>
        <v>2989</v>
      </c>
      <c r="E58" s="169"/>
      <c r="F58" s="169"/>
      <c r="G58" s="169">
        <f>'将来負担比率（分子）の構造'!J$50</f>
        <v>3049</v>
      </c>
      <c r="H58" s="169"/>
      <c r="I58" s="169"/>
      <c r="J58" s="169">
        <f>'将来負担比率（分子）の構造'!K$50</f>
        <v>3972</v>
      </c>
      <c r="K58" s="169"/>
      <c r="L58" s="169"/>
      <c r="M58" s="169">
        <f>'将来負担比率（分子）の構造'!L$50</f>
        <v>4564</v>
      </c>
      <c r="N58" s="169"/>
      <c r="O58" s="169"/>
      <c r="P58" s="169">
        <f>'将来負担比率（分子）の構造'!M$50</f>
        <v>4183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403</v>
      </c>
      <c r="C62" s="169"/>
      <c r="D62" s="169"/>
      <c r="E62" s="169">
        <f>'将来負担比率（分子）の構造'!J$45</f>
        <v>324</v>
      </c>
      <c r="F62" s="169"/>
      <c r="G62" s="169"/>
      <c r="H62" s="169">
        <f>'将来負担比率（分子）の構造'!K$45</f>
        <v>293</v>
      </c>
      <c r="I62" s="169"/>
      <c r="J62" s="169"/>
      <c r="K62" s="169">
        <f>'将来負担比率（分子）の構造'!L$45</f>
        <v>245</v>
      </c>
      <c r="L62" s="169"/>
      <c r="M62" s="169"/>
      <c r="N62" s="169">
        <f>'将来負担比率（分子）の構造'!M$45</f>
        <v>192</v>
      </c>
      <c r="O62" s="169"/>
      <c r="P62" s="169"/>
    </row>
    <row r="63" spans="1:16" x14ac:dyDescent="0.2">
      <c r="A63" s="169" t="s">
        <v>34</v>
      </c>
      <c r="B63" s="169">
        <f>'将来負担比率（分子）の構造'!I$44</f>
        <v>714</v>
      </c>
      <c r="C63" s="169"/>
      <c r="D63" s="169"/>
      <c r="E63" s="169">
        <f>'将来負担比率（分子）の構造'!J$44</f>
        <v>687</v>
      </c>
      <c r="F63" s="169"/>
      <c r="G63" s="169"/>
      <c r="H63" s="169">
        <f>'将来負担比率（分子）の構造'!K$44</f>
        <v>735</v>
      </c>
      <c r="I63" s="169"/>
      <c r="J63" s="169"/>
      <c r="K63" s="169">
        <f>'将来負担比率（分子）の構造'!L$44</f>
        <v>714</v>
      </c>
      <c r="L63" s="169"/>
      <c r="M63" s="169"/>
      <c r="N63" s="169">
        <f>'将来負担比率（分子）の構造'!M$44</f>
        <v>654</v>
      </c>
      <c r="O63" s="169"/>
      <c r="P63" s="169"/>
    </row>
    <row r="64" spans="1:16" x14ac:dyDescent="0.2">
      <c r="A64" s="169" t="s">
        <v>33</v>
      </c>
      <c r="B64" s="169">
        <f>'将来負担比率（分子）の構造'!I$43</f>
        <v>4791</v>
      </c>
      <c r="C64" s="169"/>
      <c r="D64" s="169"/>
      <c r="E64" s="169">
        <f>'将来負担比率（分子）の構造'!J$43</f>
        <v>4813</v>
      </c>
      <c r="F64" s="169"/>
      <c r="G64" s="169"/>
      <c r="H64" s="169">
        <f>'将来負担比率（分子）の構造'!K$43</f>
        <v>4961</v>
      </c>
      <c r="I64" s="169"/>
      <c r="J64" s="169"/>
      <c r="K64" s="169">
        <f>'将来負担比率（分子）の構造'!L$43</f>
        <v>4985</v>
      </c>
      <c r="L64" s="169"/>
      <c r="M64" s="169"/>
      <c r="N64" s="169">
        <f>'将来負担比率（分子）の構造'!M$43</f>
        <v>5102</v>
      </c>
      <c r="O64" s="169"/>
      <c r="P64" s="169"/>
    </row>
    <row r="65" spans="1:16" x14ac:dyDescent="0.2">
      <c r="A65" s="169" t="s">
        <v>32</v>
      </c>
      <c r="B65" s="169" t="str">
        <f>'将来負担比率（分子）の構造'!I$42</f>
        <v>-</v>
      </c>
      <c r="C65" s="169"/>
      <c r="D65" s="169"/>
      <c r="E65" s="169" t="str">
        <f>'将来負担比率（分子）の構造'!J$42</f>
        <v>-</v>
      </c>
      <c r="F65" s="169"/>
      <c r="G65" s="169"/>
      <c r="H65" s="169">
        <f>'将来負担比率（分子）の構造'!K$42</f>
        <v>0</v>
      </c>
      <c r="I65" s="169"/>
      <c r="J65" s="169"/>
      <c r="K65" s="169">
        <f>'将来負担比率（分子）の構造'!L$42</f>
        <v>0</v>
      </c>
      <c r="L65" s="169"/>
      <c r="M65" s="169"/>
      <c r="N65" s="169">
        <f>'将来負担比率（分子）の構造'!M$42</f>
        <v>0</v>
      </c>
      <c r="O65" s="169"/>
      <c r="P65" s="169"/>
    </row>
    <row r="66" spans="1:16" x14ac:dyDescent="0.2">
      <c r="A66" s="169" t="s">
        <v>31</v>
      </c>
      <c r="B66" s="169">
        <f>'将来負担比率（分子）の構造'!I$41</f>
        <v>8740</v>
      </c>
      <c r="C66" s="169"/>
      <c r="D66" s="169"/>
      <c r="E66" s="169">
        <f>'将来負担比率（分子）の構造'!J$41</f>
        <v>8828</v>
      </c>
      <c r="F66" s="169"/>
      <c r="G66" s="169"/>
      <c r="H66" s="169">
        <f>'将来負担比率（分子）の構造'!K$41</f>
        <v>8801</v>
      </c>
      <c r="I66" s="169"/>
      <c r="J66" s="169"/>
      <c r="K66" s="169">
        <f>'将来負担比率（分子）の構造'!L$41</f>
        <v>8692</v>
      </c>
      <c r="L66" s="169"/>
      <c r="M66" s="169"/>
      <c r="N66" s="169">
        <f>'将来負担比率（分子）の構造'!M$41</f>
        <v>8727</v>
      </c>
      <c r="O66" s="169"/>
      <c r="P66" s="169"/>
    </row>
    <row r="67" spans="1:16" x14ac:dyDescent="0.2">
      <c r="A67" s="169" t="s">
        <v>71</v>
      </c>
      <c r="B67" s="169" t="e">
        <f>NA()</f>
        <v>#N/A</v>
      </c>
      <c r="C67" s="169">
        <f>IF(ISNUMBER('将来負担比率（分子）の構造'!I$53), IF('将来負担比率（分子）の構造'!I$53 &lt; 0, 0, '将来負担比率（分子）の構造'!I$53), NA())</f>
        <v>2614</v>
      </c>
      <c r="D67" s="169" t="e">
        <f>NA()</f>
        <v>#N/A</v>
      </c>
      <c r="E67" s="169" t="e">
        <f>NA()</f>
        <v>#N/A</v>
      </c>
      <c r="F67" s="169">
        <f>IF(ISNUMBER('将来負担比率（分子）の構造'!J$53), IF('将来負担比率（分子）の構造'!J$53 &lt; 0, 0, '将来負担比率（分子）の構造'!J$53), NA())</f>
        <v>2445</v>
      </c>
      <c r="G67" s="169" t="e">
        <f>NA()</f>
        <v>#N/A</v>
      </c>
      <c r="H67" s="169" t="e">
        <f>NA()</f>
        <v>#N/A</v>
      </c>
      <c r="I67" s="169">
        <f>IF(ISNUMBER('将来負担比率（分子）の構造'!K$53), IF('将来負担比率（分子）の構造'!K$53 &lt; 0, 0, '将来負担比率（分子）の構造'!K$53), NA())</f>
        <v>1633</v>
      </c>
      <c r="J67" s="169" t="e">
        <f>NA()</f>
        <v>#N/A</v>
      </c>
      <c r="K67" s="169" t="e">
        <f>NA()</f>
        <v>#N/A</v>
      </c>
      <c r="L67" s="169">
        <f>IF(ISNUMBER('将来負担比率（分子）の構造'!L$53), IF('将来負担比率（分子）の構造'!L$53 &lt; 0, 0, '将来負担比率（分子）の構造'!L$53), NA())</f>
        <v>930</v>
      </c>
      <c r="M67" s="169" t="e">
        <f>NA()</f>
        <v>#N/A</v>
      </c>
      <c r="N67" s="169" t="e">
        <f>NA()</f>
        <v>#N/A</v>
      </c>
      <c r="O67" s="169">
        <f>IF(ISNUMBER('将来負担比率（分子）の構造'!M$53), IF('将来負担比率（分子）の構造'!M$53 &lt; 0, 0, '将来負担比率（分子）の構造'!M$53), NA())</f>
        <v>1370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1988</v>
      </c>
      <c r="C72" s="173">
        <f>基金残高に係る経年分析!G55</f>
        <v>2201</v>
      </c>
      <c r="D72" s="173">
        <f>基金残高に係る経年分析!H55</f>
        <v>1812</v>
      </c>
    </row>
    <row r="73" spans="1:16" x14ac:dyDescent="0.2">
      <c r="A73" s="172" t="s">
        <v>74</v>
      </c>
      <c r="B73" s="173">
        <f>基金残高に係る経年分析!F56</f>
        <v>401</v>
      </c>
      <c r="C73" s="173">
        <f>基金残高に係る経年分析!G56</f>
        <v>401</v>
      </c>
      <c r="D73" s="173">
        <f>基金残高に係る経年分析!H56</f>
        <v>297</v>
      </c>
    </row>
    <row r="74" spans="1:16" x14ac:dyDescent="0.2">
      <c r="A74" s="172" t="s">
        <v>75</v>
      </c>
      <c r="B74" s="173">
        <f>基金残高に係る経年分析!F57</f>
        <v>1335</v>
      </c>
      <c r="C74" s="173">
        <f>基金残高に係る経年分析!G57</f>
        <v>1646</v>
      </c>
      <c r="D74" s="173">
        <f>基金残高に係る経年分析!H57</f>
        <v>1693</v>
      </c>
    </row>
  </sheetData>
  <sheetProtection algorithmName="SHA-512" hashValue="KIcBUm47/z92wzmMjFnEIHlHCfPfQSd/rYLczBS8BjjxRrQkA2x6Tl4Gd+5V4nd4a69hJVZovzK0/+xxpBsnqg==" saltValue="ifTGNWjbo048RJNQDvuuS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2515960</v>
      </c>
      <c r="S5" s="626"/>
      <c r="T5" s="626"/>
      <c r="U5" s="626"/>
      <c r="V5" s="626"/>
      <c r="W5" s="626"/>
      <c r="X5" s="626"/>
      <c r="Y5" s="627"/>
      <c r="Z5" s="628">
        <v>22.6</v>
      </c>
      <c r="AA5" s="628"/>
      <c r="AB5" s="628"/>
      <c r="AC5" s="628"/>
      <c r="AD5" s="629">
        <v>2467950</v>
      </c>
      <c r="AE5" s="629"/>
      <c r="AF5" s="629"/>
      <c r="AG5" s="629"/>
      <c r="AH5" s="629"/>
      <c r="AI5" s="629"/>
      <c r="AJ5" s="629"/>
      <c r="AK5" s="629"/>
      <c r="AL5" s="630">
        <v>44.8</v>
      </c>
      <c r="AM5" s="631"/>
      <c r="AN5" s="631"/>
      <c r="AO5" s="632"/>
      <c r="AP5" s="622" t="s">
        <v>216</v>
      </c>
      <c r="AQ5" s="623"/>
      <c r="AR5" s="623"/>
      <c r="AS5" s="623"/>
      <c r="AT5" s="623"/>
      <c r="AU5" s="623"/>
      <c r="AV5" s="623"/>
      <c r="AW5" s="623"/>
      <c r="AX5" s="623"/>
      <c r="AY5" s="623"/>
      <c r="AZ5" s="623"/>
      <c r="BA5" s="623"/>
      <c r="BB5" s="623"/>
      <c r="BC5" s="623"/>
      <c r="BD5" s="623"/>
      <c r="BE5" s="623"/>
      <c r="BF5" s="624"/>
      <c r="BG5" s="636">
        <v>2467950</v>
      </c>
      <c r="BH5" s="637"/>
      <c r="BI5" s="637"/>
      <c r="BJ5" s="637"/>
      <c r="BK5" s="637"/>
      <c r="BL5" s="637"/>
      <c r="BM5" s="637"/>
      <c r="BN5" s="638"/>
      <c r="BO5" s="639">
        <v>98.1</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131876</v>
      </c>
      <c r="S6" s="637"/>
      <c r="T6" s="637"/>
      <c r="U6" s="637"/>
      <c r="V6" s="637"/>
      <c r="W6" s="637"/>
      <c r="X6" s="637"/>
      <c r="Y6" s="638"/>
      <c r="Z6" s="639">
        <v>1.2</v>
      </c>
      <c r="AA6" s="639"/>
      <c r="AB6" s="639"/>
      <c r="AC6" s="639"/>
      <c r="AD6" s="640">
        <v>131876</v>
      </c>
      <c r="AE6" s="640"/>
      <c r="AF6" s="640"/>
      <c r="AG6" s="640"/>
      <c r="AH6" s="640"/>
      <c r="AI6" s="640"/>
      <c r="AJ6" s="640"/>
      <c r="AK6" s="640"/>
      <c r="AL6" s="641">
        <v>2.4</v>
      </c>
      <c r="AM6" s="642"/>
      <c r="AN6" s="642"/>
      <c r="AO6" s="643"/>
      <c r="AP6" s="633" t="s">
        <v>221</v>
      </c>
      <c r="AQ6" s="634"/>
      <c r="AR6" s="634"/>
      <c r="AS6" s="634"/>
      <c r="AT6" s="634"/>
      <c r="AU6" s="634"/>
      <c r="AV6" s="634"/>
      <c r="AW6" s="634"/>
      <c r="AX6" s="634"/>
      <c r="AY6" s="634"/>
      <c r="AZ6" s="634"/>
      <c r="BA6" s="634"/>
      <c r="BB6" s="634"/>
      <c r="BC6" s="634"/>
      <c r="BD6" s="634"/>
      <c r="BE6" s="634"/>
      <c r="BF6" s="635"/>
      <c r="BG6" s="636">
        <v>2467950</v>
      </c>
      <c r="BH6" s="637"/>
      <c r="BI6" s="637"/>
      <c r="BJ6" s="637"/>
      <c r="BK6" s="637"/>
      <c r="BL6" s="637"/>
      <c r="BM6" s="637"/>
      <c r="BN6" s="638"/>
      <c r="BO6" s="639">
        <v>98.1</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81113</v>
      </c>
      <c r="CS6" s="637"/>
      <c r="CT6" s="637"/>
      <c r="CU6" s="637"/>
      <c r="CV6" s="637"/>
      <c r="CW6" s="637"/>
      <c r="CX6" s="637"/>
      <c r="CY6" s="638"/>
      <c r="CZ6" s="630">
        <v>0.8</v>
      </c>
      <c r="DA6" s="631"/>
      <c r="DB6" s="631"/>
      <c r="DC6" s="647"/>
      <c r="DD6" s="645" t="s">
        <v>122</v>
      </c>
      <c r="DE6" s="637"/>
      <c r="DF6" s="637"/>
      <c r="DG6" s="637"/>
      <c r="DH6" s="637"/>
      <c r="DI6" s="637"/>
      <c r="DJ6" s="637"/>
      <c r="DK6" s="637"/>
      <c r="DL6" s="637"/>
      <c r="DM6" s="637"/>
      <c r="DN6" s="637"/>
      <c r="DO6" s="637"/>
      <c r="DP6" s="638"/>
      <c r="DQ6" s="645">
        <v>81102</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928</v>
      </c>
      <c r="S7" s="637"/>
      <c r="T7" s="637"/>
      <c r="U7" s="637"/>
      <c r="V7" s="637"/>
      <c r="W7" s="637"/>
      <c r="X7" s="637"/>
      <c r="Y7" s="638"/>
      <c r="Z7" s="639">
        <v>0</v>
      </c>
      <c r="AA7" s="639"/>
      <c r="AB7" s="639"/>
      <c r="AC7" s="639"/>
      <c r="AD7" s="640">
        <v>928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972866</v>
      </c>
      <c r="BH7" s="637"/>
      <c r="BI7" s="637"/>
      <c r="BJ7" s="637"/>
      <c r="BK7" s="637"/>
      <c r="BL7" s="637"/>
      <c r="BM7" s="637"/>
      <c r="BN7" s="638"/>
      <c r="BO7" s="639">
        <v>38.700000000000003</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1501583</v>
      </c>
      <c r="CS7" s="637"/>
      <c r="CT7" s="637"/>
      <c r="CU7" s="637"/>
      <c r="CV7" s="637"/>
      <c r="CW7" s="637"/>
      <c r="CX7" s="637"/>
      <c r="CY7" s="638"/>
      <c r="CZ7" s="639">
        <v>14.7</v>
      </c>
      <c r="DA7" s="639"/>
      <c r="DB7" s="639"/>
      <c r="DC7" s="639"/>
      <c r="DD7" s="645">
        <v>7255</v>
      </c>
      <c r="DE7" s="637"/>
      <c r="DF7" s="637"/>
      <c r="DG7" s="637"/>
      <c r="DH7" s="637"/>
      <c r="DI7" s="637"/>
      <c r="DJ7" s="637"/>
      <c r="DK7" s="637"/>
      <c r="DL7" s="637"/>
      <c r="DM7" s="637"/>
      <c r="DN7" s="637"/>
      <c r="DO7" s="637"/>
      <c r="DP7" s="638"/>
      <c r="DQ7" s="645">
        <v>954785</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14350</v>
      </c>
      <c r="S8" s="637"/>
      <c r="T8" s="637"/>
      <c r="U8" s="637"/>
      <c r="V8" s="637"/>
      <c r="W8" s="637"/>
      <c r="X8" s="637"/>
      <c r="Y8" s="638"/>
      <c r="Z8" s="639">
        <v>0.1</v>
      </c>
      <c r="AA8" s="639"/>
      <c r="AB8" s="639"/>
      <c r="AC8" s="639"/>
      <c r="AD8" s="640">
        <v>14350</v>
      </c>
      <c r="AE8" s="640"/>
      <c r="AF8" s="640"/>
      <c r="AG8" s="640"/>
      <c r="AH8" s="640"/>
      <c r="AI8" s="640"/>
      <c r="AJ8" s="640"/>
      <c r="AK8" s="640"/>
      <c r="AL8" s="641">
        <v>0.3</v>
      </c>
      <c r="AM8" s="642"/>
      <c r="AN8" s="642"/>
      <c r="AO8" s="643"/>
      <c r="AP8" s="633" t="s">
        <v>227</v>
      </c>
      <c r="AQ8" s="634"/>
      <c r="AR8" s="634"/>
      <c r="AS8" s="634"/>
      <c r="AT8" s="634"/>
      <c r="AU8" s="634"/>
      <c r="AV8" s="634"/>
      <c r="AW8" s="634"/>
      <c r="AX8" s="634"/>
      <c r="AY8" s="634"/>
      <c r="AZ8" s="634"/>
      <c r="BA8" s="634"/>
      <c r="BB8" s="634"/>
      <c r="BC8" s="634"/>
      <c r="BD8" s="634"/>
      <c r="BE8" s="634"/>
      <c r="BF8" s="635"/>
      <c r="BG8" s="636">
        <v>33432</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2520790</v>
      </c>
      <c r="CS8" s="637"/>
      <c r="CT8" s="637"/>
      <c r="CU8" s="637"/>
      <c r="CV8" s="637"/>
      <c r="CW8" s="637"/>
      <c r="CX8" s="637"/>
      <c r="CY8" s="638"/>
      <c r="CZ8" s="639">
        <v>24.6</v>
      </c>
      <c r="DA8" s="639"/>
      <c r="DB8" s="639"/>
      <c r="DC8" s="639"/>
      <c r="DD8" s="645" t="s">
        <v>122</v>
      </c>
      <c r="DE8" s="637"/>
      <c r="DF8" s="637"/>
      <c r="DG8" s="637"/>
      <c r="DH8" s="637"/>
      <c r="DI8" s="637"/>
      <c r="DJ8" s="637"/>
      <c r="DK8" s="637"/>
      <c r="DL8" s="637"/>
      <c r="DM8" s="637"/>
      <c r="DN8" s="637"/>
      <c r="DO8" s="637"/>
      <c r="DP8" s="638"/>
      <c r="DQ8" s="645">
        <v>1435019</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23162</v>
      </c>
      <c r="S9" s="637"/>
      <c r="T9" s="637"/>
      <c r="U9" s="637"/>
      <c r="V9" s="637"/>
      <c r="W9" s="637"/>
      <c r="X9" s="637"/>
      <c r="Y9" s="638"/>
      <c r="Z9" s="639">
        <v>0.2</v>
      </c>
      <c r="AA9" s="639"/>
      <c r="AB9" s="639"/>
      <c r="AC9" s="639"/>
      <c r="AD9" s="640">
        <v>23162</v>
      </c>
      <c r="AE9" s="640"/>
      <c r="AF9" s="640"/>
      <c r="AG9" s="640"/>
      <c r="AH9" s="640"/>
      <c r="AI9" s="640"/>
      <c r="AJ9" s="640"/>
      <c r="AK9" s="640"/>
      <c r="AL9" s="641">
        <v>0.4</v>
      </c>
      <c r="AM9" s="642"/>
      <c r="AN9" s="642"/>
      <c r="AO9" s="643"/>
      <c r="AP9" s="633" t="s">
        <v>230</v>
      </c>
      <c r="AQ9" s="634"/>
      <c r="AR9" s="634"/>
      <c r="AS9" s="634"/>
      <c r="AT9" s="634"/>
      <c r="AU9" s="634"/>
      <c r="AV9" s="634"/>
      <c r="AW9" s="634"/>
      <c r="AX9" s="634"/>
      <c r="AY9" s="634"/>
      <c r="AZ9" s="634"/>
      <c r="BA9" s="634"/>
      <c r="BB9" s="634"/>
      <c r="BC9" s="634"/>
      <c r="BD9" s="634"/>
      <c r="BE9" s="634"/>
      <c r="BF9" s="635"/>
      <c r="BG9" s="636">
        <v>818208</v>
      </c>
      <c r="BH9" s="637"/>
      <c r="BI9" s="637"/>
      <c r="BJ9" s="637"/>
      <c r="BK9" s="637"/>
      <c r="BL9" s="637"/>
      <c r="BM9" s="637"/>
      <c r="BN9" s="638"/>
      <c r="BO9" s="639">
        <v>32.5</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1297444</v>
      </c>
      <c r="CS9" s="637"/>
      <c r="CT9" s="637"/>
      <c r="CU9" s="637"/>
      <c r="CV9" s="637"/>
      <c r="CW9" s="637"/>
      <c r="CX9" s="637"/>
      <c r="CY9" s="638"/>
      <c r="CZ9" s="639">
        <v>12.7</v>
      </c>
      <c r="DA9" s="639"/>
      <c r="DB9" s="639"/>
      <c r="DC9" s="639"/>
      <c r="DD9" s="645">
        <v>13216</v>
      </c>
      <c r="DE9" s="637"/>
      <c r="DF9" s="637"/>
      <c r="DG9" s="637"/>
      <c r="DH9" s="637"/>
      <c r="DI9" s="637"/>
      <c r="DJ9" s="637"/>
      <c r="DK9" s="637"/>
      <c r="DL9" s="637"/>
      <c r="DM9" s="637"/>
      <c r="DN9" s="637"/>
      <c r="DO9" s="637"/>
      <c r="DP9" s="638"/>
      <c r="DQ9" s="645">
        <v>1093039</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46283</v>
      </c>
      <c r="BH10" s="637"/>
      <c r="BI10" s="637"/>
      <c r="BJ10" s="637"/>
      <c r="BK10" s="637"/>
      <c r="BL10" s="637"/>
      <c r="BM10" s="637"/>
      <c r="BN10" s="638"/>
      <c r="BO10" s="639">
        <v>1.8</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5143</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5143</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455507</v>
      </c>
      <c r="S11" s="637"/>
      <c r="T11" s="637"/>
      <c r="U11" s="637"/>
      <c r="V11" s="637"/>
      <c r="W11" s="637"/>
      <c r="X11" s="637"/>
      <c r="Y11" s="638"/>
      <c r="Z11" s="641">
        <v>4.0999999999999996</v>
      </c>
      <c r="AA11" s="642"/>
      <c r="AB11" s="642"/>
      <c r="AC11" s="648"/>
      <c r="AD11" s="645">
        <v>455507</v>
      </c>
      <c r="AE11" s="637"/>
      <c r="AF11" s="637"/>
      <c r="AG11" s="637"/>
      <c r="AH11" s="637"/>
      <c r="AI11" s="637"/>
      <c r="AJ11" s="637"/>
      <c r="AK11" s="638"/>
      <c r="AL11" s="641">
        <v>8.3000000000000007</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74943</v>
      </c>
      <c r="BH11" s="637"/>
      <c r="BI11" s="637"/>
      <c r="BJ11" s="637"/>
      <c r="BK11" s="637"/>
      <c r="BL11" s="637"/>
      <c r="BM11" s="637"/>
      <c r="BN11" s="638"/>
      <c r="BO11" s="639">
        <v>3</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248713</v>
      </c>
      <c r="CS11" s="637"/>
      <c r="CT11" s="637"/>
      <c r="CU11" s="637"/>
      <c r="CV11" s="637"/>
      <c r="CW11" s="637"/>
      <c r="CX11" s="637"/>
      <c r="CY11" s="638"/>
      <c r="CZ11" s="639">
        <v>2.4</v>
      </c>
      <c r="DA11" s="639"/>
      <c r="DB11" s="639"/>
      <c r="DC11" s="639"/>
      <c r="DD11" s="645">
        <v>71995</v>
      </c>
      <c r="DE11" s="637"/>
      <c r="DF11" s="637"/>
      <c r="DG11" s="637"/>
      <c r="DH11" s="637"/>
      <c r="DI11" s="637"/>
      <c r="DJ11" s="637"/>
      <c r="DK11" s="637"/>
      <c r="DL11" s="637"/>
      <c r="DM11" s="637"/>
      <c r="DN11" s="637"/>
      <c r="DO11" s="637"/>
      <c r="DP11" s="638"/>
      <c r="DQ11" s="645">
        <v>157132</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70238</v>
      </c>
      <c r="S12" s="637"/>
      <c r="T12" s="637"/>
      <c r="U12" s="637"/>
      <c r="V12" s="637"/>
      <c r="W12" s="637"/>
      <c r="X12" s="637"/>
      <c r="Y12" s="638"/>
      <c r="Z12" s="639">
        <v>0.6</v>
      </c>
      <c r="AA12" s="639"/>
      <c r="AB12" s="639"/>
      <c r="AC12" s="639"/>
      <c r="AD12" s="640">
        <v>70238</v>
      </c>
      <c r="AE12" s="640"/>
      <c r="AF12" s="640"/>
      <c r="AG12" s="640"/>
      <c r="AH12" s="640"/>
      <c r="AI12" s="640"/>
      <c r="AJ12" s="640"/>
      <c r="AK12" s="640"/>
      <c r="AL12" s="641">
        <v>1.3</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1316667</v>
      </c>
      <c r="BH12" s="637"/>
      <c r="BI12" s="637"/>
      <c r="BJ12" s="637"/>
      <c r="BK12" s="637"/>
      <c r="BL12" s="637"/>
      <c r="BM12" s="637"/>
      <c r="BN12" s="638"/>
      <c r="BO12" s="639">
        <v>52.3</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202939</v>
      </c>
      <c r="CS12" s="637"/>
      <c r="CT12" s="637"/>
      <c r="CU12" s="637"/>
      <c r="CV12" s="637"/>
      <c r="CW12" s="637"/>
      <c r="CX12" s="637"/>
      <c r="CY12" s="638"/>
      <c r="CZ12" s="639">
        <v>2</v>
      </c>
      <c r="DA12" s="639"/>
      <c r="DB12" s="639"/>
      <c r="DC12" s="639"/>
      <c r="DD12" s="645">
        <v>14301</v>
      </c>
      <c r="DE12" s="637"/>
      <c r="DF12" s="637"/>
      <c r="DG12" s="637"/>
      <c r="DH12" s="637"/>
      <c r="DI12" s="637"/>
      <c r="DJ12" s="637"/>
      <c r="DK12" s="637"/>
      <c r="DL12" s="637"/>
      <c r="DM12" s="637"/>
      <c r="DN12" s="637"/>
      <c r="DO12" s="637"/>
      <c r="DP12" s="638"/>
      <c r="DQ12" s="645">
        <v>127611</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1297619</v>
      </c>
      <c r="BH13" s="637"/>
      <c r="BI13" s="637"/>
      <c r="BJ13" s="637"/>
      <c r="BK13" s="637"/>
      <c r="BL13" s="637"/>
      <c r="BM13" s="637"/>
      <c r="BN13" s="638"/>
      <c r="BO13" s="639">
        <v>51.6</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1249663</v>
      </c>
      <c r="CS13" s="637"/>
      <c r="CT13" s="637"/>
      <c r="CU13" s="637"/>
      <c r="CV13" s="637"/>
      <c r="CW13" s="637"/>
      <c r="CX13" s="637"/>
      <c r="CY13" s="638"/>
      <c r="CZ13" s="639">
        <v>12.2</v>
      </c>
      <c r="DA13" s="639"/>
      <c r="DB13" s="639"/>
      <c r="DC13" s="639"/>
      <c r="DD13" s="645">
        <v>781183</v>
      </c>
      <c r="DE13" s="637"/>
      <c r="DF13" s="637"/>
      <c r="DG13" s="637"/>
      <c r="DH13" s="637"/>
      <c r="DI13" s="637"/>
      <c r="DJ13" s="637"/>
      <c r="DK13" s="637"/>
      <c r="DL13" s="637"/>
      <c r="DM13" s="637"/>
      <c r="DN13" s="637"/>
      <c r="DO13" s="637"/>
      <c r="DP13" s="638"/>
      <c r="DQ13" s="645">
        <v>463280</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1467</v>
      </c>
      <c r="S14" s="637"/>
      <c r="T14" s="637"/>
      <c r="U14" s="637"/>
      <c r="V14" s="637"/>
      <c r="W14" s="637"/>
      <c r="X14" s="637"/>
      <c r="Y14" s="638"/>
      <c r="Z14" s="639">
        <v>0</v>
      </c>
      <c r="AA14" s="639"/>
      <c r="AB14" s="639"/>
      <c r="AC14" s="639"/>
      <c r="AD14" s="640">
        <v>1467</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75280</v>
      </c>
      <c r="BH14" s="637"/>
      <c r="BI14" s="637"/>
      <c r="BJ14" s="637"/>
      <c r="BK14" s="637"/>
      <c r="BL14" s="637"/>
      <c r="BM14" s="637"/>
      <c r="BN14" s="638"/>
      <c r="BO14" s="639">
        <v>3</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484096</v>
      </c>
      <c r="CS14" s="637"/>
      <c r="CT14" s="637"/>
      <c r="CU14" s="637"/>
      <c r="CV14" s="637"/>
      <c r="CW14" s="637"/>
      <c r="CX14" s="637"/>
      <c r="CY14" s="638"/>
      <c r="CZ14" s="639">
        <v>4.7</v>
      </c>
      <c r="DA14" s="639"/>
      <c r="DB14" s="639"/>
      <c r="DC14" s="639"/>
      <c r="DD14" s="645">
        <v>62790</v>
      </c>
      <c r="DE14" s="637"/>
      <c r="DF14" s="637"/>
      <c r="DG14" s="637"/>
      <c r="DH14" s="637"/>
      <c r="DI14" s="637"/>
      <c r="DJ14" s="637"/>
      <c r="DK14" s="637"/>
      <c r="DL14" s="637"/>
      <c r="DM14" s="637"/>
      <c r="DN14" s="637"/>
      <c r="DO14" s="637"/>
      <c r="DP14" s="638"/>
      <c r="DQ14" s="645">
        <v>409335</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103137</v>
      </c>
      <c r="BH15" s="637"/>
      <c r="BI15" s="637"/>
      <c r="BJ15" s="637"/>
      <c r="BK15" s="637"/>
      <c r="BL15" s="637"/>
      <c r="BM15" s="637"/>
      <c r="BN15" s="638"/>
      <c r="BO15" s="639">
        <v>4.0999999999999996</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1006947</v>
      </c>
      <c r="CS15" s="637"/>
      <c r="CT15" s="637"/>
      <c r="CU15" s="637"/>
      <c r="CV15" s="637"/>
      <c r="CW15" s="637"/>
      <c r="CX15" s="637"/>
      <c r="CY15" s="638"/>
      <c r="CZ15" s="639">
        <v>9.8000000000000007</v>
      </c>
      <c r="DA15" s="639"/>
      <c r="DB15" s="639"/>
      <c r="DC15" s="639"/>
      <c r="DD15" s="645">
        <v>102289</v>
      </c>
      <c r="DE15" s="637"/>
      <c r="DF15" s="637"/>
      <c r="DG15" s="637"/>
      <c r="DH15" s="637"/>
      <c r="DI15" s="637"/>
      <c r="DJ15" s="637"/>
      <c r="DK15" s="637"/>
      <c r="DL15" s="637"/>
      <c r="DM15" s="637"/>
      <c r="DN15" s="637"/>
      <c r="DO15" s="637"/>
      <c r="DP15" s="638"/>
      <c r="DQ15" s="645">
        <v>745130</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16920</v>
      </c>
      <c r="S16" s="637"/>
      <c r="T16" s="637"/>
      <c r="U16" s="637"/>
      <c r="V16" s="637"/>
      <c r="W16" s="637"/>
      <c r="X16" s="637"/>
      <c r="Y16" s="638"/>
      <c r="Z16" s="639">
        <v>0.2</v>
      </c>
      <c r="AA16" s="639"/>
      <c r="AB16" s="639"/>
      <c r="AC16" s="639"/>
      <c r="AD16" s="640">
        <v>16920</v>
      </c>
      <c r="AE16" s="640"/>
      <c r="AF16" s="640"/>
      <c r="AG16" s="640"/>
      <c r="AH16" s="640"/>
      <c r="AI16" s="640"/>
      <c r="AJ16" s="640"/>
      <c r="AK16" s="640"/>
      <c r="AL16" s="641">
        <v>0.3</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724848</v>
      </c>
      <c r="CS16" s="637"/>
      <c r="CT16" s="637"/>
      <c r="CU16" s="637"/>
      <c r="CV16" s="637"/>
      <c r="CW16" s="637"/>
      <c r="CX16" s="637"/>
      <c r="CY16" s="638"/>
      <c r="CZ16" s="639">
        <v>7.1</v>
      </c>
      <c r="DA16" s="639"/>
      <c r="DB16" s="639"/>
      <c r="DC16" s="639"/>
      <c r="DD16" s="645" t="s">
        <v>122</v>
      </c>
      <c r="DE16" s="637"/>
      <c r="DF16" s="637"/>
      <c r="DG16" s="637"/>
      <c r="DH16" s="637"/>
      <c r="DI16" s="637"/>
      <c r="DJ16" s="637"/>
      <c r="DK16" s="637"/>
      <c r="DL16" s="637"/>
      <c r="DM16" s="637"/>
      <c r="DN16" s="637"/>
      <c r="DO16" s="637"/>
      <c r="DP16" s="638"/>
      <c r="DQ16" s="645">
        <v>272855</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51034</v>
      </c>
      <c r="S17" s="637"/>
      <c r="T17" s="637"/>
      <c r="U17" s="637"/>
      <c r="V17" s="637"/>
      <c r="W17" s="637"/>
      <c r="X17" s="637"/>
      <c r="Y17" s="638"/>
      <c r="Z17" s="639">
        <v>0.5</v>
      </c>
      <c r="AA17" s="639"/>
      <c r="AB17" s="639"/>
      <c r="AC17" s="639"/>
      <c r="AD17" s="640">
        <v>51034</v>
      </c>
      <c r="AE17" s="640"/>
      <c r="AF17" s="640"/>
      <c r="AG17" s="640"/>
      <c r="AH17" s="640"/>
      <c r="AI17" s="640"/>
      <c r="AJ17" s="640"/>
      <c r="AK17" s="640"/>
      <c r="AL17" s="641">
        <v>0.9</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924622</v>
      </c>
      <c r="CS17" s="637"/>
      <c r="CT17" s="637"/>
      <c r="CU17" s="637"/>
      <c r="CV17" s="637"/>
      <c r="CW17" s="637"/>
      <c r="CX17" s="637"/>
      <c r="CY17" s="638"/>
      <c r="CZ17" s="639">
        <v>9</v>
      </c>
      <c r="DA17" s="639"/>
      <c r="DB17" s="639"/>
      <c r="DC17" s="639"/>
      <c r="DD17" s="645" t="s">
        <v>122</v>
      </c>
      <c r="DE17" s="637"/>
      <c r="DF17" s="637"/>
      <c r="DG17" s="637"/>
      <c r="DH17" s="637"/>
      <c r="DI17" s="637"/>
      <c r="DJ17" s="637"/>
      <c r="DK17" s="637"/>
      <c r="DL17" s="637"/>
      <c r="DM17" s="637"/>
      <c r="DN17" s="637"/>
      <c r="DO17" s="637"/>
      <c r="DP17" s="638"/>
      <c r="DQ17" s="645">
        <v>914707</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19302</v>
      </c>
      <c r="S18" s="637"/>
      <c r="T18" s="637"/>
      <c r="U18" s="637"/>
      <c r="V18" s="637"/>
      <c r="W18" s="637"/>
      <c r="X18" s="637"/>
      <c r="Y18" s="638"/>
      <c r="Z18" s="639">
        <v>0.2</v>
      </c>
      <c r="AA18" s="639"/>
      <c r="AB18" s="639"/>
      <c r="AC18" s="639"/>
      <c r="AD18" s="640">
        <v>19302</v>
      </c>
      <c r="AE18" s="640"/>
      <c r="AF18" s="640"/>
      <c r="AG18" s="640"/>
      <c r="AH18" s="640"/>
      <c r="AI18" s="640"/>
      <c r="AJ18" s="640"/>
      <c r="AK18" s="640"/>
      <c r="AL18" s="641">
        <v>0.4</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16942</v>
      </c>
      <c r="S19" s="637"/>
      <c r="T19" s="637"/>
      <c r="U19" s="637"/>
      <c r="V19" s="637"/>
      <c r="W19" s="637"/>
      <c r="X19" s="637"/>
      <c r="Y19" s="638"/>
      <c r="Z19" s="639">
        <v>0.2</v>
      </c>
      <c r="AA19" s="639"/>
      <c r="AB19" s="639"/>
      <c r="AC19" s="639"/>
      <c r="AD19" s="640">
        <v>16942</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48010</v>
      </c>
      <c r="BH19" s="637"/>
      <c r="BI19" s="637"/>
      <c r="BJ19" s="637"/>
      <c r="BK19" s="637"/>
      <c r="BL19" s="637"/>
      <c r="BM19" s="637"/>
      <c r="BN19" s="638"/>
      <c r="BO19" s="639">
        <v>1.9</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2360</v>
      </c>
      <c r="S20" s="637"/>
      <c r="T20" s="637"/>
      <c r="U20" s="637"/>
      <c r="V20" s="637"/>
      <c r="W20" s="637"/>
      <c r="X20" s="637"/>
      <c r="Y20" s="638"/>
      <c r="Z20" s="639">
        <v>0</v>
      </c>
      <c r="AA20" s="639"/>
      <c r="AB20" s="639"/>
      <c r="AC20" s="639"/>
      <c r="AD20" s="640">
        <v>2360</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48010</v>
      </c>
      <c r="BH20" s="637"/>
      <c r="BI20" s="637"/>
      <c r="BJ20" s="637"/>
      <c r="BK20" s="637"/>
      <c r="BL20" s="637"/>
      <c r="BM20" s="637"/>
      <c r="BN20" s="638"/>
      <c r="BO20" s="639">
        <v>1.9</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10247901</v>
      </c>
      <c r="CS20" s="637"/>
      <c r="CT20" s="637"/>
      <c r="CU20" s="637"/>
      <c r="CV20" s="637"/>
      <c r="CW20" s="637"/>
      <c r="CX20" s="637"/>
      <c r="CY20" s="638"/>
      <c r="CZ20" s="639">
        <v>100</v>
      </c>
      <c r="DA20" s="639"/>
      <c r="DB20" s="639"/>
      <c r="DC20" s="639"/>
      <c r="DD20" s="645">
        <v>1053029</v>
      </c>
      <c r="DE20" s="637"/>
      <c r="DF20" s="637"/>
      <c r="DG20" s="637"/>
      <c r="DH20" s="637"/>
      <c r="DI20" s="637"/>
      <c r="DJ20" s="637"/>
      <c r="DK20" s="637"/>
      <c r="DL20" s="637"/>
      <c r="DM20" s="637"/>
      <c r="DN20" s="637"/>
      <c r="DO20" s="637"/>
      <c r="DP20" s="638"/>
      <c r="DQ20" s="645">
        <v>6659138</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2570567</v>
      </c>
      <c r="S21" s="637"/>
      <c r="T21" s="637"/>
      <c r="U21" s="637"/>
      <c r="V21" s="637"/>
      <c r="W21" s="637"/>
      <c r="X21" s="637"/>
      <c r="Y21" s="638"/>
      <c r="Z21" s="639">
        <v>23.1</v>
      </c>
      <c r="AA21" s="639"/>
      <c r="AB21" s="639"/>
      <c r="AC21" s="639"/>
      <c r="AD21" s="640">
        <v>2248113</v>
      </c>
      <c r="AE21" s="640"/>
      <c r="AF21" s="640"/>
      <c r="AG21" s="640"/>
      <c r="AH21" s="640"/>
      <c r="AI21" s="640"/>
      <c r="AJ21" s="640"/>
      <c r="AK21" s="640"/>
      <c r="AL21" s="641">
        <v>40.799999999999997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2248113</v>
      </c>
      <c r="S22" s="637"/>
      <c r="T22" s="637"/>
      <c r="U22" s="637"/>
      <c r="V22" s="637"/>
      <c r="W22" s="637"/>
      <c r="X22" s="637"/>
      <c r="Y22" s="638"/>
      <c r="Z22" s="639">
        <v>20.2</v>
      </c>
      <c r="AA22" s="639"/>
      <c r="AB22" s="639"/>
      <c r="AC22" s="639"/>
      <c r="AD22" s="640">
        <v>2248113</v>
      </c>
      <c r="AE22" s="640"/>
      <c r="AF22" s="640"/>
      <c r="AG22" s="640"/>
      <c r="AH22" s="640"/>
      <c r="AI22" s="640"/>
      <c r="AJ22" s="640"/>
      <c r="AK22" s="640"/>
      <c r="AL22" s="641">
        <v>40.799999999999997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322454</v>
      </c>
      <c r="S23" s="637"/>
      <c r="T23" s="637"/>
      <c r="U23" s="637"/>
      <c r="V23" s="637"/>
      <c r="W23" s="637"/>
      <c r="X23" s="637"/>
      <c r="Y23" s="638"/>
      <c r="Z23" s="639">
        <v>2.9</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48010</v>
      </c>
      <c r="BH23" s="637"/>
      <c r="BI23" s="637"/>
      <c r="BJ23" s="637"/>
      <c r="BK23" s="637"/>
      <c r="BL23" s="637"/>
      <c r="BM23" s="637"/>
      <c r="BN23" s="638"/>
      <c r="BO23" s="639">
        <v>1.9</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3746073</v>
      </c>
      <c r="CS24" s="626"/>
      <c r="CT24" s="626"/>
      <c r="CU24" s="626"/>
      <c r="CV24" s="626"/>
      <c r="CW24" s="626"/>
      <c r="CX24" s="626"/>
      <c r="CY24" s="627"/>
      <c r="CZ24" s="630">
        <v>36.6</v>
      </c>
      <c r="DA24" s="631"/>
      <c r="DB24" s="631"/>
      <c r="DC24" s="647"/>
      <c r="DD24" s="671">
        <v>2752416</v>
      </c>
      <c r="DE24" s="626"/>
      <c r="DF24" s="626"/>
      <c r="DG24" s="626"/>
      <c r="DH24" s="626"/>
      <c r="DI24" s="626"/>
      <c r="DJ24" s="626"/>
      <c r="DK24" s="627"/>
      <c r="DL24" s="671">
        <v>2413720</v>
      </c>
      <c r="DM24" s="626"/>
      <c r="DN24" s="626"/>
      <c r="DO24" s="626"/>
      <c r="DP24" s="626"/>
      <c r="DQ24" s="626"/>
      <c r="DR24" s="626"/>
      <c r="DS24" s="626"/>
      <c r="DT24" s="626"/>
      <c r="DU24" s="626"/>
      <c r="DV24" s="627"/>
      <c r="DW24" s="630">
        <v>43.4</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5871311</v>
      </c>
      <c r="S25" s="637"/>
      <c r="T25" s="637"/>
      <c r="U25" s="637"/>
      <c r="V25" s="637"/>
      <c r="W25" s="637"/>
      <c r="X25" s="637"/>
      <c r="Y25" s="638"/>
      <c r="Z25" s="639">
        <v>52.7</v>
      </c>
      <c r="AA25" s="639"/>
      <c r="AB25" s="639"/>
      <c r="AC25" s="639"/>
      <c r="AD25" s="640">
        <v>5500847</v>
      </c>
      <c r="AE25" s="640"/>
      <c r="AF25" s="640"/>
      <c r="AG25" s="640"/>
      <c r="AH25" s="640"/>
      <c r="AI25" s="640"/>
      <c r="AJ25" s="640"/>
      <c r="AK25" s="640"/>
      <c r="AL25" s="641">
        <v>99.8</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1448793</v>
      </c>
      <c r="CS25" s="668"/>
      <c r="CT25" s="668"/>
      <c r="CU25" s="668"/>
      <c r="CV25" s="668"/>
      <c r="CW25" s="668"/>
      <c r="CX25" s="668"/>
      <c r="CY25" s="669"/>
      <c r="CZ25" s="641">
        <v>14.1</v>
      </c>
      <c r="DA25" s="666"/>
      <c r="DB25" s="666"/>
      <c r="DC25" s="670"/>
      <c r="DD25" s="645">
        <v>1364834</v>
      </c>
      <c r="DE25" s="668"/>
      <c r="DF25" s="668"/>
      <c r="DG25" s="668"/>
      <c r="DH25" s="668"/>
      <c r="DI25" s="668"/>
      <c r="DJ25" s="668"/>
      <c r="DK25" s="669"/>
      <c r="DL25" s="645">
        <v>1179426</v>
      </c>
      <c r="DM25" s="668"/>
      <c r="DN25" s="668"/>
      <c r="DO25" s="668"/>
      <c r="DP25" s="668"/>
      <c r="DQ25" s="668"/>
      <c r="DR25" s="668"/>
      <c r="DS25" s="668"/>
      <c r="DT25" s="668"/>
      <c r="DU25" s="668"/>
      <c r="DV25" s="669"/>
      <c r="DW25" s="641">
        <v>21.2</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2156</v>
      </c>
      <c r="S26" s="637"/>
      <c r="T26" s="637"/>
      <c r="U26" s="637"/>
      <c r="V26" s="637"/>
      <c r="W26" s="637"/>
      <c r="X26" s="637"/>
      <c r="Y26" s="638"/>
      <c r="Z26" s="639">
        <v>0</v>
      </c>
      <c r="AA26" s="639"/>
      <c r="AB26" s="639"/>
      <c r="AC26" s="639"/>
      <c r="AD26" s="640">
        <v>2156</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812541</v>
      </c>
      <c r="CS26" s="637"/>
      <c r="CT26" s="637"/>
      <c r="CU26" s="637"/>
      <c r="CV26" s="637"/>
      <c r="CW26" s="637"/>
      <c r="CX26" s="637"/>
      <c r="CY26" s="638"/>
      <c r="CZ26" s="641">
        <v>7.9</v>
      </c>
      <c r="DA26" s="666"/>
      <c r="DB26" s="666"/>
      <c r="DC26" s="670"/>
      <c r="DD26" s="645">
        <v>775585</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50934</v>
      </c>
      <c r="S27" s="637"/>
      <c r="T27" s="637"/>
      <c r="U27" s="637"/>
      <c r="V27" s="637"/>
      <c r="W27" s="637"/>
      <c r="X27" s="637"/>
      <c r="Y27" s="638"/>
      <c r="Z27" s="639">
        <v>0.5</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2515960</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1372694</v>
      </c>
      <c r="CS27" s="668"/>
      <c r="CT27" s="668"/>
      <c r="CU27" s="668"/>
      <c r="CV27" s="668"/>
      <c r="CW27" s="668"/>
      <c r="CX27" s="668"/>
      <c r="CY27" s="669"/>
      <c r="CZ27" s="641">
        <v>13.4</v>
      </c>
      <c r="DA27" s="666"/>
      <c r="DB27" s="666"/>
      <c r="DC27" s="670"/>
      <c r="DD27" s="645">
        <v>472911</v>
      </c>
      <c r="DE27" s="668"/>
      <c r="DF27" s="668"/>
      <c r="DG27" s="668"/>
      <c r="DH27" s="668"/>
      <c r="DI27" s="668"/>
      <c r="DJ27" s="668"/>
      <c r="DK27" s="669"/>
      <c r="DL27" s="645">
        <v>319623</v>
      </c>
      <c r="DM27" s="668"/>
      <c r="DN27" s="668"/>
      <c r="DO27" s="668"/>
      <c r="DP27" s="668"/>
      <c r="DQ27" s="668"/>
      <c r="DR27" s="668"/>
      <c r="DS27" s="668"/>
      <c r="DT27" s="668"/>
      <c r="DU27" s="668"/>
      <c r="DV27" s="669"/>
      <c r="DW27" s="641">
        <v>5.8</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48347</v>
      </c>
      <c r="S28" s="637"/>
      <c r="T28" s="637"/>
      <c r="U28" s="637"/>
      <c r="V28" s="637"/>
      <c r="W28" s="637"/>
      <c r="X28" s="637"/>
      <c r="Y28" s="638"/>
      <c r="Z28" s="639">
        <v>0.4</v>
      </c>
      <c r="AA28" s="639"/>
      <c r="AB28" s="639"/>
      <c r="AC28" s="639"/>
      <c r="AD28" s="640">
        <v>7388</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924586</v>
      </c>
      <c r="CS28" s="637"/>
      <c r="CT28" s="637"/>
      <c r="CU28" s="637"/>
      <c r="CV28" s="637"/>
      <c r="CW28" s="637"/>
      <c r="CX28" s="637"/>
      <c r="CY28" s="638"/>
      <c r="CZ28" s="641">
        <v>9</v>
      </c>
      <c r="DA28" s="666"/>
      <c r="DB28" s="666"/>
      <c r="DC28" s="670"/>
      <c r="DD28" s="645">
        <v>914671</v>
      </c>
      <c r="DE28" s="637"/>
      <c r="DF28" s="637"/>
      <c r="DG28" s="637"/>
      <c r="DH28" s="637"/>
      <c r="DI28" s="637"/>
      <c r="DJ28" s="637"/>
      <c r="DK28" s="638"/>
      <c r="DL28" s="645">
        <v>914671</v>
      </c>
      <c r="DM28" s="637"/>
      <c r="DN28" s="637"/>
      <c r="DO28" s="637"/>
      <c r="DP28" s="637"/>
      <c r="DQ28" s="637"/>
      <c r="DR28" s="637"/>
      <c r="DS28" s="637"/>
      <c r="DT28" s="637"/>
      <c r="DU28" s="637"/>
      <c r="DV28" s="638"/>
      <c r="DW28" s="641">
        <v>16.5</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8613</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924586</v>
      </c>
      <c r="CS29" s="668"/>
      <c r="CT29" s="668"/>
      <c r="CU29" s="668"/>
      <c r="CV29" s="668"/>
      <c r="CW29" s="668"/>
      <c r="CX29" s="668"/>
      <c r="CY29" s="669"/>
      <c r="CZ29" s="641">
        <v>9</v>
      </c>
      <c r="DA29" s="666"/>
      <c r="DB29" s="666"/>
      <c r="DC29" s="670"/>
      <c r="DD29" s="645">
        <v>914671</v>
      </c>
      <c r="DE29" s="668"/>
      <c r="DF29" s="668"/>
      <c r="DG29" s="668"/>
      <c r="DH29" s="668"/>
      <c r="DI29" s="668"/>
      <c r="DJ29" s="668"/>
      <c r="DK29" s="669"/>
      <c r="DL29" s="645">
        <v>914671</v>
      </c>
      <c r="DM29" s="668"/>
      <c r="DN29" s="668"/>
      <c r="DO29" s="668"/>
      <c r="DP29" s="668"/>
      <c r="DQ29" s="668"/>
      <c r="DR29" s="668"/>
      <c r="DS29" s="668"/>
      <c r="DT29" s="668"/>
      <c r="DU29" s="668"/>
      <c r="DV29" s="669"/>
      <c r="DW29" s="641">
        <v>16.5</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1231571</v>
      </c>
      <c r="S30" s="637"/>
      <c r="T30" s="637"/>
      <c r="U30" s="637"/>
      <c r="V30" s="637"/>
      <c r="W30" s="637"/>
      <c r="X30" s="637"/>
      <c r="Y30" s="638"/>
      <c r="Z30" s="639">
        <v>11.1</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898735</v>
      </c>
      <c r="CS30" s="637"/>
      <c r="CT30" s="637"/>
      <c r="CU30" s="637"/>
      <c r="CV30" s="637"/>
      <c r="CW30" s="637"/>
      <c r="CX30" s="637"/>
      <c r="CY30" s="638"/>
      <c r="CZ30" s="641">
        <v>8.8000000000000007</v>
      </c>
      <c r="DA30" s="666"/>
      <c r="DB30" s="666"/>
      <c r="DC30" s="670"/>
      <c r="DD30" s="645">
        <v>888820</v>
      </c>
      <c r="DE30" s="637"/>
      <c r="DF30" s="637"/>
      <c r="DG30" s="637"/>
      <c r="DH30" s="637"/>
      <c r="DI30" s="637"/>
      <c r="DJ30" s="637"/>
      <c r="DK30" s="638"/>
      <c r="DL30" s="645">
        <v>888820</v>
      </c>
      <c r="DM30" s="637"/>
      <c r="DN30" s="637"/>
      <c r="DO30" s="637"/>
      <c r="DP30" s="637"/>
      <c r="DQ30" s="637"/>
      <c r="DR30" s="637"/>
      <c r="DS30" s="637"/>
      <c r="DT30" s="637"/>
      <c r="DU30" s="637"/>
      <c r="DV30" s="638"/>
      <c r="DW30" s="641">
        <v>16</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99.8</v>
      </c>
      <c r="BH31" s="680"/>
      <c r="BI31" s="680"/>
      <c r="BJ31" s="680"/>
      <c r="BK31" s="680"/>
      <c r="BL31" s="680"/>
      <c r="BM31" s="631">
        <v>99.3</v>
      </c>
      <c r="BN31" s="680"/>
      <c r="BO31" s="680"/>
      <c r="BP31" s="680"/>
      <c r="BQ31" s="681"/>
      <c r="BR31" s="692">
        <v>99.7</v>
      </c>
      <c r="BS31" s="680"/>
      <c r="BT31" s="680"/>
      <c r="BU31" s="680"/>
      <c r="BV31" s="680"/>
      <c r="BW31" s="680"/>
      <c r="BX31" s="631">
        <v>99.2</v>
      </c>
      <c r="BY31" s="680"/>
      <c r="BZ31" s="680"/>
      <c r="CA31" s="680"/>
      <c r="CB31" s="681"/>
      <c r="CD31" s="674"/>
      <c r="CE31" s="675"/>
      <c r="CF31" s="633" t="s">
        <v>300</v>
      </c>
      <c r="CG31" s="634"/>
      <c r="CH31" s="634"/>
      <c r="CI31" s="634"/>
      <c r="CJ31" s="634"/>
      <c r="CK31" s="634"/>
      <c r="CL31" s="634"/>
      <c r="CM31" s="634"/>
      <c r="CN31" s="634"/>
      <c r="CO31" s="634"/>
      <c r="CP31" s="634"/>
      <c r="CQ31" s="635"/>
      <c r="CR31" s="636">
        <v>25851</v>
      </c>
      <c r="CS31" s="668"/>
      <c r="CT31" s="668"/>
      <c r="CU31" s="668"/>
      <c r="CV31" s="668"/>
      <c r="CW31" s="668"/>
      <c r="CX31" s="668"/>
      <c r="CY31" s="669"/>
      <c r="CZ31" s="641">
        <v>0.3</v>
      </c>
      <c r="DA31" s="666"/>
      <c r="DB31" s="666"/>
      <c r="DC31" s="670"/>
      <c r="DD31" s="645">
        <v>25851</v>
      </c>
      <c r="DE31" s="668"/>
      <c r="DF31" s="668"/>
      <c r="DG31" s="668"/>
      <c r="DH31" s="668"/>
      <c r="DI31" s="668"/>
      <c r="DJ31" s="668"/>
      <c r="DK31" s="669"/>
      <c r="DL31" s="645">
        <v>25851</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774661</v>
      </c>
      <c r="S32" s="637"/>
      <c r="T32" s="637"/>
      <c r="U32" s="637"/>
      <c r="V32" s="637"/>
      <c r="W32" s="637"/>
      <c r="X32" s="637"/>
      <c r="Y32" s="638"/>
      <c r="Z32" s="639">
        <v>7</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99.8</v>
      </c>
      <c r="BH32" s="668"/>
      <c r="BI32" s="668"/>
      <c r="BJ32" s="668"/>
      <c r="BK32" s="668"/>
      <c r="BL32" s="668"/>
      <c r="BM32" s="642">
        <v>99</v>
      </c>
      <c r="BN32" s="668"/>
      <c r="BO32" s="668"/>
      <c r="BP32" s="668"/>
      <c r="BQ32" s="691"/>
      <c r="BR32" s="693">
        <v>99.6</v>
      </c>
      <c r="BS32" s="668"/>
      <c r="BT32" s="668"/>
      <c r="BU32" s="668"/>
      <c r="BV32" s="668"/>
      <c r="BW32" s="668"/>
      <c r="BX32" s="642">
        <v>98.8</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15612</v>
      </c>
      <c r="S33" s="637"/>
      <c r="T33" s="637"/>
      <c r="U33" s="637"/>
      <c r="V33" s="637"/>
      <c r="W33" s="637"/>
      <c r="X33" s="637"/>
      <c r="Y33" s="638"/>
      <c r="Z33" s="639">
        <v>0.1</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99.9</v>
      </c>
      <c r="BH33" s="695"/>
      <c r="BI33" s="695"/>
      <c r="BJ33" s="695"/>
      <c r="BK33" s="695"/>
      <c r="BL33" s="695"/>
      <c r="BM33" s="696">
        <v>99.5</v>
      </c>
      <c r="BN33" s="695"/>
      <c r="BO33" s="695"/>
      <c r="BP33" s="695"/>
      <c r="BQ33" s="697"/>
      <c r="BR33" s="694">
        <v>99.9</v>
      </c>
      <c r="BS33" s="695"/>
      <c r="BT33" s="695"/>
      <c r="BU33" s="695"/>
      <c r="BV33" s="695"/>
      <c r="BW33" s="695"/>
      <c r="BX33" s="696">
        <v>99.4</v>
      </c>
      <c r="BY33" s="695"/>
      <c r="BZ33" s="695"/>
      <c r="CA33" s="695"/>
      <c r="CB33" s="697"/>
      <c r="CD33" s="633" t="s">
        <v>307</v>
      </c>
      <c r="CE33" s="634"/>
      <c r="CF33" s="634"/>
      <c r="CG33" s="634"/>
      <c r="CH33" s="634"/>
      <c r="CI33" s="634"/>
      <c r="CJ33" s="634"/>
      <c r="CK33" s="634"/>
      <c r="CL33" s="634"/>
      <c r="CM33" s="634"/>
      <c r="CN33" s="634"/>
      <c r="CO33" s="634"/>
      <c r="CP33" s="634"/>
      <c r="CQ33" s="635"/>
      <c r="CR33" s="636">
        <v>4723951</v>
      </c>
      <c r="CS33" s="668"/>
      <c r="CT33" s="668"/>
      <c r="CU33" s="668"/>
      <c r="CV33" s="668"/>
      <c r="CW33" s="668"/>
      <c r="CX33" s="668"/>
      <c r="CY33" s="669"/>
      <c r="CZ33" s="641">
        <v>46.1</v>
      </c>
      <c r="DA33" s="666"/>
      <c r="DB33" s="666"/>
      <c r="DC33" s="670"/>
      <c r="DD33" s="645">
        <v>3514367</v>
      </c>
      <c r="DE33" s="668"/>
      <c r="DF33" s="668"/>
      <c r="DG33" s="668"/>
      <c r="DH33" s="668"/>
      <c r="DI33" s="668"/>
      <c r="DJ33" s="668"/>
      <c r="DK33" s="669"/>
      <c r="DL33" s="645">
        <v>2759317</v>
      </c>
      <c r="DM33" s="668"/>
      <c r="DN33" s="668"/>
      <c r="DO33" s="668"/>
      <c r="DP33" s="668"/>
      <c r="DQ33" s="668"/>
      <c r="DR33" s="668"/>
      <c r="DS33" s="668"/>
      <c r="DT33" s="668"/>
      <c r="DU33" s="668"/>
      <c r="DV33" s="669"/>
      <c r="DW33" s="641">
        <v>49.6</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443349</v>
      </c>
      <c r="S34" s="637"/>
      <c r="T34" s="637"/>
      <c r="U34" s="637"/>
      <c r="V34" s="637"/>
      <c r="W34" s="637"/>
      <c r="X34" s="637"/>
      <c r="Y34" s="638"/>
      <c r="Z34" s="639">
        <v>4</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1490242</v>
      </c>
      <c r="CS34" s="637"/>
      <c r="CT34" s="637"/>
      <c r="CU34" s="637"/>
      <c r="CV34" s="637"/>
      <c r="CW34" s="637"/>
      <c r="CX34" s="637"/>
      <c r="CY34" s="638"/>
      <c r="CZ34" s="641">
        <v>14.5</v>
      </c>
      <c r="DA34" s="666"/>
      <c r="DB34" s="666"/>
      <c r="DC34" s="670"/>
      <c r="DD34" s="645">
        <v>1001092</v>
      </c>
      <c r="DE34" s="637"/>
      <c r="DF34" s="637"/>
      <c r="DG34" s="637"/>
      <c r="DH34" s="637"/>
      <c r="DI34" s="637"/>
      <c r="DJ34" s="637"/>
      <c r="DK34" s="638"/>
      <c r="DL34" s="645">
        <v>591929</v>
      </c>
      <c r="DM34" s="637"/>
      <c r="DN34" s="637"/>
      <c r="DO34" s="637"/>
      <c r="DP34" s="637"/>
      <c r="DQ34" s="637"/>
      <c r="DR34" s="637"/>
      <c r="DS34" s="637"/>
      <c r="DT34" s="637"/>
      <c r="DU34" s="637"/>
      <c r="DV34" s="638"/>
      <c r="DW34" s="641">
        <v>10.6</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770293</v>
      </c>
      <c r="S35" s="637"/>
      <c r="T35" s="637"/>
      <c r="U35" s="637"/>
      <c r="V35" s="637"/>
      <c r="W35" s="637"/>
      <c r="X35" s="637"/>
      <c r="Y35" s="638"/>
      <c r="Z35" s="639">
        <v>6.9</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104922</v>
      </c>
      <c r="CS35" s="668"/>
      <c r="CT35" s="668"/>
      <c r="CU35" s="668"/>
      <c r="CV35" s="668"/>
      <c r="CW35" s="668"/>
      <c r="CX35" s="668"/>
      <c r="CY35" s="669"/>
      <c r="CZ35" s="641">
        <v>1</v>
      </c>
      <c r="DA35" s="666"/>
      <c r="DB35" s="666"/>
      <c r="DC35" s="670"/>
      <c r="DD35" s="645">
        <v>69738</v>
      </c>
      <c r="DE35" s="668"/>
      <c r="DF35" s="668"/>
      <c r="DG35" s="668"/>
      <c r="DH35" s="668"/>
      <c r="DI35" s="668"/>
      <c r="DJ35" s="668"/>
      <c r="DK35" s="669"/>
      <c r="DL35" s="645">
        <v>69738</v>
      </c>
      <c r="DM35" s="668"/>
      <c r="DN35" s="668"/>
      <c r="DO35" s="668"/>
      <c r="DP35" s="668"/>
      <c r="DQ35" s="668"/>
      <c r="DR35" s="668"/>
      <c r="DS35" s="668"/>
      <c r="DT35" s="668"/>
      <c r="DU35" s="668"/>
      <c r="DV35" s="669"/>
      <c r="DW35" s="641">
        <v>1.3</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797137</v>
      </c>
      <c r="S36" s="637"/>
      <c r="T36" s="637"/>
      <c r="U36" s="637"/>
      <c r="V36" s="637"/>
      <c r="W36" s="637"/>
      <c r="X36" s="637"/>
      <c r="Y36" s="638"/>
      <c r="Z36" s="639">
        <v>7.2</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1571874</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12992</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1881145</v>
      </c>
      <c r="CS36" s="637"/>
      <c r="CT36" s="637"/>
      <c r="CU36" s="637"/>
      <c r="CV36" s="637"/>
      <c r="CW36" s="637"/>
      <c r="CX36" s="637"/>
      <c r="CY36" s="638"/>
      <c r="CZ36" s="641">
        <v>18.399999999999999</v>
      </c>
      <c r="DA36" s="666"/>
      <c r="DB36" s="666"/>
      <c r="DC36" s="670"/>
      <c r="DD36" s="645">
        <v>1568196</v>
      </c>
      <c r="DE36" s="637"/>
      <c r="DF36" s="637"/>
      <c r="DG36" s="637"/>
      <c r="DH36" s="637"/>
      <c r="DI36" s="637"/>
      <c r="DJ36" s="637"/>
      <c r="DK36" s="638"/>
      <c r="DL36" s="645">
        <v>1285502</v>
      </c>
      <c r="DM36" s="637"/>
      <c r="DN36" s="637"/>
      <c r="DO36" s="637"/>
      <c r="DP36" s="637"/>
      <c r="DQ36" s="637"/>
      <c r="DR36" s="637"/>
      <c r="DS36" s="637"/>
      <c r="DT36" s="637"/>
      <c r="DU36" s="637"/>
      <c r="DV36" s="638"/>
      <c r="DW36" s="641">
        <v>23.1</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189897</v>
      </c>
      <c r="S37" s="637"/>
      <c r="T37" s="637"/>
      <c r="U37" s="637"/>
      <c r="V37" s="637"/>
      <c r="W37" s="637"/>
      <c r="X37" s="637"/>
      <c r="Y37" s="638"/>
      <c r="Z37" s="639">
        <v>1.7</v>
      </c>
      <c r="AA37" s="639"/>
      <c r="AB37" s="639"/>
      <c r="AC37" s="639"/>
      <c r="AD37" s="640">
        <v>391</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515892</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4517</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656492</v>
      </c>
      <c r="CS37" s="668"/>
      <c r="CT37" s="668"/>
      <c r="CU37" s="668"/>
      <c r="CV37" s="668"/>
      <c r="CW37" s="668"/>
      <c r="CX37" s="668"/>
      <c r="CY37" s="669"/>
      <c r="CZ37" s="641">
        <v>6.4</v>
      </c>
      <c r="DA37" s="666"/>
      <c r="DB37" s="666"/>
      <c r="DC37" s="670"/>
      <c r="DD37" s="645">
        <v>656017</v>
      </c>
      <c r="DE37" s="668"/>
      <c r="DF37" s="668"/>
      <c r="DG37" s="668"/>
      <c r="DH37" s="668"/>
      <c r="DI37" s="668"/>
      <c r="DJ37" s="668"/>
      <c r="DK37" s="669"/>
      <c r="DL37" s="645">
        <v>619762</v>
      </c>
      <c r="DM37" s="668"/>
      <c r="DN37" s="668"/>
      <c r="DO37" s="668"/>
      <c r="DP37" s="668"/>
      <c r="DQ37" s="668"/>
      <c r="DR37" s="668"/>
      <c r="DS37" s="668"/>
      <c r="DT37" s="668"/>
      <c r="DU37" s="668"/>
      <c r="DV37" s="669"/>
      <c r="DW37" s="641">
        <v>11.2</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933438</v>
      </c>
      <c r="S38" s="637"/>
      <c r="T38" s="637"/>
      <c r="U38" s="637"/>
      <c r="V38" s="637"/>
      <c r="W38" s="637"/>
      <c r="X38" s="637"/>
      <c r="Y38" s="638"/>
      <c r="Z38" s="639">
        <v>8.4</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184651</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2376</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955202</v>
      </c>
      <c r="CS38" s="637"/>
      <c r="CT38" s="637"/>
      <c r="CU38" s="637"/>
      <c r="CV38" s="637"/>
      <c r="CW38" s="637"/>
      <c r="CX38" s="637"/>
      <c r="CY38" s="638"/>
      <c r="CZ38" s="641">
        <v>9.3000000000000007</v>
      </c>
      <c r="DA38" s="666"/>
      <c r="DB38" s="666"/>
      <c r="DC38" s="670"/>
      <c r="DD38" s="645">
        <v>839951</v>
      </c>
      <c r="DE38" s="637"/>
      <c r="DF38" s="637"/>
      <c r="DG38" s="637"/>
      <c r="DH38" s="637"/>
      <c r="DI38" s="637"/>
      <c r="DJ38" s="637"/>
      <c r="DK38" s="638"/>
      <c r="DL38" s="645">
        <v>812148</v>
      </c>
      <c r="DM38" s="637"/>
      <c r="DN38" s="637"/>
      <c r="DO38" s="637"/>
      <c r="DP38" s="637"/>
      <c r="DQ38" s="637"/>
      <c r="DR38" s="637"/>
      <c r="DS38" s="637"/>
      <c r="DT38" s="637"/>
      <c r="DU38" s="637"/>
      <c r="DV38" s="638"/>
      <c r="DW38" s="641">
        <v>14.6</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100780</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3789</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292440</v>
      </c>
      <c r="CS39" s="668"/>
      <c r="CT39" s="668"/>
      <c r="CU39" s="668"/>
      <c r="CV39" s="668"/>
      <c r="CW39" s="668"/>
      <c r="CX39" s="668"/>
      <c r="CY39" s="669"/>
      <c r="CZ39" s="641">
        <v>2.9</v>
      </c>
      <c r="DA39" s="666"/>
      <c r="DB39" s="666"/>
      <c r="DC39" s="670"/>
      <c r="DD39" s="645">
        <v>35390</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47338</v>
      </c>
      <c r="S40" s="637"/>
      <c r="T40" s="637"/>
      <c r="U40" s="637"/>
      <c r="V40" s="637"/>
      <c r="W40" s="637"/>
      <c r="X40" s="637"/>
      <c r="Y40" s="638"/>
      <c r="Z40" s="639">
        <v>0.4</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886</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100</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11137319</v>
      </c>
      <c r="S41" s="709"/>
      <c r="T41" s="709"/>
      <c r="U41" s="709"/>
      <c r="V41" s="709"/>
      <c r="W41" s="709"/>
      <c r="X41" s="709"/>
      <c r="Y41" s="713"/>
      <c r="Z41" s="714">
        <v>100</v>
      </c>
      <c r="AA41" s="714"/>
      <c r="AB41" s="714"/>
      <c r="AC41" s="714"/>
      <c r="AD41" s="715">
        <v>5510782</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137273</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632392</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390</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1777877</v>
      </c>
      <c r="CS42" s="668"/>
      <c r="CT42" s="668"/>
      <c r="CU42" s="668"/>
      <c r="CV42" s="668"/>
      <c r="CW42" s="668"/>
      <c r="CX42" s="668"/>
      <c r="CY42" s="669"/>
      <c r="CZ42" s="641">
        <v>17.3</v>
      </c>
      <c r="DA42" s="666"/>
      <c r="DB42" s="666"/>
      <c r="DC42" s="670"/>
      <c r="DD42" s="645">
        <v>392355</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15999</v>
      </c>
      <c r="CS43" s="668"/>
      <c r="CT43" s="668"/>
      <c r="CU43" s="668"/>
      <c r="CV43" s="668"/>
      <c r="CW43" s="668"/>
      <c r="CX43" s="668"/>
      <c r="CY43" s="669"/>
      <c r="CZ43" s="641">
        <v>0.2</v>
      </c>
      <c r="DA43" s="666"/>
      <c r="DB43" s="666"/>
      <c r="DC43" s="670"/>
      <c r="DD43" s="645">
        <v>15999</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1053029</v>
      </c>
      <c r="CS44" s="637"/>
      <c r="CT44" s="637"/>
      <c r="CU44" s="637"/>
      <c r="CV44" s="637"/>
      <c r="CW44" s="637"/>
      <c r="CX44" s="637"/>
      <c r="CY44" s="638"/>
      <c r="CZ44" s="641">
        <v>10.3</v>
      </c>
      <c r="DA44" s="642"/>
      <c r="DB44" s="642"/>
      <c r="DC44" s="648"/>
      <c r="DD44" s="645">
        <v>119500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342973</v>
      </c>
      <c r="CS45" s="668"/>
      <c r="CT45" s="668"/>
      <c r="CU45" s="668"/>
      <c r="CV45" s="668"/>
      <c r="CW45" s="668"/>
      <c r="CX45" s="668"/>
      <c r="CY45" s="669"/>
      <c r="CZ45" s="641">
        <v>3.3</v>
      </c>
      <c r="DA45" s="666"/>
      <c r="DB45" s="666"/>
      <c r="DC45" s="670"/>
      <c r="DD45" s="645">
        <v>11576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660684</v>
      </c>
      <c r="CS46" s="637"/>
      <c r="CT46" s="637"/>
      <c r="CU46" s="637"/>
      <c r="CV46" s="637"/>
      <c r="CW46" s="637"/>
      <c r="CX46" s="637"/>
      <c r="CY46" s="638"/>
      <c r="CZ46" s="641">
        <v>6.4</v>
      </c>
      <c r="DA46" s="642"/>
      <c r="DB46" s="642"/>
      <c r="DC46" s="648"/>
      <c r="DD46" s="645">
        <v>90344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724848</v>
      </c>
      <c r="CS47" s="668"/>
      <c r="CT47" s="668"/>
      <c r="CU47" s="668"/>
      <c r="CV47" s="668"/>
      <c r="CW47" s="668"/>
      <c r="CX47" s="668"/>
      <c r="CY47" s="669"/>
      <c r="CZ47" s="641">
        <v>7.1</v>
      </c>
      <c r="DA47" s="666"/>
      <c r="DB47" s="666"/>
      <c r="DC47" s="670"/>
      <c r="DD47" s="645">
        <v>272855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10247901</v>
      </c>
      <c r="CS49" s="695"/>
      <c r="CT49" s="695"/>
      <c r="CU49" s="695"/>
      <c r="CV49" s="695"/>
      <c r="CW49" s="695"/>
      <c r="CX49" s="695"/>
      <c r="CY49" s="724"/>
      <c r="CZ49" s="716">
        <v>100</v>
      </c>
      <c r="DA49" s="725"/>
      <c r="DB49" s="725"/>
      <c r="DC49" s="726"/>
      <c r="DD49" s="727">
        <v>6659138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09VMRYHcJVZI+PpA77r2mFyA9rxOn2KK+gGm34iwSGOVw1DYBBtx/kZ0t9eh5E2SW1DrGByyN+Qt2rJ30X4LIg==" saltValue="XGxN50uGMelYBZP3pLNC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11137</v>
      </c>
      <c r="R7" s="766"/>
      <c r="S7" s="766"/>
      <c r="T7" s="766"/>
      <c r="U7" s="766"/>
      <c r="V7" s="766">
        <v>10247</v>
      </c>
      <c r="W7" s="766"/>
      <c r="X7" s="766"/>
      <c r="Y7" s="766"/>
      <c r="Z7" s="766"/>
      <c r="AA7" s="766">
        <v>890</v>
      </c>
      <c r="AB7" s="766"/>
      <c r="AC7" s="766"/>
      <c r="AD7" s="766"/>
      <c r="AE7" s="767"/>
      <c r="AF7" s="768">
        <v>803</v>
      </c>
      <c r="AG7" s="769"/>
      <c r="AH7" s="769"/>
      <c r="AI7" s="769"/>
      <c r="AJ7" s="770"/>
      <c r="AK7" s="771">
        <v>770</v>
      </c>
      <c r="AL7" s="772"/>
      <c r="AM7" s="772"/>
      <c r="AN7" s="772"/>
      <c r="AO7" s="772"/>
      <c r="AP7" s="772">
        <v>8727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567</v>
      </c>
      <c r="BT7" s="760"/>
      <c r="BU7" s="760"/>
      <c r="BV7" s="760"/>
      <c r="BW7" s="760"/>
      <c r="BX7" s="760"/>
      <c r="BY7" s="760"/>
      <c r="BZ7" s="760"/>
      <c r="CA7" s="760"/>
      <c r="CB7" s="760"/>
      <c r="CC7" s="760"/>
      <c r="CD7" s="760"/>
      <c r="CE7" s="760"/>
      <c r="CF7" s="760"/>
      <c r="CG7" s="775"/>
      <c r="CH7" s="756">
        <v>0</v>
      </c>
      <c r="CI7" s="757"/>
      <c r="CJ7" s="757"/>
      <c r="CK7" s="757"/>
      <c r="CL7" s="758"/>
      <c r="CM7" s="756">
        <v>10</v>
      </c>
      <c r="CN7" s="757"/>
      <c r="CO7" s="757"/>
      <c r="CP7" s="757"/>
      <c r="CQ7" s="758"/>
      <c r="CR7" s="756">
        <v>4</v>
      </c>
      <c r="CS7" s="757"/>
      <c r="CT7" s="757"/>
      <c r="CU7" s="757"/>
      <c r="CV7" s="758"/>
      <c r="CW7" s="756" t="s">
        <v>557</v>
      </c>
      <c r="CX7" s="757"/>
      <c r="CY7" s="757"/>
      <c r="CZ7" s="757"/>
      <c r="DA7" s="758"/>
      <c r="DB7" s="756" t="s">
        <v>557</v>
      </c>
      <c r="DC7" s="757"/>
      <c r="DD7" s="757"/>
      <c r="DE7" s="757"/>
      <c r="DF7" s="758"/>
      <c r="DG7" s="756" t="s">
        <v>557</v>
      </c>
      <c r="DH7" s="757"/>
      <c r="DI7" s="757"/>
      <c r="DJ7" s="757"/>
      <c r="DK7" s="758"/>
      <c r="DL7" s="756" t="s">
        <v>557</v>
      </c>
      <c r="DM7" s="757"/>
      <c r="DN7" s="757"/>
      <c r="DO7" s="757"/>
      <c r="DP7" s="758"/>
      <c r="DQ7" s="756" t="s">
        <v>557</v>
      </c>
      <c r="DR7" s="757"/>
      <c r="DS7" s="757"/>
      <c r="DT7" s="757"/>
      <c r="DU7" s="758"/>
      <c r="DV7" s="759"/>
      <c r="DW7" s="760"/>
      <c r="DX7" s="760"/>
      <c r="DY7" s="760"/>
      <c r="DZ7" s="761"/>
      <c r="EA7" s="229"/>
    </row>
    <row r="8" spans="1:131" s="230" customFormat="1" ht="26.25" customHeight="1" x14ac:dyDescent="0.2">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568</v>
      </c>
      <c r="BT8" s="787"/>
      <c r="BU8" s="787"/>
      <c r="BV8" s="787"/>
      <c r="BW8" s="787"/>
      <c r="BX8" s="787"/>
      <c r="BY8" s="787"/>
      <c r="BZ8" s="787"/>
      <c r="CA8" s="787"/>
      <c r="CB8" s="787"/>
      <c r="CC8" s="787"/>
      <c r="CD8" s="787"/>
      <c r="CE8" s="787"/>
      <c r="CF8" s="787"/>
      <c r="CG8" s="788"/>
      <c r="CH8" s="789">
        <v>-11</v>
      </c>
      <c r="CI8" s="790"/>
      <c r="CJ8" s="790"/>
      <c r="CK8" s="790"/>
      <c r="CL8" s="791"/>
      <c r="CM8" s="789">
        <v>12</v>
      </c>
      <c r="CN8" s="790"/>
      <c r="CO8" s="790"/>
      <c r="CP8" s="790"/>
      <c r="CQ8" s="791"/>
      <c r="CR8" s="789">
        <v>10</v>
      </c>
      <c r="CS8" s="790"/>
      <c r="CT8" s="790"/>
      <c r="CU8" s="790"/>
      <c r="CV8" s="791"/>
      <c r="CW8" s="789" t="s">
        <v>557</v>
      </c>
      <c r="CX8" s="790"/>
      <c r="CY8" s="790"/>
      <c r="CZ8" s="790"/>
      <c r="DA8" s="791"/>
      <c r="DB8" s="789" t="s">
        <v>557</v>
      </c>
      <c r="DC8" s="790"/>
      <c r="DD8" s="790"/>
      <c r="DE8" s="790"/>
      <c r="DF8" s="791"/>
      <c r="DG8" s="789" t="s">
        <v>557</v>
      </c>
      <c r="DH8" s="790"/>
      <c r="DI8" s="790"/>
      <c r="DJ8" s="790"/>
      <c r="DK8" s="791"/>
      <c r="DL8" s="789" t="s">
        <v>557</v>
      </c>
      <c r="DM8" s="790"/>
      <c r="DN8" s="790"/>
      <c r="DO8" s="790"/>
      <c r="DP8" s="791"/>
      <c r="DQ8" s="789" t="s">
        <v>557</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376</v>
      </c>
      <c r="B23" s="802" t="s">
        <v>377</v>
      </c>
      <c r="C23" s="803"/>
      <c r="D23" s="803"/>
      <c r="E23" s="803"/>
      <c r="F23" s="803"/>
      <c r="G23" s="803"/>
      <c r="H23" s="803"/>
      <c r="I23" s="803"/>
      <c r="J23" s="803"/>
      <c r="K23" s="803"/>
      <c r="L23" s="803"/>
      <c r="M23" s="803"/>
      <c r="N23" s="803"/>
      <c r="O23" s="803"/>
      <c r="P23" s="804"/>
      <c r="Q23" s="805">
        <v>11137</v>
      </c>
      <c r="R23" s="806"/>
      <c r="S23" s="806"/>
      <c r="T23" s="806"/>
      <c r="U23" s="806"/>
      <c r="V23" s="806">
        <v>10247</v>
      </c>
      <c r="W23" s="806"/>
      <c r="X23" s="806"/>
      <c r="Y23" s="806"/>
      <c r="Z23" s="806"/>
      <c r="AA23" s="806">
        <v>890</v>
      </c>
      <c r="AB23" s="806"/>
      <c r="AC23" s="806"/>
      <c r="AD23" s="806"/>
      <c r="AE23" s="807"/>
      <c r="AF23" s="808">
        <v>803</v>
      </c>
      <c r="AG23" s="806"/>
      <c r="AH23" s="806"/>
      <c r="AI23" s="806"/>
      <c r="AJ23" s="809"/>
      <c r="AK23" s="810"/>
      <c r="AL23" s="811"/>
      <c r="AM23" s="811"/>
      <c r="AN23" s="811"/>
      <c r="AO23" s="811"/>
      <c r="AP23" s="806">
        <v>8727</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388</v>
      </c>
      <c r="C28" s="763"/>
      <c r="D28" s="763"/>
      <c r="E28" s="763"/>
      <c r="F28" s="763"/>
      <c r="G28" s="763"/>
      <c r="H28" s="763"/>
      <c r="I28" s="763"/>
      <c r="J28" s="763"/>
      <c r="K28" s="763"/>
      <c r="L28" s="763"/>
      <c r="M28" s="763"/>
      <c r="N28" s="763"/>
      <c r="O28" s="763"/>
      <c r="P28" s="764"/>
      <c r="Q28" s="835">
        <v>2079</v>
      </c>
      <c r="R28" s="836"/>
      <c r="S28" s="836"/>
      <c r="T28" s="836"/>
      <c r="U28" s="836"/>
      <c r="V28" s="836">
        <v>2066</v>
      </c>
      <c r="W28" s="836"/>
      <c r="X28" s="836"/>
      <c r="Y28" s="836"/>
      <c r="Z28" s="836"/>
      <c r="AA28" s="836">
        <v>13</v>
      </c>
      <c r="AB28" s="836"/>
      <c r="AC28" s="836"/>
      <c r="AD28" s="836"/>
      <c r="AE28" s="837"/>
      <c r="AF28" s="838">
        <v>13</v>
      </c>
      <c r="AG28" s="836"/>
      <c r="AH28" s="836"/>
      <c r="AI28" s="836"/>
      <c r="AJ28" s="839"/>
      <c r="AK28" s="840">
        <v>156</v>
      </c>
      <c r="AL28" s="841"/>
      <c r="AM28" s="841"/>
      <c r="AN28" s="841"/>
      <c r="AO28" s="841"/>
      <c r="AP28" s="841">
        <v>0</v>
      </c>
      <c r="AQ28" s="841"/>
      <c r="AR28" s="841"/>
      <c r="AS28" s="841"/>
      <c r="AT28" s="841"/>
      <c r="AU28" s="841" t="s">
        <v>557</v>
      </c>
      <c r="AV28" s="841"/>
      <c r="AW28" s="841"/>
      <c r="AX28" s="841"/>
      <c r="AY28" s="841"/>
      <c r="AZ28" s="842" t="s">
        <v>557</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389</v>
      </c>
      <c r="C29" s="794"/>
      <c r="D29" s="794"/>
      <c r="E29" s="794"/>
      <c r="F29" s="794"/>
      <c r="G29" s="794"/>
      <c r="H29" s="794"/>
      <c r="I29" s="794"/>
      <c r="J29" s="794"/>
      <c r="K29" s="794"/>
      <c r="L29" s="794"/>
      <c r="M29" s="794"/>
      <c r="N29" s="794"/>
      <c r="O29" s="794"/>
      <c r="P29" s="795"/>
      <c r="Q29" s="796">
        <v>2377</v>
      </c>
      <c r="R29" s="797"/>
      <c r="S29" s="797"/>
      <c r="T29" s="797"/>
      <c r="U29" s="797"/>
      <c r="V29" s="797">
        <v>2294</v>
      </c>
      <c r="W29" s="797"/>
      <c r="X29" s="797"/>
      <c r="Y29" s="797"/>
      <c r="Z29" s="797"/>
      <c r="AA29" s="797">
        <v>83</v>
      </c>
      <c r="AB29" s="797"/>
      <c r="AC29" s="797"/>
      <c r="AD29" s="797"/>
      <c r="AE29" s="798"/>
      <c r="AF29" s="799">
        <v>83</v>
      </c>
      <c r="AG29" s="800"/>
      <c r="AH29" s="800"/>
      <c r="AI29" s="800"/>
      <c r="AJ29" s="801"/>
      <c r="AK29" s="847">
        <v>325</v>
      </c>
      <c r="AL29" s="843"/>
      <c r="AM29" s="843"/>
      <c r="AN29" s="843"/>
      <c r="AO29" s="843"/>
      <c r="AP29" s="843">
        <v>0</v>
      </c>
      <c r="AQ29" s="843"/>
      <c r="AR29" s="843"/>
      <c r="AS29" s="843"/>
      <c r="AT29" s="843"/>
      <c r="AU29" s="843" t="s">
        <v>557</v>
      </c>
      <c r="AV29" s="843"/>
      <c r="AW29" s="843"/>
      <c r="AX29" s="843"/>
      <c r="AY29" s="843"/>
      <c r="AZ29" s="844" t="s">
        <v>557</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390</v>
      </c>
      <c r="C30" s="794"/>
      <c r="D30" s="794"/>
      <c r="E30" s="794"/>
      <c r="F30" s="794"/>
      <c r="G30" s="794"/>
      <c r="H30" s="794"/>
      <c r="I30" s="794"/>
      <c r="J30" s="794"/>
      <c r="K30" s="794"/>
      <c r="L30" s="794"/>
      <c r="M30" s="794"/>
      <c r="N30" s="794"/>
      <c r="O30" s="794"/>
      <c r="P30" s="795"/>
      <c r="Q30" s="796">
        <v>243</v>
      </c>
      <c r="R30" s="797"/>
      <c r="S30" s="797"/>
      <c r="T30" s="797"/>
      <c r="U30" s="797"/>
      <c r="V30" s="797">
        <v>243</v>
      </c>
      <c r="W30" s="797"/>
      <c r="X30" s="797"/>
      <c r="Y30" s="797"/>
      <c r="Z30" s="797"/>
      <c r="AA30" s="797">
        <v>0</v>
      </c>
      <c r="AB30" s="797"/>
      <c r="AC30" s="797"/>
      <c r="AD30" s="797"/>
      <c r="AE30" s="798"/>
      <c r="AF30" s="799">
        <v>0</v>
      </c>
      <c r="AG30" s="800"/>
      <c r="AH30" s="800"/>
      <c r="AI30" s="800"/>
      <c r="AJ30" s="801"/>
      <c r="AK30" s="847">
        <v>50</v>
      </c>
      <c r="AL30" s="843"/>
      <c r="AM30" s="843"/>
      <c r="AN30" s="843"/>
      <c r="AO30" s="843"/>
      <c r="AP30" s="843" t="s">
        <v>557</v>
      </c>
      <c r="AQ30" s="843"/>
      <c r="AR30" s="843"/>
      <c r="AS30" s="843"/>
      <c r="AT30" s="843"/>
      <c r="AU30" s="843" t="s">
        <v>557</v>
      </c>
      <c r="AV30" s="843"/>
      <c r="AW30" s="843"/>
      <c r="AX30" s="843"/>
      <c r="AY30" s="843"/>
      <c r="AZ30" s="844" t="s">
        <v>557</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391</v>
      </c>
      <c r="C31" s="794"/>
      <c r="D31" s="794"/>
      <c r="E31" s="794"/>
      <c r="F31" s="794"/>
      <c r="G31" s="794"/>
      <c r="H31" s="794"/>
      <c r="I31" s="794"/>
      <c r="J31" s="794"/>
      <c r="K31" s="794"/>
      <c r="L31" s="794"/>
      <c r="M31" s="794"/>
      <c r="N31" s="794"/>
      <c r="O31" s="794"/>
      <c r="P31" s="795"/>
      <c r="Q31" s="796">
        <v>345</v>
      </c>
      <c r="R31" s="797"/>
      <c r="S31" s="797"/>
      <c r="T31" s="797"/>
      <c r="U31" s="797"/>
      <c r="V31" s="797">
        <v>316</v>
      </c>
      <c r="W31" s="797"/>
      <c r="X31" s="797"/>
      <c r="Y31" s="797"/>
      <c r="Z31" s="797"/>
      <c r="AA31" s="797">
        <v>29</v>
      </c>
      <c r="AB31" s="797"/>
      <c r="AC31" s="797"/>
      <c r="AD31" s="797"/>
      <c r="AE31" s="798"/>
      <c r="AF31" s="799">
        <v>421</v>
      </c>
      <c r="AG31" s="800"/>
      <c r="AH31" s="800"/>
      <c r="AI31" s="800"/>
      <c r="AJ31" s="801"/>
      <c r="AK31" s="847">
        <v>101</v>
      </c>
      <c r="AL31" s="843"/>
      <c r="AM31" s="843"/>
      <c r="AN31" s="843"/>
      <c r="AO31" s="843"/>
      <c r="AP31" s="843">
        <v>1260</v>
      </c>
      <c r="AQ31" s="843"/>
      <c r="AR31" s="843"/>
      <c r="AS31" s="843"/>
      <c r="AT31" s="843"/>
      <c r="AU31" s="843">
        <v>0</v>
      </c>
      <c r="AV31" s="843"/>
      <c r="AW31" s="843"/>
      <c r="AX31" s="843"/>
      <c r="AY31" s="843"/>
      <c r="AZ31" s="844" t="s">
        <v>557</v>
      </c>
      <c r="BA31" s="844"/>
      <c r="BB31" s="844"/>
      <c r="BC31" s="844"/>
      <c r="BD31" s="844"/>
      <c r="BE31" s="845" t="s">
        <v>392</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393</v>
      </c>
      <c r="C32" s="794"/>
      <c r="D32" s="794"/>
      <c r="E32" s="794"/>
      <c r="F32" s="794"/>
      <c r="G32" s="794"/>
      <c r="H32" s="794"/>
      <c r="I32" s="794"/>
      <c r="J32" s="794"/>
      <c r="K32" s="794"/>
      <c r="L32" s="794"/>
      <c r="M32" s="794"/>
      <c r="N32" s="794"/>
      <c r="O32" s="794"/>
      <c r="P32" s="795"/>
      <c r="Q32" s="796">
        <v>2974</v>
      </c>
      <c r="R32" s="797"/>
      <c r="S32" s="797"/>
      <c r="T32" s="797"/>
      <c r="U32" s="797"/>
      <c r="V32" s="797">
        <v>3112</v>
      </c>
      <c r="W32" s="797"/>
      <c r="X32" s="797"/>
      <c r="Y32" s="797"/>
      <c r="Z32" s="797"/>
      <c r="AA32" s="797">
        <v>-138</v>
      </c>
      <c r="AB32" s="797"/>
      <c r="AC32" s="797"/>
      <c r="AD32" s="797"/>
      <c r="AE32" s="798"/>
      <c r="AF32" s="799">
        <v>208</v>
      </c>
      <c r="AG32" s="800"/>
      <c r="AH32" s="800"/>
      <c r="AI32" s="800"/>
      <c r="AJ32" s="801"/>
      <c r="AK32" s="847">
        <v>500</v>
      </c>
      <c r="AL32" s="843"/>
      <c r="AM32" s="843"/>
      <c r="AN32" s="843"/>
      <c r="AO32" s="843"/>
      <c r="AP32" s="843">
        <v>1135</v>
      </c>
      <c r="AQ32" s="843"/>
      <c r="AR32" s="843"/>
      <c r="AS32" s="843"/>
      <c r="AT32" s="843"/>
      <c r="AU32" s="843">
        <v>726</v>
      </c>
      <c r="AV32" s="843"/>
      <c r="AW32" s="843"/>
      <c r="AX32" s="843"/>
      <c r="AY32" s="843"/>
      <c r="AZ32" s="844" t="s">
        <v>557</v>
      </c>
      <c r="BA32" s="844"/>
      <c r="BB32" s="844"/>
      <c r="BC32" s="844"/>
      <c r="BD32" s="844"/>
      <c r="BE32" s="845" t="s">
        <v>392</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394</v>
      </c>
      <c r="C33" s="794"/>
      <c r="D33" s="794"/>
      <c r="E33" s="794"/>
      <c r="F33" s="794"/>
      <c r="G33" s="794"/>
      <c r="H33" s="794"/>
      <c r="I33" s="794"/>
      <c r="J33" s="794"/>
      <c r="K33" s="794"/>
      <c r="L33" s="794"/>
      <c r="M33" s="794"/>
      <c r="N33" s="794"/>
      <c r="O33" s="794"/>
      <c r="P33" s="795"/>
      <c r="Q33" s="796">
        <v>1</v>
      </c>
      <c r="R33" s="797"/>
      <c r="S33" s="797"/>
      <c r="T33" s="797"/>
      <c r="U33" s="797"/>
      <c r="V33" s="797">
        <v>1</v>
      </c>
      <c r="W33" s="797"/>
      <c r="X33" s="797"/>
      <c r="Y33" s="797"/>
      <c r="Z33" s="797"/>
      <c r="AA33" s="797">
        <v>0</v>
      </c>
      <c r="AB33" s="797"/>
      <c r="AC33" s="797"/>
      <c r="AD33" s="797"/>
      <c r="AE33" s="798"/>
      <c r="AF33" s="799">
        <v>0</v>
      </c>
      <c r="AG33" s="800"/>
      <c r="AH33" s="800"/>
      <c r="AI33" s="800"/>
      <c r="AJ33" s="801"/>
      <c r="AK33" s="847">
        <v>0</v>
      </c>
      <c r="AL33" s="843"/>
      <c r="AM33" s="843"/>
      <c r="AN33" s="843"/>
      <c r="AO33" s="843"/>
      <c r="AP33" s="843" t="s">
        <v>557</v>
      </c>
      <c r="AQ33" s="843"/>
      <c r="AR33" s="843"/>
      <c r="AS33" s="843"/>
      <c r="AT33" s="843"/>
      <c r="AU33" s="843" t="s">
        <v>557</v>
      </c>
      <c r="AV33" s="843"/>
      <c r="AW33" s="843"/>
      <c r="AX33" s="843"/>
      <c r="AY33" s="843"/>
      <c r="AZ33" s="844" t="s">
        <v>557</v>
      </c>
      <c r="BA33" s="844"/>
      <c r="BB33" s="844"/>
      <c r="BC33" s="844"/>
      <c r="BD33" s="844"/>
      <c r="BE33" s="845" t="s">
        <v>395</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396</v>
      </c>
      <c r="C34" s="794"/>
      <c r="D34" s="794"/>
      <c r="E34" s="794"/>
      <c r="F34" s="794"/>
      <c r="G34" s="794"/>
      <c r="H34" s="794"/>
      <c r="I34" s="794"/>
      <c r="J34" s="794"/>
      <c r="K34" s="794"/>
      <c r="L34" s="794"/>
      <c r="M34" s="794"/>
      <c r="N34" s="794"/>
      <c r="O34" s="794"/>
      <c r="P34" s="795"/>
      <c r="Q34" s="796">
        <v>2</v>
      </c>
      <c r="R34" s="797"/>
      <c r="S34" s="797"/>
      <c r="T34" s="797"/>
      <c r="U34" s="797"/>
      <c r="V34" s="797">
        <v>2</v>
      </c>
      <c r="W34" s="797"/>
      <c r="X34" s="797"/>
      <c r="Y34" s="797"/>
      <c r="Z34" s="797"/>
      <c r="AA34" s="797">
        <v>0</v>
      </c>
      <c r="AB34" s="797"/>
      <c r="AC34" s="797"/>
      <c r="AD34" s="797"/>
      <c r="AE34" s="798"/>
      <c r="AF34" s="799">
        <v>0</v>
      </c>
      <c r="AG34" s="800"/>
      <c r="AH34" s="800"/>
      <c r="AI34" s="800"/>
      <c r="AJ34" s="801"/>
      <c r="AK34" s="847">
        <v>0</v>
      </c>
      <c r="AL34" s="843"/>
      <c r="AM34" s="843"/>
      <c r="AN34" s="843"/>
      <c r="AO34" s="843"/>
      <c r="AP34" s="843">
        <v>9</v>
      </c>
      <c r="AQ34" s="843"/>
      <c r="AR34" s="843"/>
      <c r="AS34" s="843"/>
      <c r="AT34" s="843"/>
      <c r="AU34" s="843" t="s">
        <v>557</v>
      </c>
      <c r="AV34" s="843"/>
      <c r="AW34" s="843"/>
      <c r="AX34" s="843"/>
      <c r="AY34" s="843"/>
      <c r="AZ34" s="844" t="s">
        <v>557</v>
      </c>
      <c r="BA34" s="844"/>
      <c r="BB34" s="844"/>
      <c r="BC34" s="844"/>
      <c r="BD34" s="844"/>
      <c r="BE34" s="845" t="s">
        <v>395</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t="s">
        <v>397</v>
      </c>
      <c r="C35" s="794"/>
      <c r="D35" s="794"/>
      <c r="E35" s="794"/>
      <c r="F35" s="794"/>
      <c r="G35" s="794"/>
      <c r="H35" s="794"/>
      <c r="I35" s="794"/>
      <c r="J35" s="794"/>
      <c r="K35" s="794"/>
      <c r="L35" s="794"/>
      <c r="M35" s="794"/>
      <c r="N35" s="794"/>
      <c r="O35" s="794"/>
      <c r="P35" s="795"/>
      <c r="Q35" s="796">
        <v>0</v>
      </c>
      <c r="R35" s="797"/>
      <c r="S35" s="797"/>
      <c r="T35" s="797"/>
      <c r="U35" s="797"/>
      <c r="V35" s="797">
        <v>0</v>
      </c>
      <c r="W35" s="797"/>
      <c r="X35" s="797"/>
      <c r="Y35" s="797"/>
      <c r="Z35" s="797"/>
      <c r="AA35" s="797">
        <v>0</v>
      </c>
      <c r="AB35" s="797"/>
      <c r="AC35" s="797"/>
      <c r="AD35" s="797"/>
      <c r="AE35" s="798"/>
      <c r="AF35" s="799">
        <v>0</v>
      </c>
      <c r="AG35" s="800"/>
      <c r="AH35" s="800"/>
      <c r="AI35" s="800"/>
      <c r="AJ35" s="801"/>
      <c r="AK35" s="847">
        <v>0</v>
      </c>
      <c r="AL35" s="843"/>
      <c r="AM35" s="843"/>
      <c r="AN35" s="843"/>
      <c r="AO35" s="843"/>
      <c r="AP35" s="843" t="s">
        <v>557</v>
      </c>
      <c r="AQ35" s="843"/>
      <c r="AR35" s="843"/>
      <c r="AS35" s="843"/>
      <c r="AT35" s="843"/>
      <c r="AU35" s="843" t="s">
        <v>557</v>
      </c>
      <c r="AV35" s="843"/>
      <c r="AW35" s="843"/>
      <c r="AX35" s="843"/>
      <c r="AY35" s="843"/>
      <c r="AZ35" s="844" t="s">
        <v>557</v>
      </c>
      <c r="BA35" s="844"/>
      <c r="BB35" s="844"/>
      <c r="BC35" s="844"/>
      <c r="BD35" s="844"/>
      <c r="BE35" s="845" t="s">
        <v>395</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t="s">
        <v>398</v>
      </c>
      <c r="C36" s="794"/>
      <c r="D36" s="794"/>
      <c r="E36" s="794"/>
      <c r="F36" s="794"/>
      <c r="G36" s="794"/>
      <c r="H36" s="794"/>
      <c r="I36" s="794"/>
      <c r="J36" s="794"/>
      <c r="K36" s="794"/>
      <c r="L36" s="794"/>
      <c r="M36" s="794"/>
      <c r="N36" s="794"/>
      <c r="O36" s="794"/>
      <c r="P36" s="795"/>
      <c r="Q36" s="796">
        <v>1025</v>
      </c>
      <c r="R36" s="797"/>
      <c r="S36" s="797"/>
      <c r="T36" s="797"/>
      <c r="U36" s="797"/>
      <c r="V36" s="797">
        <v>914</v>
      </c>
      <c r="W36" s="797"/>
      <c r="X36" s="797"/>
      <c r="Y36" s="797"/>
      <c r="Z36" s="797"/>
      <c r="AA36" s="797">
        <v>111</v>
      </c>
      <c r="AB36" s="797"/>
      <c r="AC36" s="797"/>
      <c r="AD36" s="797"/>
      <c r="AE36" s="798"/>
      <c r="AF36" s="799">
        <v>183</v>
      </c>
      <c r="AG36" s="800"/>
      <c r="AH36" s="800"/>
      <c r="AI36" s="800"/>
      <c r="AJ36" s="801"/>
      <c r="AK36" s="847">
        <v>185</v>
      </c>
      <c r="AL36" s="843"/>
      <c r="AM36" s="843"/>
      <c r="AN36" s="843"/>
      <c r="AO36" s="843"/>
      <c r="AP36" s="843">
        <v>4376</v>
      </c>
      <c r="AQ36" s="843"/>
      <c r="AR36" s="843"/>
      <c r="AS36" s="843"/>
      <c r="AT36" s="843"/>
      <c r="AU36" s="843">
        <v>4376</v>
      </c>
      <c r="AV36" s="843"/>
      <c r="AW36" s="843"/>
      <c r="AX36" s="843"/>
      <c r="AY36" s="843"/>
      <c r="AZ36" s="844" t="s">
        <v>557</v>
      </c>
      <c r="BA36" s="844"/>
      <c r="BB36" s="844"/>
      <c r="BC36" s="844"/>
      <c r="BD36" s="844"/>
      <c r="BE36" s="845" t="s">
        <v>395</v>
      </c>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399</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376</v>
      </c>
      <c r="B63" s="802" t="s">
        <v>400</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908</v>
      </c>
      <c r="AG63" s="857"/>
      <c r="AH63" s="857"/>
      <c r="AI63" s="857"/>
      <c r="AJ63" s="858"/>
      <c r="AK63" s="859"/>
      <c r="AL63" s="854"/>
      <c r="AM63" s="854"/>
      <c r="AN63" s="854"/>
      <c r="AO63" s="854"/>
      <c r="AP63" s="857">
        <v>6780</v>
      </c>
      <c r="AQ63" s="857"/>
      <c r="AR63" s="857"/>
      <c r="AS63" s="857"/>
      <c r="AT63" s="857"/>
      <c r="AU63" s="857">
        <v>5102</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402</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403</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558</v>
      </c>
      <c r="C68" s="883"/>
      <c r="D68" s="883"/>
      <c r="E68" s="883"/>
      <c r="F68" s="883"/>
      <c r="G68" s="883"/>
      <c r="H68" s="883"/>
      <c r="I68" s="883"/>
      <c r="J68" s="883"/>
      <c r="K68" s="883"/>
      <c r="L68" s="883"/>
      <c r="M68" s="883"/>
      <c r="N68" s="883"/>
      <c r="O68" s="883"/>
      <c r="P68" s="884"/>
      <c r="Q68" s="885">
        <v>855</v>
      </c>
      <c r="R68" s="879"/>
      <c r="S68" s="879"/>
      <c r="T68" s="879"/>
      <c r="U68" s="879"/>
      <c r="V68" s="879">
        <v>798</v>
      </c>
      <c r="W68" s="879"/>
      <c r="X68" s="879"/>
      <c r="Y68" s="879"/>
      <c r="Z68" s="879"/>
      <c r="AA68" s="879">
        <v>57</v>
      </c>
      <c r="AB68" s="879"/>
      <c r="AC68" s="879"/>
      <c r="AD68" s="879"/>
      <c r="AE68" s="879"/>
      <c r="AF68" s="879">
        <v>57</v>
      </c>
      <c r="AG68" s="879"/>
      <c r="AH68" s="879"/>
      <c r="AI68" s="879"/>
      <c r="AJ68" s="879"/>
      <c r="AK68" s="879">
        <v>32</v>
      </c>
      <c r="AL68" s="879"/>
      <c r="AM68" s="879"/>
      <c r="AN68" s="879"/>
      <c r="AO68" s="879"/>
      <c r="AP68" s="879">
        <v>567</v>
      </c>
      <c r="AQ68" s="879"/>
      <c r="AR68" s="879"/>
      <c r="AS68" s="879"/>
      <c r="AT68" s="879"/>
      <c r="AU68" s="879">
        <v>26</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559</v>
      </c>
      <c r="C69" s="887"/>
      <c r="D69" s="887"/>
      <c r="E69" s="887"/>
      <c r="F69" s="887"/>
      <c r="G69" s="887"/>
      <c r="H69" s="887"/>
      <c r="I69" s="887"/>
      <c r="J69" s="887"/>
      <c r="K69" s="887"/>
      <c r="L69" s="887"/>
      <c r="M69" s="887"/>
      <c r="N69" s="887"/>
      <c r="O69" s="887"/>
      <c r="P69" s="888"/>
      <c r="Q69" s="889">
        <v>3443</v>
      </c>
      <c r="R69" s="843"/>
      <c r="S69" s="843"/>
      <c r="T69" s="843"/>
      <c r="U69" s="843"/>
      <c r="V69" s="843">
        <v>3375</v>
      </c>
      <c r="W69" s="843"/>
      <c r="X69" s="843"/>
      <c r="Y69" s="843"/>
      <c r="Z69" s="843"/>
      <c r="AA69" s="843">
        <v>68</v>
      </c>
      <c r="AB69" s="843"/>
      <c r="AC69" s="843"/>
      <c r="AD69" s="843"/>
      <c r="AE69" s="843"/>
      <c r="AF69" s="843">
        <v>68</v>
      </c>
      <c r="AG69" s="843"/>
      <c r="AH69" s="843"/>
      <c r="AI69" s="843"/>
      <c r="AJ69" s="843"/>
      <c r="AK69" s="843">
        <v>44</v>
      </c>
      <c r="AL69" s="843"/>
      <c r="AM69" s="843"/>
      <c r="AN69" s="843"/>
      <c r="AO69" s="843"/>
      <c r="AP69" s="843">
        <v>2858</v>
      </c>
      <c r="AQ69" s="843"/>
      <c r="AR69" s="843"/>
      <c r="AS69" s="843"/>
      <c r="AT69" s="843"/>
      <c r="AU69" s="843">
        <v>626</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560</v>
      </c>
      <c r="C70" s="887"/>
      <c r="D70" s="887"/>
      <c r="E70" s="887"/>
      <c r="F70" s="887"/>
      <c r="G70" s="887"/>
      <c r="H70" s="887"/>
      <c r="I70" s="887"/>
      <c r="J70" s="887"/>
      <c r="K70" s="887"/>
      <c r="L70" s="887"/>
      <c r="M70" s="887"/>
      <c r="N70" s="887"/>
      <c r="O70" s="887"/>
      <c r="P70" s="888"/>
      <c r="Q70" s="889">
        <v>293</v>
      </c>
      <c r="R70" s="843"/>
      <c r="S70" s="843"/>
      <c r="T70" s="843"/>
      <c r="U70" s="843"/>
      <c r="V70" s="843">
        <v>281</v>
      </c>
      <c r="W70" s="843"/>
      <c r="X70" s="843"/>
      <c r="Y70" s="843"/>
      <c r="Z70" s="843"/>
      <c r="AA70" s="843">
        <v>12</v>
      </c>
      <c r="AB70" s="843"/>
      <c r="AC70" s="843"/>
      <c r="AD70" s="843"/>
      <c r="AE70" s="843"/>
      <c r="AF70" s="843">
        <v>12</v>
      </c>
      <c r="AG70" s="843"/>
      <c r="AH70" s="843"/>
      <c r="AI70" s="843"/>
      <c r="AJ70" s="843"/>
      <c r="AK70" s="843">
        <v>2</v>
      </c>
      <c r="AL70" s="843"/>
      <c r="AM70" s="843"/>
      <c r="AN70" s="843"/>
      <c r="AO70" s="843"/>
      <c r="AP70" s="843">
        <v>43</v>
      </c>
      <c r="AQ70" s="843"/>
      <c r="AR70" s="843"/>
      <c r="AS70" s="843"/>
      <c r="AT70" s="843"/>
      <c r="AU70" s="843">
        <v>3</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561</v>
      </c>
      <c r="C71" s="887"/>
      <c r="D71" s="887"/>
      <c r="E71" s="887"/>
      <c r="F71" s="887"/>
      <c r="G71" s="887"/>
      <c r="H71" s="887"/>
      <c r="I71" s="887"/>
      <c r="J71" s="887"/>
      <c r="K71" s="887"/>
      <c r="L71" s="887"/>
      <c r="M71" s="887"/>
      <c r="N71" s="887"/>
      <c r="O71" s="887"/>
      <c r="P71" s="888"/>
      <c r="Q71" s="889">
        <v>72</v>
      </c>
      <c r="R71" s="843"/>
      <c r="S71" s="843"/>
      <c r="T71" s="843"/>
      <c r="U71" s="843"/>
      <c r="V71" s="843">
        <v>58</v>
      </c>
      <c r="W71" s="843"/>
      <c r="X71" s="843"/>
      <c r="Y71" s="843"/>
      <c r="Z71" s="843"/>
      <c r="AA71" s="843">
        <v>14</v>
      </c>
      <c r="AB71" s="843"/>
      <c r="AC71" s="843"/>
      <c r="AD71" s="843"/>
      <c r="AE71" s="843"/>
      <c r="AF71" s="843">
        <v>14</v>
      </c>
      <c r="AG71" s="843"/>
      <c r="AH71" s="843"/>
      <c r="AI71" s="843"/>
      <c r="AJ71" s="843"/>
      <c r="AK71" s="843" t="s">
        <v>557</v>
      </c>
      <c r="AL71" s="843"/>
      <c r="AM71" s="843"/>
      <c r="AN71" s="843"/>
      <c r="AO71" s="843"/>
      <c r="AP71" s="843" t="s">
        <v>557</v>
      </c>
      <c r="AQ71" s="843"/>
      <c r="AR71" s="843"/>
      <c r="AS71" s="843"/>
      <c r="AT71" s="843"/>
      <c r="AU71" s="843" t="s">
        <v>557</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562</v>
      </c>
      <c r="C72" s="887"/>
      <c r="D72" s="887"/>
      <c r="E72" s="887"/>
      <c r="F72" s="887"/>
      <c r="G72" s="887"/>
      <c r="H72" s="887"/>
      <c r="I72" s="887"/>
      <c r="J72" s="887"/>
      <c r="K72" s="887"/>
      <c r="L72" s="887"/>
      <c r="M72" s="887"/>
      <c r="N72" s="887"/>
      <c r="O72" s="887"/>
      <c r="P72" s="888"/>
      <c r="Q72" s="889">
        <v>923</v>
      </c>
      <c r="R72" s="843"/>
      <c r="S72" s="843"/>
      <c r="T72" s="843"/>
      <c r="U72" s="843"/>
      <c r="V72" s="843">
        <v>875</v>
      </c>
      <c r="W72" s="843"/>
      <c r="X72" s="843"/>
      <c r="Y72" s="843"/>
      <c r="Z72" s="843"/>
      <c r="AA72" s="843">
        <v>48</v>
      </c>
      <c r="AB72" s="843"/>
      <c r="AC72" s="843"/>
      <c r="AD72" s="843"/>
      <c r="AE72" s="843"/>
      <c r="AF72" s="843">
        <v>48</v>
      </c>
      <c r="AG72" s="843"/>
      <c r="AH72" s="843"/>
      <c r="AI72" s="843"/>
      <c r="AJ72" s="843"/>
      <c r="AK72" s="843">
        <v>29</v>
      </c>
      <c r="AL72" s="843"/>
      <c r="AM72" s="843"/>
      <c r="AN72" s="843"/>
      <c r="AO72" s="843"/>
      <c r="AP72" s="843" t="s">
        <v>557</v>
      </c>
      <c r="AQ72" s="843"/>
      <c r="AR72" s="843"/>
      <c r="AS72" s="843"/>
      <c r="AT72" s="843"/>
      <c r="AU72" s="843" t="s">
        <v>557</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563</v>
      </c>
      <c r="C73" s="887"/>
      <c r="D73" s="887"/>
      <c r="E73" s="887"/>
      <c r="F73" s="887"/>
      <c r="G73" s="887"/>
      <c r="H73" s="887"/>
      <c r="I73" s="887"/>
      <c r="J73" s="887"/>
      <c r="K73" s="887"/>
      <c r="L73" s="887"/>
      <c r="M73" s="887"/>
      <c r="N73" s="887"/>
      <c r="O73" s="887"/>
      <c r="P73" s="888"/>
      <c r="Q73" s="889">
        <v>308</v>
      </c>
      <c r="R73" s="843"/>
      <c r="S73" s="843"/>
      <c r="T73" s="843"/>
      <c r="U73" s="843"/>
      <c r="V73" s="843">
        <v>297</v>
      </c>
      <c r="W73" s="843"/>
      <c r="X73" s="843"/>
      <c r="Y73" s="843"/>
      <c r="Z73" s="843"/>
      <c r="AA73" s="843">
        <v>11</v>
      </c>
      <c r="AB73" s="843"/>
      <c r="AC73" s="843"/>
      <c r="AD73" s="843"/>
      <c r="AE73" s="843"/>
      <c r="AF73" s="843">
        <v>11</v>
      </c>
      <c r="AG73" s="843"/>
      <c r="AH73" s="843"/>
      <c r="AI73" s="843"/>
      <c r="AJ73" s="843"/>
      <c r="AK73" s="843">
        <v>27</v>
      </c>
      <c r="AL73" s="843"/>
      <c r="AM73" s="843"/>
      <c r="AN73" s="843"/>
      <c r="AO73" s="843"/>
      <c r="AP73" s="843" t="s">
        <v>557</v>
      </c>
      <c r="AQ73" s="843"/>
      <c r="AR73" s="843"/>
      <c r="AS73" s="843"/>
      <c r="AT73" s="843"/>
      <c r="AU73" s="843" t="s">
        <v>557</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564</v>
      </c>
      <c r="C74" s="887"/>
      <c r="D74" s="887"/>
      <c r="E74" s="887"/>
      <c r="F74" s="887"/>
      <c r="G74" s="887"/>
      <c r="H74" s="887"/>
      <c r="I74" s="887"/>
      <c r="J74" s="887"/>
      <c r="K74" s="887"/>
      <c r="L74" s="887"/>
      <c r="M74" s="887"/>
      <c r="N74" s="887"/>
      <c r="O74" s="887"/>
      <c r="P74" s="888"/>
      <c r="Q74" s="889">
        <v>150</v>
      </c>
      <c r="R74" s="843"/>
      <c r="S74" s="843"/>
      <c r="T74" s="843"/>
      <c r="U74" s="843"/>
      <c r="V74" s="843">
        <v>143</v>
      </c>
      <c r="W74" s="843"/>
      <c r="X74" s="843"/>
      <c r="Y74" s="843"/>
      <c r="Z74" s="843"/>
      <c r="AA74" s="843">
        <v>7</v>
      </c>
      <c r="AB74" s="843"/>
      <c r="AC74" s="843"/>
      <c r="AD74" s="843"/>
      <c r="AE74" s="843"/>
      <c r="AF74" s="843">
        <v>7</v>
      </c>
      <c r="AG74" s="843"/>
      <c r="AH74" s="843"/>
      <c r="AI74" s="843"/>
      <c r="AJ74" s="843"/>
      <c r="AK74" s="843" t="s">
        <v>557</v>
      </c>
      <c r="AL74" s="843"/>
      <c r="AM74" s="843"/>
      <c r="AN74" s="843"/>
      <c r="AO74" s="843"/>
      <c r="AP74" s="843" t="s">
        <v>557</v>
      </c>
      <c r="AQ74" s="843"/>
      <c r="AR74" s="843"/>
      <c r="AS74" s="843"/>
      <c r="AT74" s="843"/>
      <c r="AU74" s="843" t="s">
        <v>557</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565</v>
      </c>
      <c r="C75" s="887"/>
      <c r="D75" s="887"/>
      <c r="E75" s="887"/>
      <c r="F75" s="887"/>
      <c r="G75" s="887"/>
      <c r="H75" s="887"/>
      <c r="I75" s="887"/>
      <c r="J75" s="887"/>
      <c r="K75" s="887"/>
      <c r="L75" s="887"/>
      <c r="M75" s="887"/>
      <c r="N75" s="887"/>
      <c r="O75" s="887"/>
      <c r="P75" s="888"/>
      <c r="Q75" s="890">
        <v>487502</v>
      </c>
      <c r="R75" s="891"/>
      <c r="S75" s="891"/>
      <c r="T75" s="891"/>
      <c r="U75" s="847"/>
      <c r="V75" s="892">
        <v>478943</v>
      </c>
      <c r="W75" s="891"/>
      <c r="X75" s="891"/>
      <c r="Y75" s="891"/>
      <c r="Z75" s="847"/>
      <c r="AA75" s="892">
        <v>8559</v>
      </c>
      <c r="AB75" s="891"/>
      <c r="AC75" s="891"/>
      <c r="AD75" s="891"/>
      <c r="AE75" s="847"/>
      <c r="AF75" s="892">
        <v>8559</v>
      </c>
      <c r="AG75" s="891"/>
      <c r="AH75" s="891"/>
      <c r="AI75" s="891"/>
      <c r="AJ75" s="847"/>
      <c r="AK75" s="892" t="s">
        <v>557</v>
      </c>
      <c r="AL75" s="891"/>
      <c r="AM75" s="891"/>
      <c r="AN75" s="891"/>
      <c r="AO75" s="847"/>
      <c r="AP75" s="892" t="s">
        <v>557</v>
      </c>
      <c r="AQ75" s="891"/>
      <c r="AR75" s="891"/>
      <c r="AS75" s="891"/>
      <c r="AT75" s="847"/>
      <c r="AU75" s="892" t="s">
        <v>557</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t="s">
        <v>566</v>
      </c>
      <c r="C76" s="887"/>
      <c r="D76" s="887"/>
      <c r="E76" s="887"/>
      <c r="F76" s="887"/>
      <c r="G76" s="887"/>
      <c r="H76" s="887"/>
      <c r="I76" s="887"/>
      <c r="J76" s="887"/>
      <c r="K76" s="887"/>
      <c r="L76" s="887"/>
      <c r="M76" s="887"/>
      <c r="N76" s="887"/>
      <c r="O76" s="887"/>
      <c r="P76" s="888"/>
      <c r="Q76" s="890">
        <v>4696</v>
      </c>
      <c r="R76" s="891"/>
      <c r="S76" s="891"/>
      <c r="T76" s="891"/>
      <c r="U76" s="847"/>
      <c r="V76" s="892">
        <v>4203</v>
      </c>
      <c r="W76" s="891"/>
      <c r="X76" s="891"/>
      <c r="Y76" s="891"/>
      <c r="Z76" s="847"/>
      <c r="AA76" s="892">
        <v>494</v>
      </c>
      <c r="AB76" s="891"/>
      <c r="AC76" s="891"/>
      <c r="AD76" s="891"/>
      <c r="AE76" s="847"/>
      <c r="AF76" s="892">
        <v>494</v>
      </c>
      <c r="AG76" s="891"/>
      <c r="AH76" s="891"/>
      <c r="AI76" s="891"/>
      <c r="AJ76" s="847"/>
      <c r="AK76" s="892" t="s">
        <v>557</v>
      </c>
      <c r="AL76" s="891"/>
      <c r="AM76" s="891"/>
      <c r="AN76" s="891"/>
      <c r="AO76" s="847"/>
      <c r="AP76" s="892" t="s">
        <v>557</v>
      </c>
      <c r="AQ76" s="891"/>
      <c r="AR76" s="891"/>
      <c r="AS76" s="891"/>
      <c r="AT76" s="847"/>
      <c r="AU76" s="892" t="s">
        <v>557</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376</v>
      </c>
      <c r="B88" s="802" t="s">
        <v>404</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9270</v>
      </c>
      <c r="AG88" s="857"/>
      <c r="AH88" s="857"/>
      <c r="AI88" s="857"/>
      <c r="AJ88" s="857"/>
      <c r="AK88" s="854"/>
      <c r="AL88" s="854"/>
      <c r="AM88" s="854"/>
      <c r="AN88" s="854"/>
      <c r="AO88" s="854"/>
      <c r="AP88" s="857">
        <v>3468</v>
      </c>
      <c r="AQ88" s="857"/>
      <c r="AR88" s="857"/>
      <c r="AS88" s="857"/>
      <c r="AT88" s="857"/>
      <c r="AU88" s="857">
        <v>655</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405</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14</v>
      </c>
      <c r="CS102" s="865"/>
      <c r="CT102" s="865"/>
      <c r="CU102" s="865"/>
      <c r="CV102" s="904"/>
      <c r="CW102" s="903" t="s">
        <v>557</v>
      </c>
      <c r="CX102" s="865"/>
      <c r="CY102" s="865"/>
      <c r="CZ102" s="865"/>
      <c r="DA102" s="904"/>
      <c r="DB102" s="903" t="s">
        <v>557</v>
      </c>
      <c r="DC102" s="865"/>
      <c r="DD102" s="865"/>
      <c r="DE102" s="865"/>
      <c r="DF102" s="904"/>
      <c r="DG102" s="903" t="s">
        <v>557</v>
      </c>
      <c r="DH102" s="865"/>
      <c r="DI102" s="865"/>
      <c r="DJ102" s="865"/>
      <c r="DK102" s="904"/>
      <c r="DL102" s="903" t="s">
        <v>557</v>
      </c>
      <c r="DM102" s="865"/>
      <c r="DN102" s="865"/>
      <c r="DO102" s="865"/>
      <c r="DP102" s="904"/>
      <c r="DQ102" s="903" t="s">
        <v>557</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406</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407</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410</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411</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412</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413</v>
      </c>
      <c r="AB109" s="906"/>
      <c r="AC109" s="906"/>
      <c r="AD109" s="906"/>
      <c r="AE109" s="907"/>
      <c r="AF109" s="905" t="s">
        <v>414</v>
      </c>
      <c r="AG109" s="906"/>
      <c r="AH109" s="906"/>
      <c r="AI109" s="906"/>
      <c r="AJ109" s="907"/>
      <c r="AK109" s="905" t="s">
        <v>294</v>
      </c>
      <c r="AL109" s="906"/>
      <c r="AM109" s="906"/>
      <c r="AN109" s="906"/>
      <c r="AO109" s="907"/>
      <c r="AP109" s="905" t="s">
        <v>415</v>
      </c>
      <c r="AQ109" s="906"/>
      <c r="AR109" s="906"/>
      <c r="AS109" s="906"/>
      <c r="AT109" s="908"/>
      <c r="AU109" s="925" t="s">
        <v>412</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413</v>
      </c>
      <c r="BR109" s="906"/>
      <c r="BS109" s="906"/>
      <c r="BT109" s="906"/>
      <c r="BU109" s="907"/>
      <c r="BV109" s="905" t="s">
        <v>414</v>
      </c>
      <c r="BW109" s="906"/>
      <c r="BX109" s="906"/>
      <c r="BY109" s="906"/>
      <c r="BZ109" s="907"/>
      <c r="CA109" s="905" t="s">
        <v>294</v>
      </c>
      <c r="CB109" s="906"/>
      <c r="CC109" s="906"/>
      <c r="CD109" s="906"/>
      <c r="CE109" s="907"/>
      <c r="CF109" s="926" t="s">
        <v>415</v>
      </c>
      <c r="CG109" s="926"/>
      <c r="CH109" s="926"/>
      <c r="CI109" s="926"/>
      <c r="CJ109" s="926"/>
      <c r="CK109" s="905" t="s">
        <v>416</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413</v>
      </c>
      <c r="DH109" s="906"/>
      <c r="DI109" s="906"/>
      <c r="DJ109" s="906"/>
      <c r="DK109" s="907"/>
      <c r="DL109" s="905" t="s">
        <v>414</v>
      </c>
      <c r="DM109" s="906"/>
      <c r="DN109" s="906"/>
      <c r="DO109" s="906"/>
      <c r="DP109" s="907"/>
      <c r="DQ109" s="905" t="s">
        <v>294</v>
      </c>
      <c r="DR109" s="906"/>
      <c r="DS109" s="906"/>
      <c r="DT109" s="906"/>
      <c r="DU109" s="907"/>
      <c r="DV109" s="905" t="s">
        <v>415</v>
      </c>
      <c r="DW109" s="906"/>
      <c r="DX109" s="906"/>
      <c r="DY109" s="906"/>
      <c r="DZ109" s="908"/>
    </row>
    <row r="110" spans="1:131" s="224" customFormat="1" ht="26.25" customHeight="1" x14ac:dyDescent="0.2">
      <c r="A110" s="909" t="s">
        <v>417</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866645</v>
      </c>
      <c r="AB110" s="913"/>
      <c r="AC110" s="913"/>
      <c r="AD110" s="913"/>
      <c r="AE110" s="914"/>
      <c r="AF110" s="915">
        <v>897672</v>
      </c>
      <c r="AG110" s="913"/>
      <c r="AH110" s="913"/>
      <c r="AI110" s="913"/>
      <c r="AJ110" s="914"/>
      <c r="AK110" s="915">
        <v>924586</v>
      </c>
      <c r="AL110" s="913"/>
      <c r="AM110" s="913"/>
      <c r="AN110" s="913"/>
      <c r="AO110" s="914"/>
      <c r="AP110" s="916">
        <v>19.2</v>
      </c>
      <c r="AQ110" s="917"/>
      <c r="AR110" s="917"/>
      <c r="AS110" s="917"/>
      <c r="AT110" s="918"/>
      <c r="AU110" s="919" t="s">
        <v>69</v>
      </c>
      <c r="AV110" s="920"/>
      <c r="AW110" s="920"/>
      <c r="AX110" s="920"/>
      <c r="AY110" s="920"/>
      <c r="AZ110" s="942" t="s">
        <v>418</v>
      </c>
      <c r="BA110" s="910"/>
      <c r="BB110" s="910"/>
      <c r="BC110" s="910"/>
      <c r="BD110" s="910"/>
      <c r="BE110" s="910"/>
      <c r="BF110" s="910"/>
      <c r="BG110" s="910"/>
      <c r="BH110" s="910"/>
      <c r="BI110" s="910"/>
      <c r="BJ110" s="910"/>
      <c r="BK110" s="910"/>
      <c r="BL110" s="910"/>
      <c r="BM110" s="910"/>
      <c r="BN110" s="910"/>
      <c r="BO110" s="910"/>
      <c r="BP110" s="911"/>
      <c r="BQ110" s="943">
        <v>8801105</v>
      </c>
      <c r="BR110" s="944"/>
      <c r="BS110" s="944"/>
      <c r="BT110" s="944"/>
      <c r="BU110" s="944"/>
      <c r="BV110" s="944">
        <v>8692392</v>
      </c>
      <c r="BW110" s="944"/>
      <c r="BX110" s="944"/>
      <c r="BY110" s="944"/>
      <c r="BZ110" s="944"/>
      <c r="CA110" s="944">
        <v>8727095</v>
      </c>
      <c r="CB110" s="944"/>
      <c r="CC110" s="944"/>
      <c r="CD110" s="944"/>
      <c r="CE110" s="944"/>
      <c r="CF110" s="957">
        <v>181.2</v>
      </c>
      <c r="CG110" s="958"/>
      <c r="CH110" s="958"/>
      <c r="CI110" s="958"/>
      <c r="CJ110" s="958"/>
      <c r="CK110" s="959" t="s">
        <v>419</v>
      </c>
      <c r="CL110" s="960"/>
      <c r="CM110" s="942" t="s">
        <v>420</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421</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422</v>
      </c>
      <c r="BA111" s="936"/>
      <c r="BB111" s="936"/>
      <c r="BC111" s="936"/>
      <c r="BD111" s="936"/>
      <c r="BE111" s="936"/>
      <c r="BF111" s="936"/>
      <c r="BG111" s="936"/>
      <c r="BH111" s="936"/>
      <c r="BI111" s="936"/>
      <c r="BJ111" s="936"/>
      <c r="BK111" s="936"/>
      <c r="BL111" s="936"/>
      <c r="BM111" s="936"/>
      <c r="BN111" s="936"/>
      <c r="BO111" s="936"/>
      <c r="BP111" s="937"/>
      <c r="BQ111" s="938">
        <v>282</v>
      </c>
      <c r="BR111" s="939"/>
      <c r="BS111" s="939"/>
      <c r="BT111" s="939"/>
      <c r="BU111" s="939"/>
      <c r="BV111" s="939">
        <v>262</v>
      </c>
      <c r="BW111" s="939"/>
      <c r="BX111" s="939"/>
      <c r="BY111" s="939"/>
      <c r="BZ111" s="939"/>
      <c r="CA111" s="939">
        <v>241</v>
      </c>
      <c r="CB111" s="939"/>
      <c r="CC111" s="939"/>
      <c r="CD111" s="939"/>
      <c r="CE111" s="939"/>
      <c r="CF111" s="933">
        <v>0</v>
      </c>
      <c r="CG111" s="934"/>
      <c r="CH111" s="934"/>
      <c r="CI111" s="934"/>
      <c r="CJ111" s="934"/>
      <c r="CK111" s="961"/>
      <c r="CL111" s="962"/>
      <c r="CM111" s="935" t="s">
        <v>423</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424</v>
      </c>
      <c r="B112" s="966"/>
      <c r="C112" s="936" t="s">
        <v>425</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426</v>
      </c>
      <c r="BA112" s="936"/>
      <c r="BB112" s="936"/>
      <c r="BC112" s="936"/>
      <c r="BD112" s="936"/>
      <c r="BE112" s="936"/>
      <c r="BF112" s="936"/>
      <c r="BG112" s="936"/>
      <c r="BH112" s="936"/>
      <c r="BI112" s="936"/>
      <c r="BJ112" s="936"/>
      <c r="BK112" s="936"/>
      <c r="BL112" s="936"/>
      <c r="BM112" s="936"/>
      <c r="BN112" s="936"/>
      <c r="BO112" s="936"/>
      <c r="BP112" s="937"/>
      <c r="BQ112" s="938">
        <v>4960976</v>
      </c>
      <c r="BR112" s="939"/>
      <c r="BS112" s="939"/>
      <c r="BT112" s="939"/>
      <c r="BU112" s="939"/>
      <c r="BV112" s="939">
        <v>4984763</v>
      </c>
      <c r="BW112" s="939"/>
      <c r="BX112" s="939"/>
      <c r="BY112" s="939"/>
      <c r="BZ112" s="939"/>
      <c r="CA112" s="939">
        <v>5102243</v>
      </c>
      <c r="CB112" s="939"/>
      <c r="CC112" s="939"/>
      <c r="CD112" s="939"/>
      <c r="CE112" s="939"/>
      <c r="CF112" s="933">
        <v>105.9</v>
      </c>
      <c r="CG112" s="934"/>
      <c r="CH112" s="934"/>
      <c r="CI112" s="934"/>
      <c r="CJ112" s="934"/>
      <c r="CK112" s="961"/>
      <c r="CL112" s="962"/>
      <c r="CM112" s="935" t="s">
        <v>427</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428</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387120</v>
      </c>
      <c r="AB113" s="951"/>
      <c r="AC113" s="951"/>
      <c r="AD113" s="951"/>
      <c r="AE113" s="952"/>
      <c r="AF113" s="953">
        <v>409037</v>
      </c>
      <c r="AG113" s="951"/>
      <c r="AH113" s="951"/>
      <c r="AI113" s="951"/>
      <c r="AJ113" s="952"/>
      <c r="AK113" s="953">
        <v>414197</v>
      </c>
      <c r="AL113" s="951"/>
      <c r="AM113" s="951"/>
      <c r="AN113" s="951"/>
      <c r="AO113" s="952"/>
      <c r="AP113" s="954">
        <v>8.6</v>
      </c>
      <c r="AQ113" s="955"/>
      <c r="AR113" s="955"/>
      <c r="AS113" s="955"/>
      <c r="AT113" s="956"/>
      <c r="AU113" s="921"/>
      <c r="AV113" s="922"/>
      <c r="AW113" s="922"/>
      <c r="AX113" s="922"/>
      <c r="AY113" s="922"/>
      <c r="AZ113" s="935" t="s">
        <v>429</v>
      </c>
      <c r="BA113" s="936"/>
      <c r="BB113" s="936"/>
      <c r="BC113" s="936"/>
      <c r="BD113" s="936"/>
      <c r="BE113" s="936"/>
      <c r="BF113" s="936"/>
      <c r="BG113" s="936"/>
      <c r="BH113" s="936"/>
      <c r="BI113" s="936"/>
      <c r="BJ113" s="936"/>
      <c r="BK113" s="936"/>
      <c r="BL113" s="936"/>
      <c r="BM113" s="936"/>
      <c r="BN113" s="936"/>
      <c r="BO113" s="936"/>
      <c r="BP113" s="937"/>
      <c r="BQ113" s="938">
        <v>735370</v>
      </c>
      <c r="BR113" s="939"/>
      <c r="BS113" s="939"/>
      <c r="BT113" s="939"/>
      <c r="BU113" s="939"/>
      <c r="BV113" s="939">
        <v>714066</v>
      </c>
      <c r="BW113" s="939"/>
      <c r="BX113" s="939"/>
      <c r="BY113" s="939"/>
      <c r="BZ113" s="939"/>
      <c r="CA113" s="939">
        <v>654186</v>
      </c>
      <c r="CB113" s="939"/>
      <c r="CC113" s="939"/>
      <c r="CD113" s="939"/>
      <c r="CE113" s="939"/>
      <c r="CF113" s="933">
        <v>13.6</v>
      </c>
      <c r="CG113" s="934"/>
      <c r="CH113" s="934"/>
      <c r="CI113" s="934"/>
      <c r="CJ113" s="934"/>
      <c r="CK113" s="961"/>
      <c r="CL113" s="962"/>
      <c r="CM113" s="935" t="s">
        <v>430</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431</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110012</v>
      </c>
      <c r="AB114" s="972"/>
      <c r="AC114" s="972"/>
      <c r="AD114" s="972"/>
      <c r="AE114" s="973"/>
      <c r="AF114" s="974">
        <v>82948</v>
      </c>
      <c r="AG114" s="972"/>
      <c r="AH114" s="972"/>
      <c r="AI114" s="972"/>
      <c r="AJ114" s="973"/>
      <c r="AK114" s="974">
        <v>65879</v>
      </c>
      <c r="AL114" s="972"/>
      <c r="AM114" s="972"/>
      <c r="AN114" s="972"/>
      <c r="AO114" s="973"/>
      <c r="AP114" s="975">
        <v>1.4</v>
      </c>
      <c r="AQ114" s="976"/>
      <c r="AR114" s="976"/>
      <c r="AS114" s="976"/>
      <c r="AT114" s="977"/>
      <c r="AU114" s="921"/>
      <c r="AV114" s="922"/>
      <c r="AW114" s="922"/>
      <c r="AX114" s="922"/>
      <c r="AY114" s="922"/>
      <c r="AZ114" s="935" t="s">
        <v>432</v>
      </c>
      <c r="BA114" s="936"/>
      <c r="BB114" s="936"/>
      <c r="BC114" s="936"/>
      <c r="BD114" s="936"/>
      <c r="BE114" s="936"/>
      <c r="BF114" s="936"/>
      <c r="BG114" s="936"/>
      <c r="BH114" s="936"/>
      <c r="BI114" s="936"/>
      <c r="BJ114" s="936"/>
      <c r="BK114" s="936"/>
      <c r="BL114" s="936"/>
      <c r="BM114" s="936"/>
      <c r="BN114" s="936"/>
      <c r="BO114" s="936"/>
      <c r="BP114" s="937"/>
      <c r="BQ114" s="938">
        <v>293113</v>
      </c>
      <c r="BR114" s="939"/>
      <c r="BS114" s="939"/>
      <c r="BT114" s="939"/>
      <c r="BU114" s="939"/>
      <c r="BV114" s="939">
        <v>244742</v>
      </c>
      <c r="BW114" s="939"/>
      <c r="BX114" s="939"/>
      <c r="BY114" s="939"/>
      <c r="BZ114" s="939"/>
      <c r="CA114" s="939">
        <v>192337</v>
      </c>
      <c r="CB114" s="939"/>
      <c r="CC114" s="939"/>
      <c r="CD114" s="939"/>
      <c r="CE114" s="939"/>
      <c r="CF114" s="933">
        <v>4</v>
      </c>
      <c r="CG114" s="934"/>
      <c r="CH114" s="934"/>
      <c r="CI114" s="934"/>
      <c r="CJ114" s="934"/>
      <c r="CK114" s="961"/>
      <c r="CL114" s="962"/>
      <c r="CM114" s="935" t="s">
        <v>433</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434</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435</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436</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437</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438</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439</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282</v>
      </c>
      <c r="DH116" s="972"/>
      <c r="DI116" s="972"/>
      <c r="DJ116" s="972"/>
      <c r="DK116" s="973"/>
      <c r="DL116" s="974">
        <v>262</v>
      </c>
      <c r="DM116" s="972"/>
      <c r="DN116" s="972"/>
      <c r="DO116" s="972"/>
      <c r="DP116" s="973"/>
      <c r="DQ116" s="974">
        <v>241</v>
      </c>
      <c r="DR116" s="972"/>
      <c r="DS116" s="972"/>
      <c r="DT116" s="972"/>
      <c r="DU116" s="973"/>
      <c r="DV116" s="975">
        <v>0</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440</v>
      </c>
      <c r="Z117" s="907"/>
      <c r="AA117" s="991">
        <v>1363777</v>
      </c>
      <c r="AB117" s="992"/>
      <c r="AC117" s="992"/>
      <c r="AD117" s="992"/>
      <c r="AE117" s="993"/>
      <c r="AF117" s="994">
        <v>1389657</v>
      </c>
      <c r="AG117" s="992"/>
      <c r="AH117" s="992"/>
      <c r="AI117" s="992"/>
      <c r="AJ117" s="993"/>
      <c r="AK117" s="994">
        <v>1404662</v>
      </c>
      <c r="AL117" s="992"/>
      <c r="AM117" s="992"/>
      <c r="AN117" s="992"/>
      <c r="AO117" s="993"/>
      <c r="AP117" s="995"/>
      <c r="AQ117" s="996"/>
      <c r="AR117" s="996"/>
      <c r="AS117" s="996"/>
      <c r="AT117" s="997"/>
      <c r="AU117" s="921"/>
      <c r="AV117" s="922"/>
      <c r="AW117" s="922"/>
      <c r="AX117" s="922"/>
      <c r="AY117" s="922"/>
      <c r="AZ117" s="987" t="s">
        <v>441</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442</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416</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413</v>
      </c>
      <c r="AB118" s="906"/>
      <c r="AC118" s="906"/>
      <c r="AD118" s="906"/>
      <c r="AE118" s="907"/>
      <c r="AF118" s="905" t="s">
        <v>414</v>
      </c>
      <c r="AG118" s="906"/>
      <c r="AH118" s="906"/>
      <c r="AI118" s="906"/>
      <c r="AJ118" s="907"/>
      <c r="AK118" s="905" t="s">
        <v>294</v>
      </c>
      <c r="AL118" s="906"/>
      <c r="AM118" s="906"/>
      <c r="AN118" s="906"/>
      <c r="AO118" s="907"/>
      <c r="AP118" s="983" t="s">
        <v>415</v>
      </c>
      <c r="AQ118" s="984"/>
      <c r="AR118" s="984"/>
      <c r="AS118" s="984"/>
      <c r="AT118" s="985"/>
      <c r="AU118" s="921"/>
      <c r="AV118" s="922"/>
      <c r="AW118" s="922"/>
      <c r="AX118" s="922"/>
      <c r="AY118" s="922"/>
      <c r="AZ118" s="986" t="s">
        <v>443</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444</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419</v>
      </c>
      <c r="B119" s="960"/>
      <c r="C119" s="942" t="s">
        <v>420</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445</v>
      </c>
      <c r="BP119" s="1018"/>
      <c r="BQ119" s="1012">
        <v>14790846</v>
      </c>
      <c r="BR119" s="1013"/>
      <c r="BS119" s="1013"/>
      <c r="BT119" s="1013"/>
      <c r="BU119" s="1013"/>
      <c r="BV119" s="1013">
        <v>14636225</v>
      </c>
      <c r="BW119" s="1013"/>
      <c r="BX119" s="1013"/>
      <c r="BY119" s="1013"/>
      <c r="BZ119" s="1013"/>
      <c r="CA119" s="1013">
        <v>14676102</v>
      </c>
      <c r="CB119" s="1013"/>
      <c r="CC119" s="1013"/>
      <c r="CD119" s="1013"/>
      <c r="CE119" s="1013"/>
      <c r="CF119" s="1014"/>
      <c r="CG119" s="1015"/>
      <c r="CH119" s="1015"/>
      <c r="CI119" s="1015"/>
      <c r="CJ119" s="1016"/>
      <c r="CK119" s="963"/>
      <c r="CL119" s="964"/>
      <c r="CM119" s="986" t="s">
        <v>446</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423</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447</v>
      </c>
      <c r="AV120" s="1005"/>
      <c r="AW120" s="1005"/>
      <c r="AX120" s="1005"/>
      <c r="AY120" s="1006"/>
      <c r="AZ120" s="942" t="s">
        <v>448</v>
      </c>
      <c r="BA120" s="910"/>
      <c r="BB120" s="910"/>
      <c r="BC120" s="910"/>
      <c r="BD120" s="910"/>
      <c r="BE120" s="910"/>
      <c r="BF120" s="910"/>
      <c r="BG120" s="910"/>
      <c r="BH120" s="910"/>
      <c r="BI120" s="910"/>
      <c r="BJ120" s="910"/>
      <c r="BK120" s="910"/>
      <c r="BL120" s="910"/>
      <c r="BM120" s="910"/>
      <c r="BN120" s="910"/>
      <c r="BO120" s="910"/>
      <c r="BP120" s="911"/>
      <c r="BQ120" s="943">
        <v>3972297</v>
      </c>
      <c r="BR120" s="944"/>
      <c r="BS120" s="944"/>
      <c r="BT120" s="944"/>
      <c r="BU120" s="944"/>
      <c r="BV120" s="944">
        <v>4564376</v>
      </c>
      <c r="BW120" s="944"/>
      <c r="BX120" s="944"/>
      <c r="BY120" s="944"/>
      <c r="BZ120" s="944"/>
      <c r="CA120" s="944">
        <v>4182534</v>
      </c>
      <c r="CB120" s="944"/>
      <c r="CC120" s="944"/>
      <c r="CD120" s="944"/>
      <c r="CE120" s="944"/>
      <c r="CF120" s="957">
        <v>86.8</v>
      </c>
      <c r="CG120" s="958"/>
      <c r="CH120" s="958"/>
      <c r="CI120" s="958"/>
      <c r="CJ120" s="958"/>
      <c r="CK120" s="1019" t="s">
        <v>449</v>
      </c>
      <c r="CL120" s="1020"/>
      <c r="CM120" s="1020"/>
      <c r="CN120" s="1020"/>
      <c r="CO120" s="1021"/>
      <c r="CP120" s="1027" t="s">
        <v>398</v>
      </c>
      <c r="CQ120" s="1028"/>
      <c r="CR120" s="1028"/>
      <c r="CS120" s="1028"/>
      <c r="CT120" s="1028"/>
      <c r="CU120" s="1028"/>
      <c r="CV120" s="1028"/>
      <c r="CW120" s="1028"/>
      <c r="CX120" s="1028"/>
      <c r="CY120" s="1028"/>
      <c r="CZ120" s="1028"/>
      <c r="DA120" s="1028"/>
      <c r="DB120" s="1028"/>
      <c r="DC120" s="1028"/>
      <c r="DD120" s="1028"/>
      <c r="DE120" s="1028"/>
      <c r="DF120" s="1029"/>
      <c r="DG120" s="943">
        <v>3852118</v>
      </c>
      <c r="DH120" s="944"/>
      <c r="DI120" s="944"/>
      <c r="DJ120" s="944"/>
      <c r="DK120" s="944"/>
      <c r="DL120" s="944">
        <v>4067804</v>
      </c>
      <c r="DM120" s="944"/>
      <c r="DN120" s="944"/>
      <c r="DO120" s="944"/>
      <c r="DP120" s="944"/>
      <c r="DQ120" s="944">
        <v>4376160</v>
      </c>
      <c r="DR120" s="944"/>
      <c r="DS120" s="944"/>
      <c r="DT120" s="944"/>
      <c r="DU120" s="944"/>
      <c r="DV120" s="945">
        <v>90.9</v>
      </c>
      <c r="DW120" s="945"/>
      <c r="DX120" s="945"/>
      <c r="DY120" s="945"/>
      <c r="DZ120" s="946"/>
    </row>
    <row r="121" spans="1:130" s="224" customFormat="1" ht="26.25" customHeight="1" x14ac:dyDescent="0.2">
      <c r="A121" s="1070"/>
      <c r="B121" s="962"/>
      <c r="C121" s="987" t="s">
        <v>450</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451</v>
      </c>
      <c r="BA121" s="936"/>
      <c r="BB121" s="936"/>
      <c r="BC121" s="936"/>
      <c r="BD121" s="936"/>
      <c r="BE121" s="936"/>
      <c r="BF121" s="936"/>
      <c r="BG121" s="936"/>
      <c r="BH121" s="936"/>
      <c r="BI121" s="936"/>
      <c r="BJ121" s="936"/>
      <c r="BK121" s="936"/>
      <c r="BL121" s="936"/>
      <c r="BM121" s="936"/>
      <c r="BN121" s="936"/>
      <c r="BO121" s="936"/>
      <c r="BP121" s="937"/>
      <c r="BQ121" s="938">
        <v>939191</v>
      </c>
      <c r="BR121" s="939"/>
      <c r="BS121" s="939"/>
      <c r="BT121" s="939"/>
      <c r="BU121" s="939"/>
      <c r="BV121" s="939">
        <v>991582</v>
      </c>
      <c r="BW121" s="939"/>
      <c r="BX121" s="939"/>
      <c r="BY121" s="939"/>
      <c r="BZ121" s="939"/>
      <c r="CA121" s="939">
        <v>1031561</v>
      </c>
      <c r="CB121" s="939"/>
      <c r="CC121" s="939"/>
      <c r="CD121" s="939"/>
      <c r="CE121" s="939"/>
      <c r="CF121" s="933">
        <v>21.4</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v>1108858</v>
      </c>
      <c r="DH121" s="939"/>
      <c r="DI121" s="939"/>
      <c r="DJ121" s="939"/>
      <c r="DK121" s="939"/>
      <c r="DL121" s="939">
        <v>916959</v>
      </c>
      <c r="DM121" s="939"/>
      <c r="DN121" s="939"/>
      <c r="DO121" s="939"/>
      <c r="DP121" s="939"/>
      <c r="DQ121" s="939">
        <v>726083</v>
      </c>
      <c r="DR121" s="939"/>
      <c r="DS121" s="939"/>
      <c r="DT121" s="939"/>
      <c r="DU121" s="939"/>
      <c r="DV121" s="940">
        <v>15.1</v>
      </c>
      <c r="DW121" s="940"/>
      <c r="DX121" s="940"/>
      <c r="DY121" s="940"/>
      <c r="DZ121" s="941"/>
    </row>
    <row r="122" spans="1:130" s="224" customFormat="1" ht="26.25" customHeight="1" x14ac:dyDescent="0.2">
      <c r="A122" s="1070"/>
      <c r="B122" s="962"/>
      <c r="C122" s="935" t="s">
        <v>433</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452</v>
      </c>
      <c r="BA122" s="978"/>
      <c r="BB122" s="978"/>
      <c r="BC122" s="978"/>
      <c r="BD122" s="978"/>
      <c r="BE122" s="978"/>
      <c r="BF122" s="978"/>
      <c r="BG122" s="978"/>
      <c r="BH122" s="978"/>
      <c r="BI122" s="978"/>
      <c r="BJ122" s="978"/>
      <c r="BK122" s="978"/>
      <c r="BL122" s="978"/>
      <c r="BM122" s="978"/>
      <c r="BN122" s="978"/>
      <c r="BO122" s="978"/>
      <c r="BP122" s="979"/>
      <c r="BQ122" s="1012">
        <v>8246454</v>
      </c>
      <c r="BR122" s="1013"/>
      <c r="BS122" s="1013"/>
      <c r="BT122" s="1013"/>
      <c r="BU122" s="1013"/>
      <c r="BV122" s="1013">
        <v>8150078</v>
      </c>
      <c r="BW122" s="1013"/>
      <c r="BX122" s="1013"/>
      <c r="BY122" s="1013"/>
      <c r="BZ122" s="1013"/>
      <c r="CA122" s="1013">
        <v>8091999</v>
      </c>
      <c r="CB122" s="1013"/>
      <c r="CC122" s="1013"/>
      <c r="CD122" s="1013"/>
      <c r="CE122" s="1013"/>
      <c r="CF122" s="1030">
        <v>168</v>
      </c>
      <c r="CG122" s="1031"/>
      <c r="CH122" s="1031"/>
      <c r="CI122" s="1031"/>
      <c r="CJ122" s="1031"/>
      <c r="CK122" s="1022"/>
      <c r="CL122" s="1023"/>
      <c r="CM122" s="1023"/>
      <c r="CN122" s="1023"/>
      <c r="CO122" s="1024"/>
      <c r="CP122" s="1032" t="s">
        <v>389</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439</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453</v>
      </c>
      <c r="BP123" s="1018"/>
      <c r="BQ123" s="1076">
        <v>13157942</v>
      </c>
      <c r="BR123" s="1077"/>
      <c r="BS123" s="1077"/>
      <c r="BT123" s="1077"/>
      <c r="BU123" s="1077"/>
      <c r="BV123" s="1077">
        <v>13706036</v>
      </c>
      <c r="BW123" s="1077"/>
      <c r="BX123" s="1077"/>
      <c r="BY123" s="1077"/>
      <c r="BZ123" s="1077"/>
      <c r="CA123" s="1077">
        <v>13306094</v>
      </c>
      <c r="CB123" s="1077"/>
      <c r="CC123" s="1077"/>
      <c r="CD123" s="1077"/>
      <c r="CE123" s="1077"/>
      <c r="CF123" s="1014"/>
      <c r="CG123" s="1015"/>
      <c r="CH123" s="1015"/>
      <c r="CI123" s="1015"/>
      <c r="CJ123" s="1016"/>
      <c r="CK123" s="1022"/>
      <c r="CL123" s="1023"/>
      <c r="CM123" s="1023"/>
      <c r="CN123" s="1023"/>
      <c r="CO123" s="1024"/>
      <c r="CP123" s="1032" t="s">
        <v>390</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442</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454</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33</v>
      </c>
      <c r="BR124" s="1040"/>
      <c r="BS124" s="1040"/>
      <c r="BT124" s="1040"/>
      <c r="BU124" s="1040"/>
      <c r="BV124" s="1040">
        <v>19.600000000000001</v>
      </c>
      <c r="BW124" s="1040"/>
      <c r="BX124" s="1040"/>
      <c r="BY124" s="1040"/>
      <c r="BZ124" s="1040"/>
      <c r="CA124" s="1040">
        <v>28.4</v>
      </c>
      <c r="CB124" s="1040"/>
      <c r="CC124" s="1040"/>
      <c r="CD124" s="1040"/>
      <c r="CE124" s="1040"/>
      <c r="CF124" s="1041"/>
      <c r="CG124" s="1042"/>
      <c r="CH124" s="1042"/>
      <c r="CI124" s="1042"/>
      <c r="CJ124" s="1043"/>
      <c r="CK124" s="1025"/>
      <c r="CL124" s="1025"/>
      <c r="CM124" s="1025"/>
      <c r="CN124" s="1025"/>
      <c r="CO124" s="1026"/>
      <c r="CP124" s="1032" t="s">
        <v>455</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444</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456</v>
      </c>
      <c r="CL125" s="1020"/>
      <c r="CM125" s="1020"/>
      <c r="CN125" s="1020"/>
      <c r="CO125" s="1021"/>
      <c r="CP125" s="942" t="s">
        <v>457</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446</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458</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459</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460</v>
      </c>
      <c r="AY127" s="1045"/>
      <c r="AZ127" s="1045"/>
      <c r="BA127" s="1045"/>
      <c r="BB127" s="1045"/>
      <c r="BC127" s="1045"/>
      <c r="BD127" s="1045"/>
      <c r="BE127" s="1046"/>
      <c r="BF127" s="1047" t="s">
        <v>461</v>
      </c>
      <c r="BG127" s="1045"/>
      <c r="BH127" s="1045"/>
      <c r="BI127" s="1045"/>
      <c r="BJ127" s="1045"/>
      <c r="BK127" s="1045"/>
      <c r="BL127" s="1046"/>
      <c r="BM127" s="1047" t="s">
        <v>462</v>
      </c>
      <c r="BN127" s="1045"/>
      <c r="BO127" s="1045"/>
      <c r="BP127" s="1045"/>
      <c r="BQ127" s="1045"/>
      <c r="BR127" s="1045"/>
      <c r="BS127" s="1046"/>
      <c r="BT127" s="1047" t="s">
        <v>463</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464</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465</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466</v>
      </c>
      <c r="X128" s="1056"/>
      <c r="Y128" s="1056"/>
      <c r="Z128" s="1057"/>
      <c r="AA128" s="1058">
        <v>54415</v>
      </c>
      <c r="AB128" s="1059"/>
      <c r="AC128" s="1059"/>
      <c r="AD128" s="1059"/>
      <c r="AE128" s="1060"/>
      <c r="AF128" s="1061">
        <v>49939</v>
      </c>
      <c r="AG128" s="1059"/>
      <c r="AH128" s="1059"/>
      <c r="AI128" s="1059"/>
      <c r="AJ128" s="1060"/>
      <c r="AK128" s="1061">
        <v>50081</v>
      </c>
      <c r="AL128" s="1059"/>
      <c r="AM128" s="1059"/>
      <c r="AN128" s="1059"/>
      <c r="AO128" s="1060"/>
      <c r="AP128" s="1062"/>
      <c r="AQ128" s="1063"/>
      <c r="AR128" s="1063"/>
      <c r="AS128" s="1063"/>
      <c r="AT128" s="1064"/>
      <c r="AU128" s="226"/>
      <c r="AV128" s="226"/>
      <c r="AW128" s="226"/>
      <c r="AX128" s="909" t="s">
        <v>467</v>
      </c>
      <c r="AY128" s="910"/>
      <c r="AZ128" s="910"/>
      <c r="BA128" s="910"/>
      <c r="BB128" s="910"/>
      <c r="BC128" s="910"/>
      <c r="BD128" s="910"/>
      <c r="BE128" s="911"/>
      <c r="BF128" s="1065" t="s">
        <v>122</v>
      </c>
      <c r="BG128" s="1066"/>
      <c r="BH128" s="1066"/>
      <c r="BI128" s="1066"/>
      <c r="BJ128" s="1066"/>
      <c r="BK128" s="1066"/>
      <c r="BL128" s="1067"/>
      <c r="BM128" s="1065">
        <v>14.68</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468</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469</v>
      </c>
      <c r="X129" s="1084"/>
      <c r="Y129" s="1084"/>
      <c r="Z129" s="1085"/>
      <c r="AA129" s="971">
        <v>5642116</v>
      </c>
      <c r="AB129" s="972"/>
      <c r="AC129" s="972"/>
      <c r="AD129" s="972"/>
      <c r="AE129" s="973"/>
      <c r="AF129" s="974">
        <v>5443890</v>
      </c>
      <c r="AG129" s="972"/>
      <c r="AH129" s="972"/>
      <c r="AI129" s="972"/>
      <c r="AJ129" s="973"/>
      <c r="AK129" s="974">
        <v>5534762</v>
      </c>
      <c r="AL129" s="972"/>
      <c r="AM129" s="972"/>
      <c r="AN129" s="972"/>
      <c r="AO129" s="973"/>
      <c r="AP129" s="1086"/>
      <c r="AQ129" s="1087"/>
      <c r="AR129" s="1087"/>
      <c r="AS129" s="1087"/>
      <c r="AT129" s="1088"/>
      <c r="AU129" s="227"/>
      <c r="AV129" s="227"/>
      <c r="AW129" s="227"/>
      <c r="AX129" s="1078" t="s">
        <v>470</v>
      </c>
      <c r="AY129" s="936"/>
      <c r="AZ129" s="936"/>
      <c r="BA129" s="936"/>
      <c r="BB129" s="936"/>
      <c r="BC129" s="936"/>
      <c r="BD129" s="936"/>
      <c r="BE129" s="937"/>
      <c r="BF129" s="1079" t="s">
        <v>122</v>
      </c>
      <c r="BG129" s="1080"/>
      <c r="BH129" s="1080"/>
      <c r="BI129" s="1080"/>
      <c r="BJ129" s="1080"/>
      <c r="BK129" s="1080"/>
      <c r="BL129" s="1081"/>
      <c r="BM129" s="1079">
        <v>19.68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471</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472</v>
      </c>
      <c r="X130" s="1084"/>
      <c r="Y130" s="1084"/>
      <c r="Z130" s="1085"/>
      <c r="AA130" s="971">
        <v>701617</v>
      </c>
      <c r="AB130" s="972"/>
      <c r="AC130" s="972"/>
      <c r="AD130" s="972"/>
      <c r="AE130" s="973"/>
      <c r="AF130" s="974">
        <v>713898</v>
      </c>
      <c r="AG130" s="972"/>
      <c r="AH130" s="972"/>
      <c r="AI130" s="972"/>
      <c r="AJ130" s="973"/>
      <c r="AK130" s="974">
        <v>718569</v>
      </c>
      <c r="AL130" s="972"/>
      <c r="AM130" s="972"/>
      <c r="AN130" s="972"/>
      <c r="AO130" s="973"/>
      <c r="AP130" s="1086"/>
      <c r="AQ130" s="1087"/>
      <c r="AR130" s="1087"/>
      <c r="AS130" s="1087"/>
      <c r="AT130" s="1088"/>
      <c r="AU130" s="227"/>
      <c r="AV130" s="227"/>
      <c r="AW130" s="227"/>
      <c r="AX130" s="1078" t="s">
        <v>473</v>
      </c>
      <c r="AY130" s="936"/>
      <c r="AZ130" s="936"/>
      <c r="BA130" s="936"/>
      <c r="BB130" s="936"/>
      <c r="BC130" s="936"/>
      <c r="BD130" s="936"/>
      <c r="BE130" s="937"/>
      <c r="BF130" s="1114">
        <v>12.9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474</v>
      </c>
      <c r="X131" s="1121"/>
      <c r="Y131" s="1121"/>
      <c r="Z131" s="1122"/>
      <c r="AA131" s="1017">
        <v>4940499</v>
      </c>
      <c r="AB131" s="999"/>
      <c r="AC131" s="999"/>
      <c r="AD131" s="999"/>
      <c r="AE131" s="1000"/>
      <c r="AF131" s="998">
        <v>4729992</v>
      </c>
      <c r="AG131" s="999"/>
      <c r="AH131" s="999"/>
      <c r="AI131" s="999"/>
      <c r="AJ131" s="1000"/>
      <c r="AK131" s="998">
        <v>4816193</v>
      </c>
      <c r="AL131" s="999"/>
      <c r="AM131" s="999"/>
      <c r="AN131" s="999"/>
      <c r="AO131" s="1000"/>
      <c r="AP131" s="1123"/>
      <c r="AQ131" s="1124"/>
      <c r="AR131" s="1124"/>
      <c r="AS131" s="1124"/>
      <c r="AT131" s="1125"/>
      <c r="AU131" s="227"/>
      <c r="AV131" s="227"/>
      <c r="AW131" s="227"/>
      <c r="AX131" s="1096" t="s">
        <v>475</v>
      </c>
      <c r="AY131" s="739"/>
      <c r="AZ131" s="739"/>
      <c r="BA131" s="739"/>
      <c r="BB131" s="739"/>
      <c r="BC131" s="739"/>
      <c r="BD131" s="739"/>
      <c r="BE131" s="1049"/>
      <c r="BF131" s="1097">
        <v>28.4</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476</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477</v>
      </c>
      <c r="W132" s="1107"/>
      <c r="X132" s="1107"/>
      <c r="Y132" s="1107"/>
      <c r="Z132" s="1108"/>
      <c r="AA132" s="1109">
        <v>12.301287779999999</v>
      </c>
      <c r="AB132" s="1110"/>
      <c r="AC132" s="1110"/>
      <c r="AD132" s="1110"/>
      <c r="AE132" s="1111"/>
      <c r="AF132" s="1112">
        <v>13.230889189999999</v>
      </c>
      <c r="AG132" s="1110"/>
      <c r="AH132" s="1110"/>
      <c r="AI132" s="1110"/>
      <c r="AJ132" s="1111"/>
      <c r="AK132" s="1112">
        <v>13.20570002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478</v>
      </c>
      <c r="W133" s="1090"/>
      <c r="X133" s="1090"/>
      <c r="Y133" s="1090"/>
      <c r="Z133" s="1091"/>
      <c r="AA133" s="1092">
        <v>12</v>
      </c>
      <c r="AB133" s="1093"/>
      <c r="AC133" s="1093"/>
      <c r="AD133" s="1093"/>
      <c r="AE133" s="1094"/>
      <c r="AF133" s="1092">
        <v>12.5</v>
      </c>
      <c r="AG133" s="1093"/>
      <c r="AH133" s="1093"/>
      <c r="AI133" s="1093"/>
      <c r="AJ133" s="1094"/>
      <c r="AK133" s="1092">
        <v>12.9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6Xf0y6WsUffkeCn4KfXocR3Cnd3oh1GV3iZVtNGi0KRuDfGflqd6gu+sRsk+3HkMQ9qNznefcjg31jt9qJIMcA==" saltValue="1cGiAf8XpswW22C8ETgB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479</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rqz5fmwg89AiCuFJh2Iphj2LomflPdN4ZrF8OTh7fwgF8KGaa7KTc/nbHaI90b+enwWe9csU01nJNx0Ykj/OSw==" saltValue="TNTL7SW8IX2oQ2eHUxICT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eZohWzN0S9uybIc55zXJw3bGvbbaX109k7GlNpVPE3GF+azQ1JuiSPkEPUsWl+JjNcH8lkYVcJcKnxKPsv5nw==" saltValue="ll3TnqoHgvhN9mfhY28nm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481</v>
      </c>
      <c r="AL6" s="260"/>
      <c r="AM6" s="260"/>
      <c r="AN6" s="260"/>
    </row>
    <row r="7" spans="1:46" ht="13.5" customHeight="1" x14ac:dyDescent="0.2">
      <c r="A7" s="259"/>
      <c r="AK7" s="262"/>
      <c r="AL7" s="263"/>
      <c r="AM7" s="263"/>
      <c r="AN7" s="264"/>
      <c r="AO7" s="1127" t="s">
        <v>482</v>
      </c>
      <c r="AP7" s="265"/>
      <c r="AQ7" s="266" t="s">
        <v>483</v>
      </c>
      <c r="AR7" s="267"/>
    </row>
    <row r="8" spans="1:46" ht="13" x14ac:dyDescent="0.2">
      <c r="A8" s="259"/>
      <c r="AK8" s="268"/>
      <c r="AL8" s="269"/>
      <c r="AM8" s="269"/>
      <c r="AN8" s="270"/>
      <c r="AO8" s="1128"/>
      <c r="AP8" s="271" t="s">
        <v>484</v>
      </c>
      <c r="AQ8" s="272" t="s">
        <v>485</v>
      </c>
      <c r="AR8" s="273" t="s">
        <v>486</v>
      </c>
    </row>
    <row r="9" spans="1:46" ht="13" x14ac:dyDescent="0.2">
      <c r="A9" s="259"/>
      <c r="AK9" s="1129" t="s">
        <v>487</v>
      </c>
      <c r="AL9" s="1130"/>
      <c r="AM9" s="1130"/>
      <c r="AN9" s="1131"/>
      <c r="AO9" s="274">
        <v>1448793</v>
      </c>
      <c r="AP9" s="274">
        <v>84076</v>
      </c>
      <c r="AQ9" s="275">
        <v>102178</v>
      </c>
      <c r="AR9" s="276">
        <v>-17.7</v>
      </c>
    </row>
    <row r="10" spans="1:46" ht="13.5" customHeight="1" x14ac:dyDescent="0.2">
      <c r="A10" s="259"/>
      <c r="AK10" s="1129" t="s">
        <v>488</v>
      </c>
      <c r="AL10" s="1130"/>
      <c r="AM10" s="1130"/>
      <c r="AN10" s="1131"/>
      <c r="AO10" s="277">
        <v>257630</v>
      </c>
      <c r="AP10" s="277">
        <v>14951</v>
      </c>
      <c r="AQ10" s="278">
        <v>12375</v>
      </c>
      <c r="AR10" s="279">
        <v>20.8</v>
      </c>
    </row>
    <row r="11" spans="1:46" ht="13.5" customHeight="1" x14ac:dyDescent="0.2">
      <c r="A11" s="259"/>
      <c r="AK11" s="1129" t="s">
        <v>489</v>
      </c>
      <c r="AL11" s="1130"/>
      <c r="AM11" s="1130"/>
      <c r="AN11" s="1131"/>
      <c r="AO11" s="277">
        <v>62551</v>
      </c>
      <c r="AP11" s="277">
        <v>3630</v>
      </c>
      <c r="AQ11" s="278">
        <v>998</v>
      </c>
      <c r="AR11" s="279">
        <v>263.7</v>
      </c>
    </row>
    <row r="12" spans="1:46" ht="13.5" customHeight="1" x14ac:dyDescent="0.2">
      <c r="A12" s="259"/>
      <c r="AK12" s="1129" t="s">
        <v>490</v>
      </c>
      <c r="AL12" s="1130"/>
      <c r="AM12" s="1130"/>
      <c r="AN12" s="1131"/>
      <c r="AO12" s="277" t="s">
        <v>491</v>
      </c>
      <c r="AP12" s="277" t="s">
        <v>491</v>
      </c>
      <c r="AQ12" s="278">
        <v>0</v>
      </c>
      <c r="AR12" s="279" t="s">
        <v>491</v>
      </c>
    </row>
    <row r="13" spans="1:46" ht="13.5" customHeight="1" x14ac:dyDescent="0.2">
      <c r="A13" s="259"/>
      <c r="AK13" s="1129" t="s">
        <v>492</v>
      </c>
      <c r="AL13" s="1130"/>
      <c r="AM13" s="1130"/>
      <c r="AN13" s="1131"/>
      <c r="AO13" s="277">
        <v>68407</v>
      </c>
      <c r="AP13" s="277">
        <v>3970</v>
      </c>
      <c r="AQ13" s="278">
        <v>3569</v>
      </c>
      <c r="AR13" s="279">
        <v>11.2</v>
      </c>
    </row>
    <row r="14" spans="1:46" ht="13.5" customHeight="1" x14ac:dyDescent="0.2">
      <c r="A14" s="259"/>
      <c r="AK14" s="1129" t="s">
        <v>493</v>
      </c>
      <c r="AL14" s="1130"/>
      <c r="AM14" s="1130"/>
      <c r="AN14" s="1131"/>
      <c r="AO14" s="277">
        <v>15999</v>
      </c>
      <c r="AP14" s="277">
        <v>928</v>
      </c>
      <c r="AQ14" s="278">
        <v>2201</v>
      </c>
      <c r="AR14" s="279">
        <v>-57.8</v>
      </c>
    </row>
    <row r="15" spans="1:46" ht="13.5" customHeight="1" x14ac:dyDescent="0.2">
      <c r="A15" s="259"/>
      <c r="AK15" s="1132" t="s">
        <v>494</v>
      </c>
      <c r="AL15" s="1133"/>
      <c r="AM15" s="1133"/>
      <c r="AN15" s="1134"/>
      <c r="AO15" s="277">
        <v>-86306</v>
      </c>
      <c r="AP15" s="277">
        <v>-5008</v>
      </c>
      <c r="AQ15" s="278">
        <v>-6242</v>
      </c>
      <c r="AR15" s="279">
        <v>-19.8</v>
      </c>
    </row>
    <row r="16" spans="1:46" ht="13" x14ac:dyDescent="0.2">
      <c r="A16" s="259"/>
      <c r="AK16" s="1132" t="s">
        <v>177</v>
      </c>
      <c r="AL16" s="1133"/>
      <c r="AM16" s="1133"/>
      <c r="AN16" s="1134"/>
      <c r="AO16" s="277">
        <v>1767074</v>
      </c>
      <c r="AP16" s="277">
        <v>102546</v>
      </c>
      <c r="AQ16" s="278">
        <v>115079</v>
      </c>
      <c r="AR16" s="279">
        <v>-10.9</v>
      </c>
    </row>
    <row r="17" spans="1:46" ht="13" x14ac:dyDescent="0.2">
      <c r="A17" s="259"/>
    </row>
    <row r="18" spans="1:46" ht="13" x14ac:dyDescent="0.2">
      <c r="A18" s="259"/>
      <c r="AQ18" s="280"/>
      <c r="AR18" s="280"/>
    </row>
    <row r="19" spans="1:46" ht="13" x14ac:dyDescent="0.2">
      <c r="A19" s="259"/>
      <c r="AK19" s="255" t="s">
        <v>495</v>
      </c>
    </row>
    <row r="20" spans="1:46" ht="13" x14ac:dyDescent="0.2">
      <c r="A20" s="259"/>
      <c r="AK20" s="281"/>
      <c r="AL20" s="282"/>
      <c r="AM20" s="282"/>
      <c r="AN20" s="283"/>
      <c r="AO20" s="284" t="s">
        <v>496</v>
      </c>
      <c r="AP20" s="285" t="s">
        <v>497</v>
      </c>
      <c r="AQ20" s="286" t="s">
        <v>498</v>
      </c>
      <c r="AR20" s="287"/>
    </row>
    <row r="21" spans="1:46" s="260" customFormat="1" ht="13" x14ac:dyDescent="0.2">
      <c r="A21" s="288"/>
      <c r="AK21" s="1135" t="s">
        <v>499</v>
      </c>
      <c r="AL21" s="1136"/>
      <c r="AM21" s="1136"/>
      <c r="AN21" s="1137"/>
      <c r="AO21" s="289">
        <v>8.36</v>
      </c>
      <c r="AP21" s="290">
        <v>9.93</v>
      </c>
      <c r="AQ21" s="291">
        <v>-1.57</v>
      </c>
      <c r="AS21" s="292"/>
      <c r="AT21" s="288"/>
    </row>
    <row r="22" spans="1:46" s="260" customFormat="1" ht="13" x14ac:dyDescent="0.2">
      <c r="A22" s="288"/>
      <c r="AK22" s="1135" t="s">
        <v>500</v>
      </c>
      <c r="AL22" s="1136"/>
      <c r="AM22" s="1136"/>
      <c r="AN22" s="1137"/>
      <c r="AO22" s="293">
        <v>95.8</v>
      </c>
      <c r="AP22" s="294">
        <v>96.1</v>
      </c>
      <c r="AQ22" s="295">
        <v>-0.3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501</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503</v>
      </c>
      <c r="AL29" s="260"/>
      <c r="AM29" s="260"/>
      <c r="AN29" s="260"/>
      <c r="AS29" s="302"/>
    </row>
    <row r="30" spans="1:46" ht="13.5" customHeight="1" x14ac:dyDescent="0.2">
      <c r="A30" s="259"/>
      <c r="AK30" s="262"/>
      <c r="AL30" s="263"/>
      <c r="AM30" s="263"/>
      <c r="AN30" s="264"/>
      <c r="AO30" s="1127" t="s">
        <v>482</v>
      </c>
      <c r="AP30" s="265"/>
      <c r="AQ30" s="266" t="s">
        <v>483</v>
      </c>
      <c r="AR30" s="267"/>
    </row>
    <row r="31" spans="1:46" ht="13" x14ac:dyDescent="0.2">
      <c r="A31" s="259"/>
      <c r="AK31" s="268"/>
      <c r="AL31" s="269"/>
      <c r="AM31" s="269"/>
      <c r="AN31" s="270"/>
      <c r="AO31" s="1128"/>
      <c r="AP31" s="271" t="s">
        <v>484</v>
      </c>
      <c r="AQ31" s="272" t="s">
        <v>485</v>
      </c>
      <c r="AR31" s="273" t="s">
        <v>486</v>
      </c>
    </row>
    <row r="32" spans="1:46" ht="27" customHeight="1" x14ac:dyDescent="0.2">
      <c r="A32" s="259"/>
      <c r="AK32" s="1143" t="s">
        <v>504</v>
      </c>
      <c r="AL32" s="1144"/>
      <c r="AM32" s="1144"/>
      <c r="AN32" s="1145"/>
      <c r="AO32" s="303">
        <v>924586</v>
      </c>
      <c r="AP32" s="303">
        <v>53655</v>
      </c>
      <c r="AQ32" s="304">
        <v>55825</v>
      </c>
      <c r="AR32" s="305">
        <v>-3.9</v>
      </c>
    </row>
    <row r="33" spans="1:46" ht="13.5" customHeight="1" x14ac:dyDescent="0.2">
      <c r="A33" s="259"/>
      <c r="AK33" s="1143" t="s">
        <v>505</v>
      </c>
      <c r="AL33" s="1144"/>
      <c r="AM33" s="1144"/>
      <c r="AN33" s="1145"/>
      <c r="AO33" s="303" t="s">
        <v>491</v>
      </c>
      <c r="AP33" s="303" t="s">
        <v>491</v>
      </c>
      <c r="AQ33" s="304">
        <v>10</v>
      </c>
      <c r="AR33" s="305" t="s">
        <v>491</v>
      </c>
    </row>
    <row r="34" spans="1:46" ht="27" customHeight="1" x14ac:dyDescent="0.2">
      <c r="A34" s="259"/>
      <c r="AK34" s="1143" t="s">
        <v>506</v>
      </c>
      <c r="AL34" s="1144"/>
      <c r="AM34" s="1144"/>
      <c r="AN34" s="1145"/>
      <c r="AO34" s="303" t="s">
        <v>491</v>
      </c>
      <c r="AP34" s="303" t="s">
        <v>491</v>
      </c>
      <c r="AQ34" s="304">
        <v>2</v>
      </c>
      <c r="AR34" s="305" t="s">
        <v>491</v>
      </c>
    </row>
    <row r="35" spans="1:46" ht="27" customHeight="1" x14ac:dyDescent="0.2">
      <c r="A35" s="259"/>
      <c r="AK35" s="1143" t="s">
        <v>507</v>
      </c>
      <c r="AL35" s="1144"/>
      <c r="AM35" s="1144"/>
      <c r="AN35" s="1145"/>
      <c r="AO35" s="303">
        <v>414197</v>
      </c>
      <c r="AP35" s="303">
        <v>24037</v>
      </c>
      <c r="AQ35" s="304">
        <v>20336</v>
      </c>
      <c r="AR35" s="305">
        <v>18.2</v>
      </c>
    </row>
    <row r="36" spans="1:46" ht="27" customHeight="1" x14ac:dyDescent="0.2">
      <c r="A36" s="259"/>
      <c r="AK36" s="1143" t="s">
        <v>508</v>
      </c>
      <c r="AL36" s="1144"/>
      <c r="AM36" s="1144"/>
      <c r="AN36" s="1145"/>
      <c r="AO36" s="303">
        <v>65879</v>
      </c>
      <c r="AP36" s="303">
        <v>3823</v>
      </c>
      <c r="AQ36" s="304">
        <v>2951</v>
      </c>
      <c r="AR36" s="305">
        <v>29.5</v>
      </c>
    </row>
    <row r="37" spans="1:46" ht="13.5" customHeight="1" x14ac:dyDescent="0.2">
      <c r="A37" s="259"/>
      <c r="AK37" s="1143" t="s">
        <v>509</v>
      </c>
      <c r="AL37" s="1144"/>
      <c r="AM37" s="1144"/>
      <c r="AN37" s="1145"/>
      <c r="AO37" s="303" t="s">
        <v>491</v>
      </c>
      <c r="AP37" s="303" t="s">
        <v>491</v>
      </c>
      <c r="AQ37" s="304">
        <v>682</v>
      </c>
      <c r="AR37" s="305" t="s">
        <v>491</v>
      </c>
    </row>
    <row r="38" spans="1:46" ht="27" customHeight="1" x14ac:dyDescent="0.2">
      <c r="A38" s="259"/>
      <c r="AK38" s="1146" t="s">
        <v>510</v>
      </c>
      <c r="AL38" s="1147"/>
      <c r="AM38" s="1147"/>
      <c r="AN38" s="1148"/>
      <c r="AO38" s="306" t="s">
        <v>491</v>
      </c>
      <c r="AP38" s="306" t="s">
        <v>491</v>
      </c>
      <c r="AQ38" s="307">
        <v>2</v>
      </c>
      <c r="AR38" s="295" t="s">
        <v>491</v>
      </c>
      <c r="AS38" s="302"/>
    </row>
    <row r="39" spans="1:46" ht="13" x14ac:dyDescent="0.2">
      <c r="A39" s="259"/>
      <c r="AK39" s="1146" t="s">
        <v>511</v>
      </c>
      <c r="AL39" s="1147"/>
      <c r="AM39" s="1147"/>
      <c r="AN39" s="1148"/>
      <c r="AO39" s="303">
        <v>-50081</v>
      </c>
      <c r="AP39" s="303">
        <v>-2906</v>
      </c>
      <c r="AQ39" s="304">
        <v>-2058</v>
      </c>
      <c r="AR39" s="305">
        <v>41.2</v>
      </c>
      <c r="AS39" s="302"/>
    </row>
    <row r="40" spans="1:46" ht="27" customHeight="1" x14ac:dyDescent="0.2">
      <c r="A40" s="259"/>
      <c r="AK40" s="1143" t="s">
        <v>512</v>
      </c>
      <c r="AL40" s="1144"/>
      <c r="AM40" s="1144"/>
      <c r="AN40" s="1145"/>
      <c r="AO40" s="303">
        <v>-718569</v>
      </c>
      <c r="AP40" s="303">
        <v>-41700</v>
      </c>
      <c r="AQ40" s="304">
        <v>-53145</v>
      </c>
      <c r="AR40" s="305">
        <v>-21.5</v>
      </c>
      <c r="AS40" s="302"/>
    </row>
    <row r="41" spans="1:46" ht="13" x14ac:dyDescent="0.2">
      <c r="A41" s="259"/>
      <c r="AK41" s="1149" t="s">
        <v>287</v>
      </c>
      <c r="AL41" s="1150"/>
      <c r="AM41" s="1150"/>
      <c r="AN41" s="1151"/>
      <c r="AO41" s="303">
        <v>636012</v>
      </c>
      <c r="AP41" s="303">
        <v>36909</v>
      </c>
      <c r="AQ41" s="304">
        <v>24606</v>
      </c>
      <c r="AR41" s="305">
        <v>50</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 x14ac:dyDescent="0.2">
      <c r="A48" s="259"/>
      <c r="AK48" s="313" t="s">
        <v>514</v>
      </c>
      <c r="AL48" s="313"/>
      <c r="AM48" s="313"/>
      <c r="AN48" s="313"/>
      <c r="AO48" s="313"/>
      <c r="AP48" s="313"/>
      <c r="AQ48" s="314"/>
      <c r="AR48" s="313"/>
    </row>
    <row r="49" spans="1:44" ht="13.5" customHeight="1" x14ac:dyDescent="0.2">
      <c r="A49" s="259"/>
      <c r="AK49" s="315"/>
      <c r="AL49" s="316"/>
      <c r="AM49" s="1138" t="s">
        <v>482</v>
      </c>
      <c r="AN49" s="1140" t="s">
        <v>515</v>
      </c>
      <c r="AO49" s="1141"/>
      <c r="AP49" s="1141"/>
      <c r="AQ49" s="1141"/>
      <c r="AR49" s="1142"/>
    </row>
    <row r="50" spans="1:44" ht="13" x14ac:dyDescent="0.2">
      <c r="A50" s="259"/>
      <c r="AK50" s="317"/>
      <c r="AL50" s="318"/>
      <c r="AM50" s="1139"/>
      <c r="AN50" s="319" t="s">
        <v>516</v>
      </c>
      <c r="AO50" s="320" t="s">
        <v>517</v>
      </c>
      <c r="AP50" s="321" t="s">
        <v>518</v>
      </c>
      <c r="AQ50" s="322" t="s">
        <v>519</v>
      </c>
      <c r="AR50" s="323" t="s">
        <v>520</v>
      </c>
    </row>
    <row r="51" spans="1:44" ht="13" x14ac:dyDescent="0.2">
      <c r="A51" s="259"/>
      <c r="AK51" s="315" t="s">
        <v>521</v>
      </c>
      <c r="AL51" s="316"/>
      <c r="AM51" s="324">
        <v>955132</v>
      </c>
      <c r="AN51" s="325">
        <v>52356</v>
      </c>
      <c r="AO51" s="326">
        <v>51.1</v>
      </c>
      <c r="AP51" s="327">
        <v>83103</v>
      </c>
      <c r="AQ51" s="328">
        <v>-13.8</v>
      </c>
      <c r="AR51" s="329">
        <v>64.900000000000006</v>
      </c>
    </row>
    <row r="52" spans="1:44" ht="13" x14ac:dyDescent="0.2">
      <c r="A52" s="259"/>
      <c r="AK52" s="330"/>
      <c r="AL52" s="331" t="s">
        <v>522</v>
      </c>
      <c r="AM52" s="332">
        <v>491179</v>
      </c>
      <c r="AN52" s="333">
        <v>26924</v>
      </c>
      <c r="AO52" s="334">
        <v>10.199999999999999</v>
      </c>
      <c r="AP52" s="335">
        <v>41378</v>
      </c>
      <c r="AQ52" s="336">
        <v>3.7</v>
      </c>
      <c r="AR52" s="337">
        <v>6.5</v>
      </c>
    </row>
    <row r="53" spans="1:44" ht="13" x14ac:dyDescent="0.2">
      <c r="A53" s="259"/>
      <c r="AK53" s="315" t="s">
        <v>523</v>
      </c>
      <c r="AL53" s="316"/>
      <c r="AM53" s="324">
        <v>811505</v>
      </c>
      <c r="AN53" s="325">
        <v>45136</v>
      </c>
      <c r="AO53" s="326">
        <v>-13.8</v>
      </c>
      <c r="AP53" s="327">
        <v>84459</v>
      </c>
      <c r="AQ53" s="328">
        <v>1.6</v>
      </c>
      <c r="AR53" s="329">
        <v>-15.4</v>
      </c>
    </row>
    <row r="54" spans="1:44" ht="13" x14ac:dyDescent="0.2">
      <c r="A54" s="259"/>
      <c r="AK54" s="330"/>
      <c r="AL54" s="331" t="s">
        <v>522</v>
      </c>
      <c r="AM54" s="332">
        <v>595401</v>
      </c>
      <c r="AN54" s="333">
        <v>33116</v>
      </c>
      <c r="AO54" s="334">
        <v>23</v>
      </c>
      <c r="AP54" s="335">
        <v>47314</v>
      </c>
      <c r="AQ54" s="336">
        <v>14.3</v>
      </c>
      <c r="AR54" s="337">
        <v>8.6999999999999993</v>
      </c>
    </row>
    <row r="55" spans="1:44" ht="13" x14ac:dyDescent="0.2">
      <c r="A55" s="259"/>
      <c r="AK55" s="315" t="s">
        <v>524</v>
      </c>
      <c r="AL55" s="316"/>
      <c r="AM55" s="324">
        <v>793537</v>
      </c>
      <c r="AN55" s="325">
        <v>44873</v>
      </c>
      <c r="AO55" s="326">
        <v>-0.6</v>
      </c>
      <c r="AP55" s="327">
        <v>74568</v>
      </c>
      <c r="AQ55" s="328">
        <v>-11.7</v>
      </c>
      <c r="AR55" s="329">
        <v>11.1</v>
      </c>
    </row>
    <row r="56" spans="1:44" ht="13" x14ac:dyDescent="0.2">
      <c r="A56" s="259"/>
      <c r="AK56" s="330"/>
      <c r="AL56" s="331" t="s">
        <v>522</v>
      </c>
      <c r="AM56" s="332">
        <v>462291</v>
      </c>
      <c r="AN56" s="333">
        <v>26142</v>
      </c>
      <c r="AO56" s="334">
        <v>-21.1</v>
      </c>
      <c r="AP56" s="335">
        <v>42558</v>
      </c>
      <c r="AQ56" s="336">
        <v>-10.1</v>
      </c>
      <c r="AR56" s="337">
        <v>-11</v>
      </c>
    </row>
    <row r="57" spans="1:44" ht="13" x14ac:dyDescent="0.2">
      <c r="A57" s="259"/>
      <c r="AK57" s="315" t="s">
        <v>525</v>
      </c>
      <c r="AL57" s="316"/>
      <c r="AM57" s="324">
        <v>980748</v>
      </c>
      <c r="AN57" s="325">
        <v>56265</v>
      </c>
      <c r="AO57" s="326">
        <v>25.4</v>
      </c>
      <c r="AP57" s="327">
        <v>73693</v>
      </c>
      <c r="AQ57" s="328">
        <v>-1.2</v>
      </c>
      <c r="AR57" s="329">
        <v>26.6</v>
      </c>
    </row>
    <row r="58" spans="1:44" ht="13" x14ac:dyDescent="0.2">
      <c r="A58" s="259"/>
      <c r="AK58" s="330"/>
      <c r="AL58" s="331" t="s">
        <v>522</v>
      </c>
      <c r="AM58" s="332">
        <v>515725</v>
      </c>
      <c r="AN58" s="333">
        <v>29587</v>
      </c>
      <c r="AO58" s="334">
        <v>13.2</v>
      </c>
      <c r="AP58" s="335">
        <v>44203</v>
      </c>
      <c r="AQ58" s="336">
        <v>3.9</v>
      </c>
      <c r="AR58" s="337">
        <v>9.3000000000000007</v>
      </c>
    </row>
    <row r="59" spans="1:44" ht="13" x14ac:dyDescent="0.2">
      <c r="A59" s="259"/>
      <c r="AK59" s="315" t="s">
        <v>526</v>
      </c>
      <c r="AL59" s="316"/>
      <c r="AM59" s="324">
        <v>1053029</v>
      </c>
      <c r="AN59" s="325">
        <v>61109</v>
      </c>
      <c r="AO59" s="326">
        <v>8.6</v>
      </c>
      <c r="AP59" s="327">
        <v>79401</v>
      </c>
      <c r="AQ59" s="328">
        <v>7.7</v>
      </c>
      <c r="AR59" s="329">
        <v>0.9</v>
      </c>
    </row>
    <row r="60" spans="1:44" ht="13" x14ac:dyDescent="0.2">
      <c r="A60" s="259"/>
      <c r="AK60" s="330"/>
      <c r="AL60" s="331" t="s">
        <v>522</v>
      </c>
      <c r="AM60" s="332">
        <v>660684</v>
      </c>
      <c r="AN60" s="333">
        <v>38341</v>
      </c>
      <c r="AO60" s="334">
        <v>29.6</v>
      </c>
      <c r="AP60" s="335">
        <v>49347</v>
      </c>
      <c r="AQ60" s="336">
        <v>11.6</v>
      </c>
      <c r="AR60" s="337">
        <v>18</v>
      </c>
    </row>
    <row r="61" spans="1:44" ht="13" x14ac:dyDescent="0.2">
      <c r="A61" s="259"/>
      <c r="AK61" s="315" t="s">
        <v>527</v>
      </c>
      <c r="AL61" s="338"/>
      <c r="AM61" s="324">
        <v>918790</v>
      </c>
      <c r="AN61" s="325">
        <v>51948</v>
      </c>
      <c r="AO61" s="326">
        <v>14.1</v>
      </c>
      <c r="AP61" s="327">
        <v>79045</v>
      </c>
      <c r="AQ61" s="339">
        <v>-3.5</v>
      </c>
      <c r="AR61" s="329">
        <v>17.600000000000001</v>
      </c>
    </row>
    <row r="62" spans="1:44" ht="13" x14ac:dyDescent="0.2">
      <c r="A62" s="259"/>
      <c r="AK62" s="330"/>
      <c r="AL62" s="331" t="s">
        <v>522</v>
      </c>
      <c r="AM62" s="332">
        <v>545056</v>
      </c>
      <c r="AN62" s="333">
        <v>30822</v>
      </c>
      <c r="AO62" s="334">
        <v>11</v>
      </c>
      <c r="AP62" s="335">
        <v>44960</v>
      </c>
      <c r="AQ62" s="336">
        <v>4.7</v>
      </c>
      <c r="AR62" s="337">
        <v>6.3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ckUfDnnK41e87cV405bAQpbo79wNwUtYOgrq87LEFZICjejrY73JSlgteLQOdnW2kRygMBwkQ/8nDaoQaa7ZIA==" saltValue="5mANNbaFkIta+thfI3sR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OfOjDtuD+sUl1mc/sa00Xq7SUUykJ737dN7y4YdITALI5RKviJol8S84HpW7+oIWbQMxW2+9oTcGnidSxlvVdw==" saltValue="8E928qy9xLTJTzLy5VXZ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oz1nLQ4mkOmHcggIhZkoCPyVSeEzy6mL1PszV+/ZkhpKHpPKAcmvSDDLkLQ4w39A/29zC04tg+QmUMVNSvlUGA==" saltValue="N/hm0cQobhYAPTRcPJbW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52" t="s">
        <v>3</v>
      </c>
      <c r="D47" s="1152"/>
      <c r="E47" s="1153"/>
      <c r="F47" s="11">
        <v>38.68</v>
      </c>
      <c r="G47" s="12">
        <v>34.130000000000003</v>
      </c>
      <c r="H47" s="12">
        <v>35.24</v>
      </c>
      <c r="I47" s="12">
        <v>40.42</v>
      </c>
      <c r="J47" s="13">
        <v>32.729999999999997</v>
      </c>
    </row>
    <row r="48" spans="2:10" ht="57.75" customHeight="1" x14ac:dyDescent="0.2">
      <c r="B48" s="14"/>
      <c r="C48" s="1154" t="s">
        <v>4</v>
      </c>
      <c r="D48" s="1154"/>
      <c r="E48" s="1155"/>
      <c r="F48" s="15">
        <v>13.55</v>
      </c>
      <c r="G48" s="16">
        <v>17.55</v>
      </c>
      <c r="H48" s="16">
        <v>20.97</v>
      </c>
      <c r="I48" s="16">
        <v>12.96</v>
      </c>
      <c r="J48" s="17">
        <v>14.5</v>
      </c>
    </row>
    <row r="49" spans="2:10" ht="57.75" customHeight="1" thickBot="1" x14ac:dyDescent="0.25">
      <c r="B49" s="18"/>
      <c r="C49" s="1156" t="s">
        <v>5</v>
      </c>
      <c r="D49" s="1156"/>
      <c r="E49" s="1157"/>
      <c r="F49" s="19" t="s">
        <v>534</v>
      </c>
      <c r="G49" s="20">
        <v>2.3199999999999998</v>
      </c>
      <c r="H49" s="20">
        <v>4.62</v>
      </c>
      <c r="I49" s="20" t="s">
        <v>535</v>
      </c>
      <c r="J49" s="21" t="s">
        <v>536</v>
      </c>
    </row>
    <row r="50" spans="2:10" ht="13" x14ac:dyDescent="0.2"/>
  </sheetData>
  <sheetProtection algorithmName="SHA-512" hashValue="nyuZXYvh/Lu2HlcDmUbH0q/mldto0WklL3ceYk55+NHy4fqmwzZ2GuhBX1EysnedOBOKjuN/6PXQjhWACIgLhQ==" saltValue="MODXbYIX8cf5igcPwHe2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森町役場</cp:lastModifiedBy>
  <cp:lastPrinted>2025-09-08T08:31:20Z</cp:lastPrinted>
  <dcterms:created xsi:type="dcterms:W3CDTF">2025-02-19T02:57:20Z</dcterms:created>
  <dcterms:modified xsi:type="dcterms:W3CDTF">2025-09-16T23:19:11Z</dcterms:modified>
  <cp:category/>
</cp:coreProperties>
</file>