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600"/>
  </bookViews>
  <sheets>
    <sheet name="施肥設計試算シート" sheetId="1" r:id="rId1"/>
    <sheet name="肥料成分" sheetId="2" r:id="rId2"/>
  </sheet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白鳥　克哉</author>
  </authors>
  <commentList>
    <comment ref="D6" authorId="0">
      <text>
        <r>
          <rPr>
            <sz val="11"/>
            <color theme="1"/>
            <rFont val="ＭＳ ゴシック"/>
          </rPr>
          <t xml:space="preserve"> 肥料の種類の欄（緑色のセル）では、
 セルをクリックして表示されるリスト
 から、目的の肥料を選んでください。</t>
        </r>
      </text>
    </comment>
    <comment ref="E6" authorId="0">
      <text>
        <r>
          <rPr>
            <sz val="11"/>
            <color theme="1"/>
            <rFont val="ＭＳ ゴシック"/>
          </rPr>
          <t>施用量の欄（黄色のセル）には、想定する施用量を入力してください。</t>
        </r>
      </text>
    </comment>
    <comment ref="F6" authorId="0">
      <text>
        <r>
          <rPr>
            <sz val="11"/>
            <color theme="1"/>
            <rFont val="ＭＳ ゴシック"/>
          </rPr>
          <t>標準的な成分含有率から自動計算されます。独自の成分含有率や
オリジナルの肥料を使用したい場合は、「肥料成分」シートにて
必要事項をご入力願います。</t>
        </r>
      </text>
    </comment>
    <comment ref="K6" authorId="0">
      <text>
        <r>
          <rPr>
            <sz val="11"/>
            <color theme="1"/>
            <rFont val="ＭＳ ゴシック"/>
          </rPr>
          <t>参考値に基づき仮計算結果を表示。
実際の肥料費を計算される場合には、
「肥料成分」シートの黄色セルに実際
の価格等の必要事項をご入力願います。</t>
        </r>
      </text>
    </comment>
    <comment ref="C6" authorId="0">
      <text>
        <r>
          <rPr>
            <sz val="11"/>
            <color theme="1"/>
            <rFont val="ＭＳ ゴシック"/>
          </rPr>
          <t>実際の施肥時期をご入力ください。</t>
        </r>
      </text>
    </comment>
  </commentList>
</comments>
</file>

<file path=xl/comments2.xml><?xml version="1.0" encoding="utf-8"?>
<comments xmlns="http://schemas.openxmlformats.org/spreadsheetml/2006/main">
  <authors>
    <author>白鳥　克哉</author>
  </authors>
  <commentList>
    <comment ref="H3" authorId="0">
      <text>
        <r>
          <rPr>
            <sz val="11"/>
            <color theme="1"/>
            <rFont val="ＭＳ ゴシック"/>
          </rPr>
          <t>肥料の販売単位（１袋あたりの内容量）をご入力願います</t>
        </r>
        <r>
          <rPr>
            <sz val="11"/>
            <color theme="1"/>
            <rFont val="游ゴシック"/>
          </rPr>
          <t xml:space="preserve">
</t>
        </r>
      </text>
    </comment>
    <comment ref="I3" authorId="0">
      <text>
        <r>
          <rPr>
            <sz val="11"/>
            <color theme="1"/>
            <rFont val="ＭＳ ゴシック"/>
          </rPr>
          <t>各肥料の実際の購入金額をご入力願います</t>
        </r>
        <r>
          <rPr>
            <sz val="11"/>
            <color theme="1"/>
            <rFont val="游ゴシック"/>
          </rPr>
          <t xml:space="preserve">
</t>
        </r>
      </text>
    </comment>
  </commentList>
</comments>
</file>

<file path=xl/sharedStrings.xml><?xml version="1.0" encoding="utf-8"?>
<sst xmlns="http://schemas.openxmlformats.org/spreadsheetml/2006/main" xmlns:r="http://schemas.openxmlformats.org/officeDocument/2006/relationships" count="50" uniqueCount="50">
  <si>
    <t>綿実粕・わたみ粕</t>
    <rPh sb="0" eb="2">
      <t>わたみ</t>
    </rPh>
    <rPh sb="2" eb="3">
      <t>かす</t>
    </rPh>
    <rPh sb="7" eb="8">
      <t>かす</t>
    </rPh>
    <phoneticPr fontId="1" type="Hiragana"/>
  </si>
  <si>
    <t>回次</t>
    <rPh sb="0" eb="2">
      <t>かいじ</t>
    </rPh>
    <phoneticPr fontId="1" type="Hiragana"/>
  </si>
  <si>
    <t>時期</t>
    <rPh sb="0" eb="2">
      <t>じき</t>
    </rPh>
    <phoneticPr fontId="1" type="Hiragana"/>
  </si>
  <si>
    <t>販売単位
（㎏/袋)</t>
    <rPh sb="0" eb="2">
      <t>はんばい</t>
    </rPh>
    <rPh sb="2" eb="4">
      <t>たんい</t>
    </rPh>
    <rPh sb="8" eb="9">
      <t>ふくろ</t>
    </rPh>
    <phoneticPr fontId="1" type="Hiragana"/>
  </si>
  <si>
    <t>肥料名</t>
    <rPh sb="0" eb="2">
      <t>ひりょう</t>
    </rPh>
    <rPh sb="2" eb="3">
      <t>めい</t>
    </rPh>
    <phoneticPr fontId="1" type="Hiragana"/>
  </si>
  <si>
    <t>６回目　小計</t>
    <rPh sb="1" eb="3">
      <t>かいめ</t>
    </rPh>
    <rPh sb="4" eb="6">
      <t>しょうけい</t>
    </rPh>
    <phoneticPr fontId="1" type="Hiragana"/>
  </si>
  <si>
    <t>窒素
（N）</t>
    <rPh sb="0" eb="2">
      <t>ちっそ</t>
    </rPh>
    <phoneticPr fontId="1" type="Hiragana"/>
  </si>
  <si>
    <t>窒素１㎏
あたりの単価
（円/kgN）</t>
    <rPh sb="0" eb="2">
      <t>ちっそ</t>
    </rPh>
    <rPh sb="9" eb="11">
      <t>たんか</t>
    </rPh>
    <rPh sb="13" eb="14">
      <t>えん</t>
    </rPh>
    <phoneticPr fontId="1" type="Hiragana"/>
  </si>
  <si>
    <t>販売単価
（円/袋）</t>
    <rPh sb="0" eb="2">
      <t>はんばい</t>
    </rPh>
    <rPh sb="2" eb="4">
      <t>たんか</t>
    </rPh>
    <rPh sb="6" eb="7">
      <t>えん</t>
    </rPh>
    <rPh sb="8" eb="9">
      <t>ふくろ</t>
    </rPh>
    <phoneticPr fontId="1" type="Hiragana"/>
  </si>
  <si>
    <t>肥料成分供給量（kg/10a）</t>
    <rPh sb="0" eb="2">
      <t>ひりょう</t>
    </rPh>
    <rPh sb="2" eb="4">
      <t>せいぶん</t>
    </rPh>
    <rPh sb="4" eb="7">
      <t>きょうきゅうりょう</t>
    </rPh>
    <phoneticPr fontId="1" type="Hiragana"/>
  </si>
  <si>
    <t>追記可能</t>
    <rPh sb="0" eb="2">
      <t>ついき</t>
    </rPh>
    <rPh sb="2" eb="4">
      <t>かのう</t>
    </rPh>
    <phoneticPr fontId="1" type="Hiragana"/>
  </si>
  <si>
    <t>肥料成分含有率（現物％）</t>
    <rPh sb="0" eb="2">
      <t>ひりょう</t>
    </rPh>
    <rPh sb="2" eb="4">
      <t>せいぶん</t>
    </rPh>
    <rPh sb="4" eb="7">
      <t>がんゆうりつ</t>
    </rPh>
    <rPh sb="8" eb="10">
      <t>げんぶつ</t>
    </rPh>
    <phoneticPr fontId="1" type="Hiragana"/>
  </si>
  <si>
    <t>魚粕</t>
    <rPh sb="0" eb="1">
      <t>ぎょ</t>
    </rPh>
    <rPh sb="1" eb="2">
      <t>かす</t>
    </rPh>
    <phoneticPr fontId="1" type="Hiragana"/>
  </si>
  <si>
    <t>年間合計</t>
    <rPh sb="0" eb="2">
      <t>ねんかん</t>
    </rPh>
    <rPh sb="2" eb="4">
      <t>ごうけい</t>
    </rPh>
    <phoneticPr fontId="1" type="Hiragana"/>
  </si>
  <si>
    <t>７月
上旬</t>
    <rPh sb="1" eb="2">
      <t>がつ</t>
    </rPh>
    <rPh sb="3" eb="5">
      <t>じょうじゅん</t>
    </rPh>
    <phoneticPr fontId="1" type="Hiragana"/>
  </si>
  <si>
    <t>菜種粕・なたね粕</t>
    <rPh sb="0" eb="2">
      <t>なたね</t>
    </rPh>
    <rPh sb="2" eb="3">
      <t>かす</t>
    </rPh>
    <rPh sb="7" eb="8">
      <t>かす</t>
    </rPh>
    <phoneticPr fontId="1" type="Hiragana"/>
  </si>
  <si>
    <t>大豆粕</t>
    <rPh sb="0" eb="2">
      <t>だいず</t>
    </rPh>
    <rPh sb="2" eb="3">
      <t>かす</t>
    </rPh>
    <phoneticPr fontId="1" type="Hiragana"/>
  </si>
  <si>
    <t>カポック油粕</t>
    <rPh sb="4" eb="5">
      <t>あぶら</t>
    </rPh>
    <rPh sb="5" eb="6">
      <t>かす</t>
    </rPh>
    <phoneticPr fontId="1" type="Hiragana"/>
  </si>
  <si>
    <t>肉骨粉</t>
    <rPh sb="0" eb="3">
      <t>にくこっぷん</t>
    </rPh>
    <phoneticPr fontId="1" type="Hiragana"/>
  </si>
  <si>
    <t>肉かす</t>
    <rPh sb="0" eb="1">
      <t>にく</t>
    </rPh>
    <phoneticPr fontId="1" type="Hiragana"/>
  </si>
  <si>
    <t>落花生油粕</t>
    <rPh sb="0" eb="3">
      <t>らっかせい</t>
    </rPh>
    <rPh sb="3" eb="4">
      <t>あぶら</t>
    </rPh>
    <rPh sb="4" eb="5">
      <t>かす</t>
    </rPh>
    <phoneticPr fontId="1" type="Hiragana"/>
  </si>
  <si>
    <t>７回目　小計</t>
    <rPh sb="1" eb="3">
      <t>かいめ</t>
    </rPh>
    <rPh sb="4" eb="6">
      <t>しょうけい</t>
    </rPh>
    <phoneticPr fontId="1" type="Hiragana"/>
  </si>
  <si>
    <t>豆腐粕</t>
    <rPh sb="0" eb="2">
      <t>とうふ</t>
    </rPh>
    <rPh sb="2" eb="3">
      <t>かす</t>
    </rPh>
    <phoneticPr fontId="1" type="Hiragana"/>
  </si>
  <si>
    <t>あまに油粕</t>
    <rPh sb="3" eb="4">
      <t>あぶら</t>
    </rPh>
    <rPh sb="4" eb="5">
      <t>かす</t>
    </rPh>
    <phoneticPr fontId="1" type="Hiragana"/>
  </si>
  <si>
    <t>ごま油粕</t>
    <rPh sb="2" eb="3">
      <t>あぶら</t>
    </rPh>
    <rPh sb="3" eb="4">
      <t>かす</t>
    </rPh>
    <phoneticPr fontId="1" type="Hiragana"/>
  </si>
  <si>
    <t>５月
上旬</t>
    <rPh sb="1" eb="2">
      <t>がつ</t>
    </rPh>
    <rPh sb="3" eb="5">
      <t>じょうじゅん</t>
    </rPh>
    <phoneticPr fontId="1" type="Hiragana"/>
  </si>
  <si>
    <t>米ぬか油粕</t>
    <rPh sb="0" eb="1">
      <t>こめ</t>
    </rPh>
    <rPh sb="3" eb="4">
      <t>あぶら</t>
    </rPh>
    <rPh sb="4" eb="5">
      <t>かす</t>
    </rPh>
    <phoneticPr fontId="1" type="Hiragana"/>
  </si>
  <si>
    <t>１回目　小計</t>
    <rPh sb="1" eb="3">
      <t>かいめ</t>
    </rPh>
    <rPh sb="4" eb="6">
      <t>しょうけい</t>
    </rPh>
    <phoneticPr fontId="1" type="Hiragana"/>
  </si>
  <si>
    <t>石灰
（CaO）</t>
    <rPh sb="0" eb="2">
      <t>せっかい</t>
    </rPh>
    <phoneticPr fontId="1" type="Hiragana"/>
  </si>
  <si>
    <t>９月
上旬</t>
    <rPh sb="1" eb="2">
      <t>がつ</t>
    </rPh>
    <rPh sb="3" eb="5">
      <t>じょうじゅん</t>
    </rPh>
    <phoneticPr fontId="1" type="Hiragana"/>
  </si>
  <si>
    <t>苦土
（MgO）</t>
    <rPh sb="0" eb="2">
      <t>くど</t>
    </rPh>
    <phoneticPr fontId="1" type="Hiragana"/>
  </si>
  <si>
    <r>
      <t>リン酸
（P</t>
    </r>
    <r>
      <rPr>
        <vertAlign val="subscript"/>
        <sz val="11"/>
        <color theme="1"/>
        <rFont val="ＭＳ 明朝"/>
      </rPr>
      <t>2</t>
    </r>
    <r>
      <rPr>
        <sz val="11"/>
        <color theme="1"/>
        <rFont val="ＭＳ 明朝"/>
      </rPr>
      <t>O</t>
    </r>
    <r>
      <rPr>
        <vertAlign val="subscript"/>
        <sz val="11"/>
        <color theme="1"/>
        <rFont val="ＭＳ 明朝"/>
      </rPr>
      <t>5</t>
    </r>
    <r>
      <rPr>
        <sz val="11"/>
        <color theme="1"/>
        <rFont val="ＭＳ 明朝"/>
      </rPr>
      <t>）</t>
    </r>
    <rPh sb="2" eb="3">
      <t>さん</t>
    </rPh>
    <phoneticPr fontId="1" type="Hiragana"/>
  </si>
  <si>
    <r>
      <t>カリ
（K</t>
    </r>
    <r>
      <rPr>
        <vertAlign val="subscript"/>
        <sz val="11"/>
        <color theme="1"/>
        <rFont val="ＭＳ 明朝"/>
      </rPr>
      <t>2</t>
    </r>
    <r>
      <rPr>
        <sz val="11"/>
        <color theme="1"/>
        <rFont val="ＭＳ 明朝"/>
      </rPr>
      <t>O）</t>
    </r>
  </si>
  <si>
    <t>施用量
(kg/10a)</t>
    <rPh sb="0" eb="2">
      <t>せよう</t>
    </rPh>
    <rPh sb="2" eb="3">
      <t>りょう</t>
    </rPh>
    <phoneticPr fontId="1" type="Hiragana"/>
  </si>
  <si>
    <t>石灰
(ｶﾙｼｳﾑ)
（CaO）</t>
    <rPh sb="0" eb="2">
      <t>せっかい</t>
    </rPh>
    <phoneticPr fontId="1" type="Hiragana"/>
  </si>
  <si>
    <t>苦土
(ﾏｸﾞﾈｼｳﾑ)
（MgO）</t>
    <rPh sb="0" eb="2">
      <t>くど</t>
    </rPh>
    <phoneticPr fontId="1" type="Hiragana"/>
  </si>
  <si>
    <t>肥料コスト</t>
    <rPh sb="0" eb="2">
      <t>ひりょう</t>
    </rPh>
    <phoneticPr fontId="1" type="Hiragana"/>
  </si>
  <si>
    <t>肥料１㎏
あたりの単価
（円/㎏）</t>
    <rPh sb="0" eb="2">
      <t>ひりょう</t>
    </rPh>
    <rPh sb="9" eb="11">
      <t>たんか</t>
    </rPh>
    <rPh sb="13" eb="14">
      <t>えん</t>
    </rPh>
    <phoneticPr fontId="1" type="Hiragana"/>
  </si>
  <si>
    <t>３月
下旬</t>
    <rPh sb="1" eb="2">
      <t>がつ</t>
    </rPh>
    <rPh sb="3" eb="5">
      <t>げじゅん</t>
    </rPh>
    <phoneticPr fontId="1" type="Hiragana"/>
  </si>
  <si>
    <t>肥料の種類</t>
    <rPh sb="0" eb="2">
      <t>ひりょう</t>
    </rPh>
    <rPh sb="3" eb="5">
      <t>しゅるい</t>
    </rPh>
    <phoneticPr fontId="1" type="Hiragana"/>
  </si>
  <si>
    <t>東栄魚ぼかし</t>
    <rPh sb="0" eb="2">
      <t>とうえい</t>
    </rPh>
    <rPh sb="2" eb="3">
      <t>さかな</t>
    </rPh>
    <phoneticPr fontId="1" type="Hiragana"/>
  </si>
  <si>
    <t>２月
上旬</t>
    <rPh sb="1" eb="2">
      <t>がつ</t>
    </rPh>
    <rPh sb="3" eb="5">
      <t>じょうじゅん</t>
    </rPh>
    <phoneticPr fontId="1" type="Hiragana"/>
  </si>
  <si>
    <t>２回目　小計</t>
    <rPh sb="1" eb="3">
      <t>かいめ</t>
    </rPh>
    <rPh sb="4" eb="6">
      <t>しょうけい</t>
    </rPh>
    <phoneticPr fontId="1" type="Hiragana"/>
  </si>
  <si>
    <t>３回目　小計</t>
    <rPh sb="1" eb="3">
      <t>かいめ</t>
    </rPh>
    <rPh sb="4" eb="6">
      <t>しょうけい</t>
    </rPh>
    <phoneticPr fontId="1" type="Hiragana"/>
  </si>
  <si>
    <t>４回目　小計</t>
    <rPh sb="1" eb="3">
      <t>かいめ</t>
    </rPh>
    <rPh sb="4" eb="6">
      <t>しょうけい</t>
    </rPh>
    <phoneticPr fontId="1" type="Hiragana"/>
  </si>
  <si>
    <t>５回目　小計</t>
    <rPh sb="1" eb="3">
      <t>かいめ</t>
    </rPh>
    <rPh sb="4" eb="6">
      <t>しょうけい</t>
    </rPh>
    <phoneticPr fontId="1" type="Hiragana"/>
  </si>
  <si>
    <t>８回目　小計</t>
    <rPh sb="1" eb="3">
      <t>かいめ</t>
    </rPh>
    <rPh sb="4" eb="6">
      <t>しょうけい</t>
    </rPh>
    <phoneticPr fontId="1" type="Hiragana"/>
  </si>
  <si>
    <t>肥料費
（円/㎏）</t>
    <rPh sb="0" eb="2">
      <t>ひりょう</t>
    </rPh>
    <rPh sb="2" eb="3">
      <t>ひ</t>
    </rPh>
    <rPh sb="5" eb="6">
      <t>えん</t>
    </rPh>
    <phoneticPr fontId="1" type="Hiragana"/>
  </si>
  <si>
    <t>茶有機栽培向け施肥設計試算シート</t>
    <rPh sb="0" eb="1">
      <t>ちゃ</t>
    </rPh>
    <rPh sb="1" eb="3">
      <t>ゆうき</t>
    </rPh>
    <rPh sb="3" eb="5">
      <t>さいばい</t>
    </rPh>
    <rPh sb="5" eb="6">
      <t>む</t>
    </rPh>
    <rPh sb="7" eb="9">
      <t>せひ</t>
    </rPh>
    <rPh sb="9" eb="11">
      <t>せっけい</t>
    </rPh>
    <rPh sb="11" eb="13">
      <t>しさん</t>
    </rPh>
    <phoneticPr fontId="1" type="Hiragana"/>
  </si>
  <si>
    <t>※本シートは施肥設計の参考用の試算シートであるため、実際の施肥に際しては各自で十分御確認のうえ施肥量を決定してください。
　本シートに基づく事業者の意思決定について、茶業研究センターは責任を負いかねますので御理解のうえ御使用願います。</t>
    <rPh sb="1" eb="2">
      <t>ほん</t>
    </rPh>
    <rPh sb="6" eb="8">
      <t>せひ</t>
    </rPh>
    <rPh sb="8" eb="10">
      <t>せっけい</t>
    </rPh>
    <rPh sb="11" eb="13">
      <t>さんこう</t>
    </rPh>
    <rPh sb="13" eb="14">
      <t>よう</t>
    </rPh>
    <rPh sb="15" eb="17">
      <t>しさん</t>
    </rPh>
    <rPh sb="26" eb="28">
      <t>じっさい</t>
    </rPh>
    <rPh sb="29" eb="31">
      <t>せひ</t>
    </rPh>
    <rPh sb="32" eb="33">
      <t>さい</t>
    </rPh>
    <rPh sb="36" eb="38">
      <t>かくじ</t>
    </rPh>
    <rPh sb="39" eb="41">
      <t>じゅうぶん</t>
    </rPh>
    <rPh sb="41" eb="42">
      <t>ご</t>
    </rPh>
    <rPh sb="42" eb="44">
      <t>かくにん</t>
    </rPh>
    <rPh sb="47" eb="50">
      <t>せひりょう</t>
    </rPh>
    <rPh sb="51" eb="53">
      <t>けってい</t>
    </rPh>
    <rPh sb="62" eb="63">
      <t>ほん</t>
    </rPh>
    <rPh sb="67" eb="68">
      <t>もと</t>
    </rPh>
    <rPh sb="70" eb="73">
      <t>じぎょうしゃ</t>
    </rPh>
    <rPh sb="74" eb="76">
      <t>いし</t>
    </rPh>
    <rPh sb="76" eb="78">
      <t>けってい</t>
    </rPh>
    <rPh sb="83" eb="87">
      <t>ちゃぎょうけんきゅう</t>
    </rPh>
    <rPh sb="92" eb="94">
      <t>せきにん</t>
    </rPh>
    <rPh sb="95" eb="96">
      <t>お</t>
    </rPh>
    <rPh sb="103" eb="104">
      <t>ご</t>
    </rPh>
    <rPh sb="104" eb="106">
      <t>りかい</t>
    </rPh>
    <rPh sb="109" eb="110">
      <t>ご</t>
    </rPh>
    <rPh sb="110" eb="112">
      <t>しよう</t>
    </rPh>
    <rPh sb="112" eb="113">
      <t>ねが</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</si>
</sst>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_ "/>
  </numFmts>
  <fonts count="7">
    <font>
      <sz val="11"/>
      <color theme="1"/>
      <name val="游ゴシック"/>
      <family val="3"/>
      <scheme val="minor"/>
    </font>
    <font>
      <sz val="6"/>
      <color auto="1"/>
      <name val="游ゴシック"/>
      <family val="3"/>
    </font>
    <font>
      <sz val="11"/>
      <color theme="1"/>
      <name val="ＭＳ 明朝"/>
      <family val="1"/>
    </font>
    <font>
      <b/>
      <sz val="14"/>
      <color theme="1"/>
      <name val="ＭＳ ゴシック"/>
      <family val="3"/>
    </font>
    <font>
      <sz val="10"/>
      <color theme="1"/>
      <name val="ＭＳ 明朝"/>
      <family val="1"/>
    </font>
    <font>
      <b/>
      <sz val="11"/>
      <color theme="1"/>
      <name val="ＭＳ 明朝"/>
      <family val="1"/>
    </font>
    <font>
      <sz val="11"/>
      <color theme="1"/>
      <name val="游ゴシック"/>
      <family val="3"/>
      <scheme val="minor"/>
    </font>
  </fonts>
  <fills count="4">
    <fill>
      <patternFill patternType="none"/>
    </fill>
    <fill>
      <patternFill patternType="gray125"/>
    </fill>
    <fill>
      <patternFill patternType="solid">
        <fgColor rgb="FFFFFF00"/>
        <bgColor indexed="64"/>
      </patternFill>
    </fill>
    <fill>
      <patternFill patternType="solid">
        <fgColor rgb="FFD4F3B5"/>
        <bgColor indexed="64"/>
      </patternFill>
    </fill>
  </fills>
  <borders count="23">
    <border>
      <left/>
      <right/>
      <top/>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5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0" borderId="11" xfId="0" applyFont="1" applyBorder="1" applyAlignment="1">
      <alignment horizontal="center" vertical="center"/>
    </xf>
    <xf numFmtId="0" fontId="2" fillId="0" borderId="6" xfId="0" applyFont="1" applyBorder="1">
      <alignment vertical="center"/>
    </xf>
    <xf numFmtId="0" fontId="2" fillId="3" borderId="9" xfId="0" applyFont="1" applyFill="1" applyBorder="1">
      <alignment vertical="center"/>
    </xf>
    <xf numFmtId="0" fontId="2" fillId="3" borderId="7" xfId="0" applyFont="1" applyFill="1" applyBorder="1">
      <alignment vertical="center"/>
    </xf>
    <xf numFmtId="0" fontId="2" fillId="0" borderId="10" xfId="0" applyFont="1" applyBorder="1">
      <alignment vertical="center"/>
    </xf>
    <xf numFmtId="0" fontId="2" fillId="0" borderId="6" xfId="0" applyFont="1" applyBorder="1" applyAlignment="1">
      <alignment horizontal="center" vertical="center" wrapText="1"/>
    </xf>
    <xf numFmtId="0" fontId="2" fillId="0" borderId="12" xfId="0" applyFont="1" applyBorder="1">
      <alignment vertical="center"/>
    </xf>
    <xf numFmtId="0" fontId="2" fillId="2" borderId="9" xfId="0" applyFont="1" applyFill="1" applyBorder="1">
      <alignment vertical="center"/>
    </xf>
    <xf numFmtId="0" fontId="2" fillId="2" borderId="7" xfId="0" applyFont="1" applyFill="1" applyBorder="1">
      <alignment vertical="center"/>
    </xf>
    <xf numFmtId="0" fontId="2" fillId="0" borderId="7" xfId="0" applyFont="1" applyBorder="1" applyAlignment="1">
      <alignment horizontal="center" vertical="center" wrapText="1"/>
    </xf>
    <xf numFmtId="176" fontId="5" fillId="0" borderId="12" xfId="0" applyNumberFormat="1" applyFont="1" applyBorder="1" applyAlignment="1">
      <alignment horizontal="right" vertical="center"/>
    </xf>
    <xf numFmtId="176" fontId="2" fillId="0" borderId="6" xfId="0" applyNumberFormat="1" applyFont="1" applyBorder="1">
      <alignment vertical="center"/>
    </xf>
    <xf numFmtId="176" fontId="2" fillId="0" borderId="9" xfId="0" applyNumberFormat="1" applyFont="1" applyBorder="1">
      <alignment vertical="center"/>
    </xf>
    <xf numFmtId="176" fontId="2" fillId="0" borderId="7" xfId="0" applyNumberFormat="1" applyFont="1" applyBorder="1">
      <alignment vertical="center"/>
    </xf>
    <xf numFmtId="176" fontId="2" fillId="0" borderId="10" xfId="0" applyNumberFormat="1" applyFont="1" applyBorder="1">
      <alignment vertical="center"/>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38" fontId="5" fillId="0" borderId="14" xfId="1" applyFont="1" applyBorder="1" applyAlignment="1">
      <alignment horizontal="right" vertical="center"/>
    </xf>
    <xf numFmtId="38" fontId="2" fillId="0" borderId="15" xfId="0" applyNumberFormat="1" applyFont="1" applyBorder="1">
      <alignment vertical="center"/>
    </xf>
    <xf numFmtId="38" fontId="2" fillId="0" borderId="16" xfId="1" applyFont="1" applyBorder="1">
      <alignment vertical="center"/>
    </xf>
    <xf numFmtId="38" fontId="2" fillId="0" borderId="17" xfId="1" applyFont="1" applyBorder="1">
      <alignment vertical="center"/>
    </xf>
    <xf numFmtId="38" fontId="2" fillId="0" borderId="18" xfId="0" applyNumberFormat="1" applyFont="1" applyBorder="1">
      <alignment vertical="center"/>
    </xf>
    <xf numFmtId="0" fontId="2" fillId="0" borderId="5" xfId="0" applyFont="1" applyBorder="1">
      <alignment vertical="center"/>
    </xf>
    <xf numFmtId="0" fontId="2" fillId="0" borderId="4" xfId="0" applyFont="1" applyBorder="1">
      <alignment vertical="center"/>
    </xf>
    <xf numFmtId="0" fontId="2" fillId="0" borderId="2" xfId="0" applyFont="1" applyBorder="1">
      <alignment vertical="center"/>
    </xf>
    <xf numFmtId="0" fontId="2" fillId="0" borderId="9" xfId="0" applyFont="1" applyBorder="1">
      <alignment vertical="center"/>
    </xf>
    <xf numFmtId="0" fontId="2" fillId="0" borderId="7" xfId="0" applyFont="1" applyBorder="1">
      <alignment vertical="center"/>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lignment vertical="center"/>
    </xf>
    <xf numFmtId="0" fontId="2" fillId="0" borderId="22" xfId="0" applyFont="1" applyBorder="1">
      <alignment vertical="center"/>
    </xf>
    <xf numFmtId="0" fontId="2" fillId="0" borderId="20" xfId="0" applyFont="1" applyBorder="1">
      <alignment vertical="center"/>
    </xf>
    <xf numFmtId="0" fontId="2" fillId="0" borderId="2" xfId="0" applyFont="1" applyBorder="1" applyAlignment="1">
      <alignment horizontal="center" vertical="center" wrapText="1"/>
    </xf>
    <xf numFmtId="0" fontId="2" fillId="2" borderId="5" xfId="0" applyFont="1" applyFill="1" applyBorder="1">
      <alignment vertical="center"/>
    </xf>
    <xf numFmtId="0" fontId="2" fillId="2" borderId="4" xfId="0" applyFont="1" applyFill="1" applyBorder="1">
      <alignment vertical="center"/>
    </xf>
    <xf numFmtId="0" fontId="2" fillId="2" borderId="2" xfId="0" applyFont="1" applyFill="1" applyBorder="1">
      <alignment vertical="center"/>
    </xf>
    <xf numFmtId="0" fontId="2" fillId="2" borderId="10" xfId="0" applyFont="1" applyFill="1" applyBorder="1">
      <alignment vertical="center"/>
    </xf>
    <xf numFmtId="0" fontId="2" fillId="0" borderId="15" xfId="0" applyFont="1" applyBorder="1" applyAlignment="1">
      <alignment horizontal="center" vertical="center"/>
    </xf>
    <xf numFmtId="0" fontId="2" fillId="0" borderId="17" xfId="0" applyFont="1" applyBorder="1" applyAlignment="1">
      <alignment horizontal="center" vertical="center" wrapText="1"/>
    </xf>
  </cellXfs>
  <cellStyles count="2">
    <cellStyle name="標準" xfId="0" builtinId="0"/>
    <cellStyle name="桁区切り" xfId="1"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vmlDrawing" Target="../drawings/vmlDrawing1.vml" /><Relationship Id="rId2"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vmlDrawing" Target="../drawings/vmlDrawing2.vml" /><Relationship Id="rId2"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M56"/>
  <sheetViews>
    <sheetView tabSelected="1" workbookViewId="0">
      <pane ySplit="8" topLeftCell="A9" activePane="bottomLeft" state="frozen"/>
      <selection pane="bottomLeft" activeCell="D11" sqref="D11"/>
    </sheetView>
  </sheetViews>
  <sheetFormatPr defaultRowHeight="13.2"/>
  <cols>
    <col min="1" max="1" width="4.59765625" style="1" customWidth="1"/>
    <col min="2" max="3" width="5.09765625" style="1" bestFit="1" customWidth="1"/>
    <col min="4" max="4" width="24.3984375" style="1" customWidth="1"/>
    <col min="5" max="5" width="8.796875" style="1" customWidth="1"/>
    <col min="6" max="10" width="8.69921875" style="1" customWidth="1"/>
    <col min="11" max="16384" width="8.796875" style="1" customWidth="1"/>
  </cols>
  <sheetData>
    <row r="1" spans="1:13" ht="16.2">
      <c r="A1" s="2" t="s">
        <v>48</v>
      </c>
    </row>
    <row r="2" spans="1:13" ht="28.2" customHeight="1">
      <c r="A2" s="3" t="s">
        <v>49</v>
      </c>
      <c r="B2" s="4"/>
      <c r="C2" s="4"/>
      <c r="D2" s="4"/>
      <c r="E2" s="4"/>
      <c r="F2" s="4"/>
      <c r="G2" s="4"/>
      <c r="H2" s="4"/>
      <c r="I2" s="4"/>
      <c r="J2" s="4"/>
      <c r="K2" s="4"/>
      <c r="L2" s="4"/>
      <c r="M2" s="4"/>
    </row>
    <row r="3" spans="1:13" ht="34.200000000000003" customHeight="1"/>
    <row r="4" spans="1:13" ht="27.6" customHeight="1"/>
    <row r="5" spans="1:13" ht="27.6" customHeight="1"/>
    <row r="6" spans="1:13">
      <c r="B6" s="5" t="s">
        <v>1</v>
      </c>
      <c r="C6" s="10" t="s">
        <v>2</v>
      </c>
      <c r="D6" s="10" t="s">
        <v>39</v>
      </c>
      <c r="E6" s="22" t="s">
        <v>33</v>
      </c>
      <c r="F6" s="10" t="s">
        <v>9</v>
      </c>
      <c r="G6" s="10"/>
      <c r="H6" s="10"/>
      <c r="I6" s="10"/>
      <c r="J6" s="10"/>
      <c r="K6" s="32" t="s">
        <v>47</v>
      </c>
    </row>
    <row r="7" spans="1:13" ht="29.55">
      <c r="B7" s="6"/>
      <c r="C7" s="11"/>
      <c r="D7" s="11"/>
      <c r="E7" s="11"/>
      <c r="F7" s="26" t="s">
        <v>6</v>
      </c>
      <c r="G7" s="26" t="s">
        <v>31</v>
      </c>
      <c r="H7" s="26" t="s">
        <v>32</v>
      </c>
      <c r="I7" s="26" t="s">
        <v>28</v>
      </c>
      <c r="J7" s="26" t="s">
        <v>30</v>
      </c>
      <c r="K7" s="33"/>
    </row>
    <row r="8" spans="1:13" ht="13.95">
      <c r="B8" s="7" t="s">
        <v>13</v>
      </c>
      <c r="C8" s="12"/>
      <c r="D8" s="17"/>
      <c r="E8" s="23">
        <f t="shared" ref="E8:K8" si="0">E9+E15+E21+E27+E33+E39+E45+E51</f>
        <v>700</v>
      </c>
      <c r="F8" s="27">
        <f t="shared" si="0"/>
        <v>40.11</v>
      </c>
      <c r="G8" s="27">
        <f t="shared" si="0"/>
        <v>18.87</v>
      </c>
      <c r="H8" s="27">
        <f t="shared" si="0"/>
        <v>10.63</v>
      </c>
      <c r="I8" s="27">
        <f t="shared" si="0"/>
        <v>0</v>
      </c>
      <c r="J8" s="27">
        <f t="shared" si="0"/>
        <v>0</v>
      </c>
      <c r="K8" s="34">
        <f t="shared" si="0"/>
        <v>63550</v>
      </c>
    </row>
    <row r="9" spans="1:13">
      <c r="B9" s="5">
        <v>1</v>
      </c>
      <c r="C9" s="13" t="s">
        <v>41</v>
      </c>
      <c r="D9" s="18" t="s">
        <v>27</v>
      </c>
      <c r="E9" s="18">
        <f t="shared" ref="E9:K9" si="1">SUM(E10:E14)</f>
        <v>150</v>
      </c>
      <c r="F9" s="28">
        <f t="shared" si="1"/>
        <v>8.4</v>
      </c>
      <c r="G9" s="28">
        <f t="shared" si="1"/>
        <v>3.75</v>
      </c>
      <c r="H9" s="28">
        <f t="shared" si="1"/>
        <v>1.95</v>
      </c>
      <c r="I9" s="28">
        <f t="shared" si="1"/>
        <v>0</v>
      </c>
      <c r="J9" s="28">
        <f t="shared" si="1"/>
        <v>0</v>
      </c>
      <c r="K9" s="35">
        <f t="shared" si="1"/>
        <v>15000</v>
      </c>
    </row>
    <row r="10" spans="1:13">
      <c r="B10" s="8"/>
      <c r="C10" s="14"/>
      <c r="D10" s="19" t="s">
        <v>15</v>
      </c>
      <c r="E10" s="24">
        <v>150</v>
      </c>
      <c r="F10" s="29">
        <f>IF(COUNTA($D10)=1,$E10*INDEX(肥料成分!C$4:C$105,MATCH($D10,肥料成分!$B$4:$B$105,FALSE))*0.01," ")</f>
        <v>8.4</v>
      </c>
      <c r="G10" s="29">
        <f>IF(COUNTA($D10)=1,$E10*INDEX(肥料成分!D$4:D$105,MATCH($D10,肥料成分!$B$4:$B$105,FALSE))*0.01," ")</f>
        <v>3.75</v>
      </c>
      <c r="H10" s="29">
        <f>IF(COUNTA($D10)=1,$E10*INDEX(肥料成分!E$4:E$105,MATCH($D10,肥料成分!$B$4:$B$105,FALSE))*0.01," ")</f>
        <v>1.95</v>
      </c>
      <c r="I10" s="29">
        <f>IF(COUNTA($D10)=1,$E10*INDEX(肥料成分!F$4:F$105,MATCH($D10,肥料成分!$B$4:$B$105,FALSE))*0.01," ")</f>
        <v>0</v>
      </c>
      <c r="J10" s="29">
        <f>IF(COUNTA($D10)=1,$E10*INDEX(肥料成分!G$4:G$105,MATCH($D10,肥料成分!$B$4:$B$105,FALSE))*0.01," ")</f>
        <v>0</v>
      </c>
      <c r="K10" s="36">
        <f>IF(COUNTA($D10)=1,$E10*INDEX(肥料成分!J$4:J$105,MATCH($D10,肥料成分!$B$4:$B$105,FALSE))," ")</f>
        <v>15000</v>
      </c>
    </row>
    <row r="11" spans="1:13">
      <c r="B11" s="8"/>
      <c r="C11" s="14"/>
      <c r="D11" s="19"/>
      <c r="E11" s="24"/>
      <c r="F11" s="29" t="str">
        <f>IF(COUNTA($D11)=1,$E11*INDEX(肥料成分!C$4:C$105,MATCH($D11,肥料成分!$B$4:$B$105,FALSE))*0.01," ")</f>
        <v xml:space="preserve"> </v>
      </c>
      <c r="G11" s="29" t="str">
        <f>IF(COUNTA($D11)=1,$E11*INDEX(肥料成分!D$4:D$105,MATCH($D11,肥料成分!$B$4:$B$105,FALSE))*0.01," ")</f>
        <v xml:space="preserve"> </v>
      </c>
      <c r="H11" s="29" t="str">
        <f>IF(COUNTA($D11)=1,$E11*INDEX(肥料成分!E$4:E$105,MATCH($D11,肥料成分!$B$4:$B$105,FALSE))*0.01," ")</f>
        <v xml:space="preserve"> </v>
      </c>
      <c r="I11" s="29" t="str">
        <f>IF(COUNTA($D11)=1,$E11*INDEX(肥料成分!F$4:F$105,MATCH($D11,肥料成分!$B$4:$B$105,FALSE))*0.01," ")</f>
        <v xml:space="preserve"> </v>
      </c>
      <c r="J11" s="29" t="str">
        <f>IF(COUNTA($D11)=1,$E11*INDEX(肥料成分!G$4:G$105,MATCH($D11,肥料成分!$B$4:$B$105,FALSE))*0.01," ")</f>
        <v xml:space="preserve"> </v>
      </c>
      <c r="K11" s="36" t="str">
        <f>IF(COUNTA($D11)=1,$E11*INDEX(肥料成分!J$4:J$105,MATCH($D11,肥料成分!$B$4:$B$105,FALSE))," ")</f>
        <v xml:space="preserve"> </v>
      </c>
    </row>
    <row r="12" spans="1:13">
      <c r="B12" s="8"/>
      <c r="C12" s="14"/>
      <c r="D12" s="19"/>
      <c r="E12" s="24"/>
      <c r="F12" s="29" t="str">
        <f>IF(COUNTA($D12)=1,$E12*INDEX(肥料成分!C$4:C$105,MATCH($D12,肥料成分!$B$4:$B$105,FALSE))*0.01," ")</f>
        <v xml:space="preserve"> </v>
      </c>
      <c r="G12" s="29" t="str">
        <f>IF(COUNTA($D12)=1,$E12*INDEX(肥料成分!D$4:D$105,MATCH($D12,肥料成分!$B$4:$B$105,FALSE))*0.01," ")</f>
        <v xml:space="preserve"> </v>
      </c>
      <c r="H12" s="29" t="str">
        <f>IF(COUNTA($D12)=1,$E12*INDEX(肥料成分!E$4:E$105,MATCH($D12,肥料成分!$B$4:$B$105,FALSE))*0.01," ")</f>
        <v xml:space="preserve"> </v>
      </c>
      <c r="I12" s="29" t="str">
        <f>IF(COUNTA($D12)=1,$E12*INDEX(肥料成分!F$4:F$105,MATCH($D12,肥料成分!$B$4:$B$105,FALSE))*0.01," ")</f>
        <v xml:space="preserve"> </v>
      </c>
      <c r="J12" s="29" t="str">
        <f>IF(COUNTA($D12)=1,$E12*INDEX(肥料成分!G$4:G$105,MATCH($D12,肥料成分!$B$4:$B$105,FALSE))*0.01," ")</f>
        <v xml:space="preserve"> </v>
      </c>
      <c r="K12" s="36" t="str">
        <f>IF(COUNTA($D12)=1,$E12*INDEX(肥料成分!J$4:J$105,MATCH($D12,肥料成分!$B$4:$B$105,FALSE))," ")</f>
        <v xml:space="preserve"> </v>
      </c>
    </row>
    <row r="13" spans="1:13">
      <c r="B13" s="8"/>
      <c r="C13" s="14"/>
      <c r="D13" s="19"/>
      <c r="E13" s="24"/>
      <c r="F13" s="29" t="str">
        <f>IF(COUNTA($D13)=1,$E13*INDEX(肥料成分!C$4:C$105,MATCH($D13,肥料成分!$B$4:$B$105,FALSE))*0.01," ")</f>
        <v xml:space="preserve"> </v>
      </c>
      <c r="G13" s="29" t="str">
        <f>IF(COUNTA($D13)=1,$E13*INDEX(肥料成分!D$4:D$105,MATCH($D13,肥料成分!$B$4:$B$105,FALSE))*0.01," ")</f>
        <v xml:space="preserve"> </v>
      </c>
      <c r="H13" s="29" t="str">
        <f>IF(COUNTA($D13)=1,$E13*INDEX(肥料成分!E$4:E$105,MATCH($D13,肥料成分!$B$4:$B$105,FALSE))*0.01," ")</f>
        <v xml:space="preserve"> </v>
      </c>
      <c r="I13" s="29" t="str">
        <f>IF(COUNTA($D13)=1,$E13*INDEX(肥料成分!F$4:F$105,MATCH($D13,肥料成分!$B$4:$B$105,FALSE))*0.01," ")</f>
        <v xml:space="preserve"> </v>
      </c>
      <c r="J13" s="29" t="str">
        <f>IF(COUNTA($D13)=1,$E13*INDEX(肥料成分!G$4:G$105,MATCH($D13,肥料成分!$B$4:$B$105,FALSE))*0.01," ")</f>
        <v xml:space="preserve"> </v>
      </c>
      <c r="K13" s="36" t="str">
        <f>IF(COUNTA($D13)=1,$E13*INDEX(肥料成分!J$4:J$105,MATCH($D13,肥料成分!$B$4:$B$105,FALSE))," ")</f>
        <v xml:space="preserve"> </v>
      </c>
    </row>
    <row r="14" spans="1:13" ht="13.95">
      <c r="B14" s="6"/>
      <c r="C14" s="15"/>
      <c r="D14" s="20"/>
      <c r="E14" s="25"/>
      <c r="F14" s="30" t="str">
        <f>IF(COUNTA($D14)=1,$E14*INDEX(肥料成分!C$4:C$105,MATCH($D14,肥料成分!$B$4:$B$105,FALSE))*0.01," ")</f>
        <v xml:space="preserve"> </v>
      </c>
      <c r="G14" s="30" t="str">
        <f>IF(COUNTA($D14)=1,$E14*INDEX(肥料成分!D$4:D$105,MATCH($D14,肥料成分!$B$4:$B$105,FALSE))*0.01," ")</f>
        <v xml:space="preserve"> </v>
      </c>
      <c r="H14" s="30" t="str">
        <f>IF(COUNTA($D14)=1,$E14*INDEX(肥料成分!E$4:E$105,MATCH($D14,肥料成分!$B$4:$B$105,FALSE))*0.01," ")</f>
        <v xml:space="preserve"> </v>
      </c>
      <c r="I14" s="30" t="str">
        <f>IF(COUNTA($D14)=1,$E14*INDEX(肥料成分!F$4:F$105,MATCH($D14,肥料成分!$B$4:$B$105,FALSE))*0.01," ")</f>
        <v xml:space="preserve"> </v>
      </c>
      <c r="J14" s="30" t="str">
        <f>IF(COUNTA($D14)=1,$E14*INDEX(肥料成分!G$4:G$105,MATCH($D14,肥料成分!$B$4:$B$105,FALSE))*0.01," ")</f>
        <v xml:space="preserve"> </v>
      </c>
      <c r="K14" s="37" t="str">
        <f>IF(COUNTA($D14)=1,$E14*INDEX(肥料成分!J$4:J$105,MATCH($D14,肥料成分!$B$4:$B$105,FALSE))," ")</f>
        <v xml:space="preserve"> </v>
      </c>
    </row>
    <row r="15" spans="1:13">
      <c r="B15" s="5">
        <v>2</v>
      </c>
      <c r="C15" s="13" t="s">
        <v>38</v>
      </c>
      <c r="D15" s="18" t="s">
        <v>42</v>
      </c>
      <c r="E15" s="18">
        <f t="shared" ref="E15:K15" si="2">SUM(E16:E20)</f>
        <v>120</v>
      </c>
      <c r="F15" s="28">
        <f t="shared" si="2"/>
        <v>7.2</v>
      </c>
      <c r="G15" s="28">
        <f t="shared" si="2"/>
        <v>4.8</v>
      </c>
      <c r="H15" s="28">
        <f t="shared" si="2"/>
        <v>1.8</v>
      </c>
      <c r="I15" s="28">
        <f t="shared" si="2"/>
        <v>0</v>
      </c>
      <c r="J15" s="28">
        <f t="shared" si="2"/>
        <v>0</v>
      </c>
      <c r="K15" s="35">
        <f t="shared" si="2"/>
        <v>12000</v>
      </c>
    </row>
    <row r="16" spans="1:13">
      <c r="B16" s="8"/>
      <c r="C16" s="14"/>
      <c r="D16" s="19" t="s">
        <v>40</v>
      </c>
      <c r="E16" s="24">
        <v>120</v>
      </c>
      <c r="F16" s="29">
        <f>IF(COUNTA($D16)=1,$E16*INDEX(肥料成分!C$4:C$105,MATCH($D16,肥料成分!$B$4:$B$105,FALSE))*0.01," ")</f>
        <v>7.2</v>
      </c>
      <c r="G16" s="29">
        <f>IF(COUNTA($D16)=1,$E16*INDEX(肥料成分!D$4:D$105,MATCH($D16,肥料成分!$B$4:$B$105,FALSE))*0.01," ")</f>
        <v>4.8</v>
      </c>
      <c r="H16" s="29">
        <f>IF(COUNTA($D16)=1,$E16*INDEX(肥料成分!E$4:E$105,MATCH($D16,肥料成分!$B$4:$B$105,FALSE))*0.01," ")</f>
        <v>1.8</v>
      </c>
      <c r="I16" s="29">
        <f>IF(COUNTA($D16)=1,$E16*INDEX(肥料成分!F$4:F$105,MATCH($D16,肥料成分!$B$4:$B$105,FALSE))*0.01," ")</f>
        <v>0</v>
      </c>
      <c r="J16" s="29">
        <f>IF(COUNTA($D16)=1,$E16*INDEX(肥料成分!G$4:G$105,MATCH($D16,肥料成分!$B$4:$B$105,FALSE))*0.01," ")</f>
        <v>0</v>
      </c>
      <c r="K16" s="36">
        <f>IF(COUNTA($D16)=1,$E16*INDEX(肥料成分!J$4:J$105,MATCH($D16,肥料成分!$B$4:$B$105,FALSE))," ")</f>
        <v>12000</v>
      </c>
    </row>
    <row r="17" spans="2:11">
      <c r="B17" s="8"/>
      <c r="C17" s="14"/>
      <c r="D17" s="19"/>
      <c r="E17" s="24"/>
      <c r="F17" s="29" t="str">
        <f>IF(COUNTA($D17)=1,$E17*INDEX(肥料成分!C$4:C$105,MATCH($D17,肥料成分!$B$4:$B$105,FALSE))*0.01," ")</f>
        <v xml:space="preserve"> </v>
      </c>
      <c r="G17" s="29" t="str">
        <f>IF(COUNTA($D17)=1,$E17*INDEX(肥料成分!D$4:D$105,MATCH($D17,肥料成分!$B$4:$B$105,FALSE))*0.01," ")</f>
        <v xml:space="preserve"> </v>
      </c>
      <c r="H17" s="29" t="str">
        <f>IF(COUNTA($D17)=1,$E17*INDEX(肥料成分!E$4:E$105,MATCH($D17,肥料成分!$B$4:$B$105,FALSE))*0.01," ")</f>
        <v xml:space="preserve"> </v>
      </c>
      <c r="I17" s="29" t="str">
        <f>IF(COUNTA($D17)=1,$E17*INDEX(肥料成分!F$4:F$105,MATCH($D17,肥料成分!$B$4:$B$105,FALSE))*0.01," ")</f>
        <v xml:space="preserve"> </v>
      </c>
      <c r="J17" s="29" t="str">
        <f>IF(COUNTA($D17)=1,$E17*INDEX(肥料成分!G$4:G$105,MATCH($D17,肥料成分!$B$4:$B$105,FALSE))*0.01," ")</f>
        <v xml:space="preserve"> </v>
      </c>
      <c r="K17" s="36" t="str">
        <f>IF(COUNTA($D17)=1,$E17*INDEX(肥料成分!J$4:J$105,MATCH($D17,肥料成分!$B$4:$B$105,FALSE))," ")</f>
        <v xml:space="preserve"> </v>
      </c>
    </row>
    <row r="18" spans="2:11">
      <c r="B18" s="8"/>
      <c r="C18" s="14"/>
      <c r="D18" s="19"/>
      <c r="E18" s="24"/>
      <c r="F18" s="29" t="str">
        <f>IF(COUNTA($D18)=1,$E18*INDEX(肥料成分!C$4:C$105,MATCH($D18,肥料成分!$B$4:$B$105,FALSE))*0.01," ")</f>
        <v xml:space="preserve"> </v>
      </c>
      <c r="G18" s="29" t="str">
        <f>IF(COUNTA($D18)=1,$E18*INDEX(肥料成分!D$4:D$105,MATCH($D18,肥料成分!$B$4:$B$105,FALSE))*0.01," ")</f>
        <v xml:space="preserve"> </v>
      </c>
      <c r="H18" s="29" t="str">
        <f>IF(COUNTA($D18)=1,$E18*INDEX(肥料成分!E$4:E$105,MATCH($D18,肥料成分!$B$4:$B$105,FALSE))*0.01," ")</f>
        <v xml:space="preserve"> </v>
      </c>
      <c r="I18" s="29" t="str">
        <f>IF(COUNTA($D18)=1,$E18*INDEX(肥料成分!F$4:F$105,MATCH($D18,肥料成分!$B$4:$B$105,FALSE))*0.01," ")</f>
        <v xml:space="preserve"> </v>
      </c>
      <c r="J18" s="29" t="str">
        <f>IF(COUNTA($D18)=1,$E18*INDEX(肥料成分!G$4:G$105,MATCH($D18,肥料成分!$B$4:$B$105,FALSE))*0.01," ")</f>
        <v xml:space="preserve"> </v>
      </c>
      <c r="K18" s="36" t="str">
        <f>IF(COUNTA($D18)=1,$E18*INDEX(肥料成分!J$4:J$105,MATCH($D18,肥料成分!$B$4:$B$105,FALSE))," ")</f>
        <v xml:space="preserve"> </v>
      </c>
    </row>
    <row r="19" spans="2:11">
      <c r="B19" s="8"/>
      <c r="C19" s="14"/>
      <c r="D19" s="19"/>
      <c r="E19" s="24"/>
      <c r="F19" s="29" t="str">
        <f>IF(COUNTA($D19)=1,$E19*INDEX(肥料成分!C$4:C$105,MATCH($D19,肥料成分!$B$4:$B$105,FALSE))*0.01," ")</f>
        <v xml:space="preserve"> </v>
      </c>
      <c r="G19" s="29" t="str">
        <f>IF(COUNTA($D19)=1,$E19*INDEX(肥料成分!D$4:D$105,MATCH($D19,肥料成分!$B$4:$B$105,FALSE))*0.01," ")</f>
        <v xml:space="preserve"> </v>
      </c>
      <c r="H19" s="29" t="str">
        <f>IF(COUNTA($D19)=1,$E19*INDEX(肥料成分!E$4:E$105,MATCH($D19,肥料成分!$B$4:$B$105,FALSE))*0.01," ")</f>
        <v xml:space="preserve"> </v>
      </c>
      <c r="I19" s="29" t="str">
        <f>IF(COUNTA($D19)=1,$E19*INDEX(肥料成分!F$4:F$105,MATCH($D19,肥料成分!$B$4:$B$105,FALSE))*0.01," ")</f>
        <v xml:space="preserve"> </v>
      </c>
      <c r="J19" s="29" t="str">
        <f>IF(COUNTA($D19)=1,$E19*INDEX(肥料成分!G$4:G$105,MATCH($D19,肥料成分!$B$4:$B$105,FALSE))*0.01," ")</f>
        <v xml:space="preserve"> </v>
      </c>
      <c r="K19" s="36" t="str">
        <f>IF(COUNTA($D19)=1,$E19*INDEX(肥料成分!J$4:J$105,MATCH($D19,肥料成分!$B$4:$B$105,FALSE))," ")</f>
        <v xml:space="preserve"> </v>
      </c>
    </row>
    <row r="20" spans="2:11" ht="13.95">
      <c r="B20" s="6"/>
      <c r="C20" s="15"/>
      <c r="D20" s="20"/>
      <c r="E20" s="25"/>
      <c r="F20" s="30" t="str">
        <f>IF(COUNTA($D20)=1,$E20*INDEX(肥料成分!C$4:C$105,MATCH($D20,肥料成分!$B$4:$B$105,FALSE))*0.01," ")</f>
        <v xml:space="preserve"> </v>
      </c>
      <c r="G20" s="30" t="str">
        <f>IF(COUNTA($D20)=1,$E20*INDEX(肥料成分!D$4:D$105,MATCH($D20,肥料成分!$B$4:$B$105,FALSE))*0.01," ")</f>
        <v xml:space="preserve"> </v>
      </c>
      <c r="H20" s="30" t="str">
        <f>IF(COUNTA($D20)=1,$E20*INDEX(肥料成分!E$4:E$105,MATCH($D20,肥料成分!$B$4:$B$105,FALSE))*0.01," ")</f>
        <v xml:space="preserve"> </v>
      </c>
      <c r="I20" s="30" t="str">
        <f>IF(COUNTA($D20)=1,$E20*INDEX(肥料成分!F$4:F$105,MATCH($D20,肥料成分!$B$4:$B$105,FALSE))*0.01," ")</f>
        <v xml:space="preserve"> </v>
      </c>
      <c r="J20" s="30" t="str">
        <f>IF(COUNTA($D20)=1,$E20*INDEX(肥料成分!G$4:G$105,MATCH($D20,肥料成分!$B$4:$B$105,FALSE))*0.01," ")</f>
        <v xml:space="preserve"> </v>
      </c>
      <c r="K20" s="37" t="str">
        <f>IF(COUNTA($D20)=1,$E20*INDEX(肥料成分!J$4:J$105,MATCH($D20,肥料成分!$B$4:$B$105,FALSE))," ")</f>
        <v xml:space="preserve"> </v>
      </c>
    </row>
    <row r="21" spans="2:11">
      <c r="B21" s="9">
        <v>3</v>
      </c>
      <c r="C21" s="16" t="s">
        <v>25</v>
      </c>
      <c r="D21" s="21" t="s">
        <v>43</v>
      </c>
      <c r="E21" s="21">
        <f t="shared" ref="E21:K21" si="3">SUM(E22:E26)</f>
        <v>140</v>
      </c>
      <c r="F21" s="31">
        <f t="shared" si="3"/>
        <v>7.98</v>
      </c>
      <c r="G21" s="31">
        <f t="shared" si="3"/>
        <v>3.36</v>
      </c>
      <c r="H21" s="31">
        <f t="shared" si="3"/>
        <v>2.2400000000000002</v>
      </c>
      <c r="I21" s="31">
        <f t="shared" si="3"/>
        <v>0</v>
      </c>
      <c r="J21" s="31">
        <f t="shared" si="3"/>
        <v>0</v>
      </c>
      <c r="K21" s="38">
        <f t="shared" si="3"/>
        <v>11900</v>
      </c>
    </row>
    <row r="22" spans="2:11">
      <c r="B22" s="8"/>
      <c r="C22" s="14"/>
      <c r="D22" s="19" t="s">
        <v>0</v>
      </c>
      <c r="E22" s="24">
        <v>140</v>
      </c>
      <c r="F22" s="29">
        <f>IF(COUNTA($D22)=1,$E22*INDEX(肥料成分!C$4:C$105,MATCH($D22,肥料成分!$B$4:$B$105,FALSE))*0.01," ")</f>
        <v>7.98</v>
      </c>
      <c r="G22" s="29">
        <f>IF(COUNTA($D22)=1,$E22*INDEX(肥料成分!D$4:D$105,MATCH($D22,肥料成分!$B$4:$B$105,FALSE))*0.01," ")</f>
        <v>3.36</v>
      </c>
      <c r="H22" s="29">
        <f>IF(COUNTA($D22)=1,$E22*INDEX(肥料成分!E$4:E$105,MATCH($D22,肥料成分!$B$4:$B$105,FALSE))*0.01," ")</f>
        <v>2.2400000000000002</v>
      </c>
      <c r="I22" s="29">
        <f>IF(COUNTA($D22)=1,$E22*INDEX(肥料成分!F$4:F$105,MATCH($D22,肥料成分!$B$4:$B$105,FALSE))*0.01," ")</f>
        <v>0</v>
      </c>
      <c r="J22" s="29">
        <f>IF(COUNTA($D22)=1,$E22*INDEX(肥料成分!G$4:G$105,MATCH($D22,肥料成分!$B$4:$B$105,FALSE))*0.01," ")</f>
        <v>0</v>
      </c>
      <c r="K22" s="36">
        <f>IF(COUNTA($D22)=1,$E22*INDEX(肥料成分!J$4:J$105,MATCH($D22,肥料成分!$B$4:$B$105,FALSE))," ")</f>
        <v>11900</v>
      </c>
    </row>
    <row r="23" spans="2:11">
      <c r="B23" s="8"/>
      <c r="C23" s="14"/>
      <c r="D23" s="19"/>
      <c r="E23" s="24"/>
      <c r="F23" s="29" t="str">
        <f>IF(COUNTA($D23)=1,$E23*INDEX(肥料成分!C$4:C$105,MATCH($D23,肥料成分!$B$4:$B$105,FALSE))*0.01," ")</f>
        <v xml:space="preserve"> </v>
      </c>
      <c r="G23" s="29" t="str">
        <f>IF(COUNTA($D23)=1,$E23*INDEX(肥料成分!D$4:D$105,MATCH($D23,肥料成分!$B$4:$B$105,FALSE))*0.01," ")</f>
        <v xml:space="preserve"> </v>
      </c>
      <c r="H23" s="29" t="str">
        <f>IF(COUNTA($D23)=1,$E23*INDEX(肥料成分!E$4:E$105,MATCH($D23,肥料成分!$B$4:$B$105,FALSE))*0.01," ")</f>
        <v xml:space="preserve"> </v>
      </c>
      <c r="I23" s="29" t="str">
        <f>IF(COUNTA($D23)=1,$E23*INDEX(肥料成分!F$4:F$105,MATCH($D23,肥料成分!$B$4:$B$105,FALSE))*0.01," ")</f>
        <v xml:space="preserve"> </v>
      </c>
      <c r="J23" s="29" t="str">
        <f>IF(COUNTA($D23)=1,$E23*INDEX(肥料成分!G$4:G$105,MATCH($D23,肥料成分!$B$4:$B$105,FALSE))*0.01," ")</f>
        <v xml:space="preserve"> </v>
      </c>
      <c r="K23" s="36" t="str">
        <f>IF(COUNTA($D23)=1,$E23*INDEX(肥料成分!J$4:J$105,MATCH($D23,肥料成分!$B$4:$B$105,FALSE))," ")</f>
        <v xml:space="preserve"> </v>
      </c>
    </row>
    <row r="24" spans="2:11">
      <c r="B24" s="8"/>
      <c r="C24" s="14"/>
      <c r="D24" s="19"/>
      <c r="E24" s="24"/>
      <c r="F24" s="29" t="str">
        <f>IF(COUNTA($D24)=1,$E24*INDEX(肥料成分!C$4:C$105,MATCH($D24,肥料成分!$B$4:$B$105,FALSE))*0.01," ")</f>
        <v xml:space="preserve"> </v>
      </c>
      <c r="G24" s="29" t="str">
        <f>IF(COUNTA($D24)=1,$E24*INDEX(肥料成分!D$4:D$105,MATCH($D24,肥料成分!$B$4:$B$105,FALSE))*0.01," ")</f>
        <v xml:space="preserve"> </v>
      </c>
      <c r="H24" s="29" t="str">
        <f>IF(COUNTA($D24)=1,$E24*INDEX(肥料成分!E$4:E$105,MATCH($D24,肥料成分!$B$4:$B$105,FALSE))*0.01," ")</f>
        <v xml:space="preserve"> </v>
      </c>
      <c r="I24" s="29" t="str">
        <f>IF(COUNTA($D24)=1,$E24*INDEX(肥料成分!F$4:F$105,MATCH($D24,肥料成分!$B$4:$B$105,FALSE))*0.01," ")</f>
        <v xml:space="preserve"> </v>
      </c>
      <c r="J24" s="29" t="str">
        <f>IF(COUNTA($D24)=1,$E24*INDEX(肥料成分!G$4:G$105,MATCH($D24,肥料成分!$B$4:$B$105,FALSE))*0.01," ")</f>
        <v xml:space="preserve"> </v>
      </c>
      <c r="K24" s="36" t="str">
        <f>IF(COUNTA($D24)=1,$E24*INDEX(肥料成分!J$4:J$105,MATCH($D24,肥料成分!$B$4:$B$105,FALSE))," ")</f>
        <v xml:space="preserve"> </v>
      </c>
    </row>
    <row r="25" spans="2:11">
      <c r="B25" s="8"/>
      <c r="C25" s="14"/>
      <c r="D25" s="19"/>
      <c r="E25" s="24"/>
      <c r="F25" s="29" t="str">
        <f>IF(COUNTA($D25)=1,$E25*INDEX(肥料成分!C$4:C$105,MATCH($D25,肥料成分!$B$4:$B$105,FALSE))*0.01," ")</f>
        <v xml:space="preserve"> </v>
      </c>
      <c r="G25" s="29" t="str">
        <f>IF(COUNTA($D25)=1,$E25*INDEX(肥料成分!D$4:D$105,MATCH($D25,肥料成分!$B$4:$B$105,FALSE))*0.01," ")</f>
        <v xml:space="preserve"> </v>
      </c>
      <c r="H25" s="29" t="str">
        <f>IF(COUNTA($D25)=1,$E25*INDEX(肥料成分!E$4:E$105,MATCH($D25,肥料成分!$B$4:$B$105,FALSE))*0.01," ")</f>
        <v xml:space="preserve"> </v>
      </c>
      <c r="I25" s="29" t="str">
        <f>IF(COUNTA($D25)=1,$E25*INDEX(肥料成分!F$4:F$105,MATCH($D25,肥料成分!$B$4:$B$105,FALSE))*0.01," ")</f>
        <v xml:space="preserve"> </v>
      </c>
      <c r="J25" s="29" t="str">
        <f>IF(COUNTA($D25)=1,$E25*INDEX(肥料成分!G$4:G$105,MATCH($D25,肥料成分!$B$4:$B$105,FALSE))*0.01," ")</f>
        <v xml:space="preserve"> </v>
      </c>
      <c r="K25" s="36" t="str">
        <f>IF(COUNTA($D25)=1,$E25*INDEX(肥料成分!J$4:J$105,MATCH($D25,肥料成分!$B$4:$B$105,FALSE))," ")</f>
        <v xml:space="preserve"> </v>
      </c>
    </row>
    <row r="26" spans="2:11" ht="13.95">
      <c r="B26" s="6"/>
      <c r="C26" s="15"/>
      <c r="D26" s="20"/>
      <c r="E26" s="25"/>
      <c r="F26" s="30" t="str">
        <f>IF(COUNTA($D26)=1,$E26*INDEX(肥料成分!C$4:C$105,MATCH($D26,肥料成分!$B$4:$B$105,FALSE))*0.01," ")</f>
        <v xml:space="preserve"> </v>
      </c>
      <c r="G26" s="30" t="str">
        <f>IF(COUNTA($D26)=1,$E26*INDEX(肥料成分!D$4:D$105,MATCH($D26,肥料成分!$B$4:$B$105,FALSE))*0.01," ")</f>
        <v xml:space="preserve"> </v>
      </c>
      <c r="H26" s="30" t="str">
        <f>IF(COUNTA($D26)=1,$E26*INDEX(肥料成分!E$4:E$105,MATCH($D26,肥料成分!$B$4:$B$105,FALSE))*0.01," ")</f>
        <v xml:space="preserve"> </v>
      </c>
      <c r="I26" s="30" t="str">
        <f>IF(COUNTA($D26)=1,$E26*INDEX(肥料成分!F$4:F$105,MATCH($D26,肥料成分!$B$4:$B$105,FALSE))*0.01," ")</f>
        <v xml:space="preserve"> </v>
      </c>
      <c r="J26" s="30" t="str">
        <f>IF(COUNTA($D26)=1,$E26*INDEX(肥料成分!G$4:G$105,MATCH($D26,肥料成分!$B$4:$B$105,FALSE))*0.01," ")</f>
        <v xml:space="preserve"> </v>
      </c>
      <c r="K26" s="37" t="str">
        <f>IF(COUNTA($D26)=1,$E26*INDEX(肥料成分!J$4:J$105,MATCH($D26,肥料成分!$B$4:$B$105,FALSE))," ")</f>
        <v xml:space="preserve"> </v>
      </c>
    </row>
    <row r="27" spans="2:11">
      <c r="B27" s="9">
        <v>4</v>
      </c>
      <c r="C27" s="16" t="s">
        <v>14</v>
      </c>
      <c r="D27" s="21" t="s">
        <v>44</v>
      </c>
      <c r="E27" s="21">
        <f t="shared" ref="E27:K27" si="4">SUM(E28:E32)</f>
        <v>140</v>
      </c>
      <c r="F27" s="31">
        <f t="shared" si="4"/>
        <v>7.98</v>
      </c>
      <c r="G27" s="31">
        <f t="shared" si="4"/>
        <v>3.36</v>
      </c>
      <c r="H27" s="31">
        <f t="shared" si="4"/>
        <v>2.2400000000000002</v>
      </c>
      <c r="I27" s="31">
        <f t="shared" si="4"/>
        <v>0</v>
      </c>
      <c r="J27" s="31">
        <f t="shared" si="4"/>
        <v>0</v>
      </c>
      <c r="K27" s="38">
        <f t="shared" si="4"/>
        <v>11900</v>
      </c>
    </row>
    <row r="28" spans="2:11">
      <c r="B28" s="8"/>
      <c r="C28" s="14"/>
      <c r="D28" s="19" t="s">
        <v>0</v>
      </c>
      <c r="E28" s="24">
        <v>140</v>
      </c>
      <c r="F28" s="29">
        <f>IF(COUNTA($D28)=1,$E28*INDEX(肥料成分!C$4:C$105,MATCH($D28,肥料成分!$B$4:$B$105,FALSE))*0.01," ")</f>
        <v>7.98</v>
      </c>
      <c r="G28" s="29">
        <f>IF(COUNTA($D28)=1,$E28*INDEX(肥料成分!D$4:D$105,MATCH($D28,肥料成分!$B$4:$B$105,FALSE))*0.01," ")</f>
        <v>3.36</v>
      </c>
      <c r="H28" s="29">
        <f>IF(COUNTA($D28)=1,$E28*INDEX(肥料成分!E$4:E$105,MATCH($D28,肥料成分!$B$4:$B$105,FALSE))*0.01," ")</f>
        <v>2.2400000000000002</v>
      </c>
      <c r="I28" s="29">
        <f>IF(COUNTA($D28)=1,$E28*INDEX(肥料成分!F$4:F$105,MATCH($D28,肥料成分!$B$4:$B$105,FALSE))*0.01," ")</f>
        <v>0</v>
      </c>
      <c r="J28" s="29">
        <f>IF(COUNTA($D28)=1,$E28*INDEX(肥料成分!G$4:G$105,MATCH($D28,肥料成分!$B$4:$B$105,FALSE))*0.01," ")</f>
        <v>0</v>
      </c>
      <c r="K28" s="36">
        <f>IF(COUNTA($D28)=1,$E28*INDEX(肥料成分!J$4:J$105,MATCH($D28,肥料成分!$B$4:$B$105,FALSE))," ")</f>
        <v>11900</v>
      </c>
    </row>
    <row r="29" spans="2:11">
      <c r="B29" s="8"/>
      <c r="C29" s="14"/>
      <c r="D29" s="19"/>
      <c r="E29" s="24"/>
      <c r="F29" s="29" t="str">
        <f>IF(COUNTA($D29)=1,$E29*INDEX(肥料成分!C$4:C$105,MATCH($D29,肥料成分!$B$4:$B$105,FALSE))*0.01," ")</f>
        <v xml:space="preserve"> </v>
      </c>
      <c r="G29" s="29" t="str">
        <f>IF(COUNTA($D29)=1,$E29*INDEX(肥料成分!D$4:D$105,MATCH($D29,肥料成分!$B$4:$B$105,FALSE))*0.01," ")</f>
        <v xml:space="preserve"> </v>
      </c>
      <c r="H29" s="29" t="str">
        <f>IF(COUNTA($D29)=1,$E29*INDEX(肥料成分!E$4:E$105,MATCH($D29,肥料成分!$B$4:$B$105,FALSE))*0.01," ")</f>
        <v xml:space="preserve"> </v>
      </c>
      <c r="I29" s="29" t="str">
        <f>IF(COUNTA($D29)=1,$E29*INDEX(肥料成分!F$4:F$105,MATCH($D29,肥料成分!$B$4:$B$105,FALSE))*0.01," ")</f>
        <v xml:space="preserve"> </v>
      </c>
      <c r="J29" s="29" t="str">
        <f>IF(COUNTA($D29)=1,$E29*INDEX(肥料成分!G$4:G$105,MATCH($D29,肥料成分!$B$4:$B$105,FALSE))*0.01," ")</f>
        <v xml:space="preserve"> </v>
      </c>
      <c r="K29" s="36" t="str">
        <f>IF(COUNTA($D29)=1,$E29*INDEX(肥料成分!J$4:J$105,MATCH($D29,肥料成分!$B$4:$B$105,FALSE))," ")</f>
        <v xml:space="preserve"> </v>
      </c>
    </row>
    <row r="30" spans="2:11">
      <c r="B30" s="8"/>
      <c r="C30" s="14"/>
      <c r="D30" s="19"/>
      <c r="E30" s="24"/>
      <c r="F30" s="29" t="str">
        <f>IF(COUNTA($D30)=1,$E30*INDEX(肥料成分!C$4:C$105,MATCH($D30,肥料成分!$B$4:$B$105,FALSE))*0.01," ")</f>
        <v xml:space="preserve"> </v>
      </c>
      <c r="G30" s="29" t="str">
        <f>IF(COUNTA($D30)=1,$E30*INDEX(肥料成分!D$4:D$105,MATCH($D30,肥料成分!$B$4:$B$105,FALSE))*0.01," ")</f>
        <v xml:space="preserve"> </v>
      </c>
      <c r="H30" s="29" t="str">
        <f>IF(COUNTA($D30)=1,$E30*INDEX(肥料成分!E$4:E$105,MATCH($D30,肥料成分!$B$4:$B$105,FALSE))*0.01," ")</f>
        <v xml:space="preserve"> </v>
      </c>
      <c r="I30" s="29" t="str">
        <f>IF(COUNTA($D30)=1,$E30*INDEX(肥料成分!F$4:F$105,MATCH($D30,肥料成分!$B$4:$B$105,FALSE))*0.01," ")</f>
        <v xml:space="preserve"> </v>
      </c>
      <c r="J30" s="29" t="str">
        <f>IF(COUNTA($D30)=1,$E30*INDEX(肥料成分!G$4:G$105,MATCH($D30,肥料成分!$B$4:$B$105,FALSE))*0.01," ")</f>
        <v xml:space="preserve"> </v>
      </c>
      <c r="K30" s="36" t="str">
        <f>IF(COUNTA($D30)=1,$E30*INDEX(肥料成分!J$4:J$105,MATCH($D30,肥料成分!$B$4:$B$105,FALSE))," ")</f>
        <v xml:space="preserve"> </v>
      </c>
    </row>
    <row r="31" spans="2:11">
      <c r="B31" s="8"/>
      <c r="C31" s="14"/>
      <c r="D31" s="19"/>
      <c r="E31" s="24"/>
      <c r="F31" s="29" t="str">
        <f>IF(COUNTA($D31)=1,$E31*INDEX(肥料成分!C$4:C$105,MATCH($D31,肥料成分!$B$4:$B$105,FALSE))*0.01," ")</f>
        <v xml:space="preserve"> </v>
      </c>
      <c r="G31" s="29" t="str">
        <f>IF(COUNTA($D31)=1,$E31*INDEX(肥料成分!D$4:D$105,MATCH($D31,肥料成分!$B$4:$B$105,FALSE))*0.01," ")</f>
        <v xml:space="preserve"> </v>
      </c>
      <c r="H31" s="29" t="str">
        <f>IF(COUNTA($D31)=1,$E31*INDEX(肥料成分!E$4:E$105,MATCH($D31,肥料成分!$B$4:$B$105,FALSE))*0.01," ")</f>
        <v xml:space="preserve"> </v>
      </c>
      <c r="I31" s="29" t="str">
        <f>IF(COUNTA($D31)=1,$E31*INDEX(肥料成分!F$4:F$105,MATCH($D31,肥料成分!$B$4:$B$105,FALSE))*0.01," ")</f>
        <v xml:space="preserve"> </v>
      </c>
      <c r="J31" s="29" t="str">
        <f>IF(COUNTA($D31)=1,$E31*INDEX(肥料成分!G$4:G$105,MATCH($D31,肥料成分!$B$4:$B$105,FALSE))*0.01," ")</f>
        <v xml:space="preserve"> </v>
      </c>
      <c r="K31" s="36" t="str">
        <f>IF(COUNTA($D31)=1,$E31*INDEX(肥料成分!J$4:J$105,MATCH($D31,肥料成分!$B$4:$B$105,FALSE))," ")</f>
        <v xml:space="preserve"> </v>
      </c>
    </row>
    <row r="32" spans="2:11" ht="13.95">
      <c r="B32" s="6"/>
      <c r="C32" s="15"/>
      <c r="D32" s="20"/>
      <c r="E32" s="25"/>
      <c r="F32" s="30" t="str">
        <f>IF(COUNTA($D32)=1,$E32*INDEX(肥料成分!C$4:C$105,MATCH($D32,肥料成分!$B$4:$B$105,FALSE))*0.01," ")</f>
        <v xml:space="preserve"> </v>
      </c>
      <c r="G32" s="30" t="str">
        <f>IF(COUNTA($D32)=1,$E32*INDEX(肥料成分!D$4:D$105,MATCH($D32,肥料成分!$B$4:$B$105,FALSE))*0.01," ")</f>
        <v xml:space="preserve"> </v>
      </c>
      <c r="H32" s="30" t="str">
        <f>IF(COUNTA($D32)=1,$E32*INDEX(肥料成分!E$4:E$105,MATCH($D32,肥料成分!$B$4:$B$105,FALSE))*0.01," ")</f>
        <v xml:space="preserve"> </v>
      </c>
      <c r="I32" s="30" t="str">
        <f>IF(COUNTA($D32)=1,$E32*INDEX(肥料成分!F$4:F$105,MATCH($D32,肥料成分!$B$4:$B$105,FALSE))*0.01," ")</f>
        <v xml:space="preserve"> </v>
      </c>
      <c r="J32" s="30" t="str">
        <f>IF(COUNTA($D32)=1,$E32*INDEX(肥料成分!G$4:G$105,MATCH($D32,肥料成分!$B$4:$B$105,FALSE))*0.01," ")</f>
        <v xml:space="preserve"> </v>
      </c>
      <c r="K32" s="37" t="str">
        <f>IF(COUNTA($D32)=1,$E32*INDEX(肥料成分!J$4:J$105,MATCH($D32,肥料成分!$B$4:$B$105,FALSE))," ")</f>
        <v xml:space="preserve"> </v>
      </c>
    </row>
    <row r="33" spans="2:11">
      <c r="B33" s="5">
        <v>5</v>
      </c>
      <c r="C33" s="13" t="s">
        <v>29</v>
      </c>
      <c r="D33" s="18" t="s">
        <v>45</v>
      </c>
      <c r="E33" s="18">
        <f t="shared" ref="E33:K33" si="5">SUM(E34:E38)</f>
        <v>150</v>
      </c>
      <c r="F33" s="28">
        <f t="shared" si="5"/>
        <v>8.5500000000000007</v>
      </c>
      <c r="G33" s="28">
        <f t="shared" si="5"/>
        <v>3.6</v>
      </c>
      <c r="H33" s="28">
        <f t="shared" si="5"/>
        <v>2.4</v>
      </c>
      <c r="I33" s="28">
        <f t="shared" si="5"/>
        <v>0</v>
      </c>
      <c r="J33" s="28">
        <f t="shared" si="5"/>
        <v>0</v>
      </c>
      <c r="K33" s="35">
        <f t="shared" si="5"/>
        <v>12750</v>
      </c>
    </row>
    <row r="34" spans="2:11">
      <c r="B34" s="8"/>
      <c r="C34" s="14"/>
      <c r="D34" s="19" t="s">
        <v>0</v>
      </c>
      <c r="E34" s="24">
        <v>150</v>
      </c>
      <c r="F34" s="29">
        <f>IF(COUNTA($D34)=1,$E34*INDEX(肥料成分!C$4:C$105,MATCH($D34,肥料成分!$B$4:$B$105,FALSE))*0.01," ")</f>
        <v>8.5500000000000007</v>
      </c>
      <c r="G34" s="29">
        <f>IF(COUNTA($D34)=1,$E34*INDEX(肥料成分!D$4:D$105,MATCH($D34,肥料成分!$B$4:$B$105,FALSE))*0.01," ")</f>
        <v>3.6</v>
      </c>
      <c r="H34" s="29">
        <f>IF(COUNTA($D34)=1,$E34*INDEX(肥料成分!E$4:E$105,MATCH($D34,肥料成分!$B$4:$B$105,FALSE))*0.01," ")</f>
        <v>2.4</v>
      </c>
      <c r="I34" s="29">
        <f>IF(COUNTA($D34)=1,$E34*INDEX(肥料成分!F$4:F$105,MATCH($D34,肥料成分!$B$4:$B$105,FALSE))*0.01," ")</f>
        <v>0</v>
      </c>
      <c r="J34" s="29">
        <f>IF(COUNTA($D34)=1,$E34*INDEX(肥料成分!G$4:G$105,MATCH($D34,肥料成分!$B$4:$B$105,FALSE))*0.01," ")</f>
        <v>0</v>
      </c>
      <c r="K34" s="36">
        <f>IF(COUNTA($D34)=1,$E34*INDEX(肥料成分!J$4:J$105,MATCH($D34,肥料成分!$B$4:$B$105,FALSE))," ")</f>
        <v>12750</v>
      </c>
    </row>
    <row r="35" spans="2:11">
      <c r="B35" s="8"/>
      <c r="C35" s="14"/>
      <c r="D35" s="19"/>
      <c r="E35" s="24"/>
      <c r="F35" s="29" t="str">
        <f>IF(COUNTA($D35)=1,$E35*INDEX(肥料成分!C$4:C$105,MATCH($D35,肥料成分!$B$4:$B$105,FALSE))*0.01," ")</f>
        <v xml:space="preserve"> </v>
      </c>
      <c r="G35" s="29" t="str">
        <f>IF(COUNTA($D35)=1,$E35*INDEX(肥料成分!D$4:D$105,MATCH($D35,肥料成分!$B$4:$B$105,FALSE))*0.01," ")</f>
        <v xml:space="preserve"> </v>
      </c>
      <c r="H35" s="29" t="str">
        <f>IF(COUNTA($D35)=1,$E35*INDEX(肥料成分!E$4:E$105,MATCH($D35,肥料成分!$B$4:$B$105,FALSE))*0.01," ")</f>
        <v xml:space="preserve"> </v>
      </c>
      <c r="I35" s="29" t="str">
        <f>IF(COUNTA($D35)=1,$E35*INDEX(肥料成分!F$4:F$105,MATCH($D35,肥料成分!$B$4:$B$105,FALSE))*0.01," ")</f>
        <v xml:space="preserve"> </v>
      </c>
      <c r="J35" s="29" t="str">
        <f>IF(COUNTA($D35)=1,$E35*INDEX(肥料成分!G$4:G$105,MATCH($D35,肥料成分!$B$4:$B$105,FALSE))*0.01," ")</f>
        <v xml:space="preserve"> </v>
      </c>
      <c r="K35" s="36" t="str">
        <f>IF(COUNTA($D35)=1,$E35*INDEX(肥料成分!J$4:J$105,MATCH($D35,肥料成分!$B$4:$B$105,FALSE))," ")</f>
        <v xml:space="preserve"> </v>
      </c>
    </row>
    <row r="36" spans="2:11">
      <c r="B36" s="8"/>
      <c r="C36" s="14"/>
      <c r="D36" s="19"/>
      <c r="E36" s="24"/>
      <c r="F36" s="29" t="str">
        <f>IF(COUNTA($D36)=1,$E36*INDEX(肥料成分!C$4:C$105,MATCH($D36,肥料成分!$B$4:$B$105,FALSE))*0.01," ")</f>
        <v xml:space="preserve"> </v>
      </c>
      <c r="G36" s="29" t="str">
        <f>IF(COUNTA($D36)=1,$E36*INDEX(肥料成分!D$4:D$105,MATCH($D36,肥料成分!$B$4:$B$105,FALSE))*0.01," ")</f>
        <v xml:space="preserve"> </v>
      </c>
      <c r="H36" s="29" t="str">
        <f>IF(COUNTA($D36)=1,$E36*INDEX(肥料成分!E$4:E$105,MATCH($D36,肥料成分!$B$4:$B$105,FALSE))*0.01," ")</f>
        <v xml:space="preserve"> </v>
      </c>
      <c r="I36" s="29" t="str">
        <f>IF(COUNTA($D36)=1,$E36*INDEX(肥料成分!F$4:F$105,MATCH($D36,肥料成分!$B$4:$B$105,FALSE))*0.01," ")</f>
        <v xml:space="preserve"> </v>
      </c>
      <c r="J36" s="29" t="str">
        <f>IF(COUNTA($D36)=1,$E36*INDEX(肥料成分!G$4:G$105,MATCH($D36,肥料成分!$B$4:$B$105,FALSE))*0.01," ")</f>
        <v xml:space="preserve"> </v>
      </c>
      <c r="K36" s="36" t="str">
        <f>IF(COUNTA($D36)=1,$E36*INDEX(肥料成分!J$4:J$105,MATCH($D36,肥料成分!$B$4:$B$105,FALSE))," ")</f>
        <v xml:space="preserve"> </v>
      </c>
    </row>
    <row r="37" spans="2:11">
      <c r="B37" s="8"/>
      <c r="C37" s="14"/>
      <c r="D37" s="19"/>
      <c r="E37" s="24"/>
      <c r="F37" s="29" t="str">
        <f>IF(COUNTA($D37)=1,$E37*INDEX(肥料成分!C$4:C$105,MATCH($D37,肥料成分!$B$4:$B$105,FALSE))*0.01," ")</f>
        <v xml:space="preserve"> </v>
      </c>
      <c r="G37" s="29" t="str">
        <f>IF(COUNTA($D37)=1,$E37*INDEX(肥料成分!D$4:D$105,MATCH($D37,肥料成分!$B$4:$B$105,FALSE))*0.01," ")</f>
        <v xml:space="preserve"> </v>
      </c>
      <c r="H37" s="29" t="str">
        <f>IF(COUNTA($D37)=1,$E37*INDEX(肥料成分!E$4:E$105,MATCH($D37,肥料成分!$B$4:$B$105,FALSE))*0.01," ")</f>
        <v xml:space="preserve"> </v>
      </c>
      <c r="I37" s="29" t="str">
        <f>IF(COUNTA($D37)=1,$E37*INDEX(肥料成分!F$4:F$105,MATCH($D37,肥料成分!$B$4:$B$105,FALSE))*0.01," ")</f>
        <v xml:space="preserve"> </v>
      </c>
      <c r="J37" s="29" t="str">
        <f>IF(COUNTA($D37)=1,$E37*INDEX(肥料成分!G$4:G$105,MATCH($D37,肥料成分!$B$4:$B$105,FALSE))*0.01," ")</f>
        <v xml:space="preserve"> </v>
      </c>
      <c r="K37" s="36" t="str">
        <f>IF(COUNTA($D37)=1,$E37*INDEX(肥料成分!J$4:J$105,MATCH($D37,肥料成分!$B$4:$B$105,FALSE))," ")</f>
        <v xml:space="preserve"> </v>
      </c>
    </row>
    <row r="38" spans="2:11" ht="13.95">
      <c r="B38" s="6"/>
      <c r="C38" s="15"/>
      <c r="D38" s="20"/>
      <c r="E38" s="25"/>
      <c r="F38" s="30" t="str">
        <f>IF(COUNTA($D38)=1,$E38*INDEX(肥料成分!C$4:C$105,MATCH($D38,肥料成分!$B$4:$B$105,FALSE))*0.01," ")</f>
        <v xml:space="preserve"> </v>
      </c>
      <c r="G38" s="30" t="str">
        <f>IF(COUNTA($D38)=1,$E38*INDEX(肥料成分!D$4:D$105,MATCH($D38,肥料成分!$B$4:$B$105,FALSE))*0.01," ")</f>
        <v xml:space="preserve"> </v>
      </c>
      <c r="H38" s="30" t="str">
        <f>IF(COUNTA($D38)=1,$E38*INDEX(肥料成分!E$4:E$105,MATCH($D38,肥料成分!$B$4:$B$105,FALSE))*0.01," ")</f>
        <v xml:space="preserve"> </v>
      </c>
      <c r="I38" s="30" t="str">
        <f>IF(COUNTA($D38)=1,$E38*INDEX(肥料成分!F$4:F$105,MATCH($D38,肥料成分!$B$4:$B$105,FALSE))*0.01," ")</f>
        <v xml:space="preserve"> </v>
      </c>
      <c r="J38" s="30" t="str">
        <f>IF(COUNTA($D38)=1,$E38*INDEX(肥料成分!G$4:G$105,MATCH($D38,肥料成分!$B$4:$B$105,FALSE))*0.01," ")</f>
        <v xml:space="preserve"> </v>
      </c>
      <c r="K38" s="37" t="str">
        <f>IF(COUNTA($D38)=1,$E38*INDEX(肥料成分!J$4:J$105,MATCH($D38,肥料成分!$B$4:$B$105,FALSE))," ")</f>
        <v xml:space="preserve"> </v>
      </c>
    </row>
    <row r="39" spans="2:11">
      <c r="B39" s="9">
        <v>6</v>
      </c>
      <c r="C39" s="16"/>
      <c r="D39" s="21" t="s">
        <v>5</v>
      </c>
      <c r="E39" s="21">
        <f t="shared" ref="E39:K39" si="6">SUM(E40:E44)</f>
        <v>0</v>
      </c>
      <c r="F39" s="31">
        <f t="shared" si="6"/>
        <v>0</v>
      </c>
      <c r="G39" s="31">
        <f t="shared" si="6"/>
        <v>0</v>
      </c>
      <c r="H39" s="31">
        <f t="shared" si="6"/>
        <v>0</v>
      </c>
      <c r="I39" s="31">
        <f t="shared" si="6"/>
        <v>0</v>
      </c>
      <c r="J39" s="31">
        <f t="shared" si="6"/>
        <v>0</v>
      </c>
      <c r="K39" s="38">
        <f t="shared" si="6"/>
        <v>0</v>
      </c>
    </row>
    <row r="40" spans="2:11">
      <c r="B40" s="8"/>
      <c r="C40" s="14"/>
      <c r="D40" s="19"/>
      <c r="E40" s="24"/>
      <c r="F40" s="29" t="str">
        <f>IF(COUNTA($D40)=1,$E40*INDEX(肥料成分!C$4:C$105,MATCH($D40,肥料成分!$B$4:$B$105,FALSE))*0.01," ")</f>
        <v xml:space="preserve"> </v>
      </c>
      <c r="G40" s="29" t="str">
        <f>IF(COUNTA($D40)=1,$E40*INDEX(肥料成分!D$4:D$105,MATCH($D40,肥料成分!$B$4:$B$105,FALSE))*0.01," ")</f>
        <v xml:space="preserve"> </v>
      </c>
      <c r="H40" s="29" t="str">
        <f>IF(COUNTA($D40)=1,$E40*INDEX(肥料成分!E$4:E$105,MATCH($D40,肥料成分!$B$4:$B$105,FALSE))*0.01," ")</f>
        <v xml:space="preserve"> </v>
      </c>
      <c r="I40" s="29" t="str">
        <f>IF(COUNTA($D40)=1,$E40*INDEX(肥料成分!F$4:F$105,MATCH($D40,肥料成分!$B$4:$B$105,FALSE))*0.01," ")</f>
        <v xml:space="preserve"> </v>
      </c>
      <c r="J40" s="29" t="str">
        <f>IF(COUNTA($D40)=1,$E40*INDEX(肥料成分!G$4:G$105,MATCH($D40,肥料成分!$B$4:$B$105,FALSE))*0.01," ")</f>
        <v xml:space="preserve"> </v>
      </c>
      <c r="K40" s="36" t="str">
        <f>IF(COUNTA($D40)=1,$E40*INDEX(肥料成分!J$4:J$105,MATCH($D40,肥料成分!$B$4:$B$105,FALSE))," ")</f>
        <v xml:space="preserve"> </v>
      </c>
    </row>
    <row r="41" spans="2:11">
      <c r="B41" s="8"/>
      <c r="C41" s="14"/>
      <c r="D41" s="19"/>
      <c r="E41" s="24"/>
      <c r="F41" s="29" t="str">
        <f>IF(COUNTA($D41)=1,$E41*INDEX(肥料成分!C$4:C$105,MATCH($D41,肥料成分!$B$4:$B$105,FALSE))*0.01," ")</f>
        <v xml:space="preserve"> </v>
      </c>
      <c r="G41" s="29" t="str">
        <f>IF(COUNTA($D41)=1,$E41*INDEX(肥料成分!D$4:D$105,MATCH($D41,肥料成分!$B$4:$B$105,FALSE))*0.01," ")</f>
        <v xml:space="preserve"> </v>
      </c>
      <c r="H41" s="29" t="str">
        <f>IF(COUNTA($D41)=1,$E41*INDEX(肥料成分!E$4:E$105,MATCH($D41,肥料成分!$B$4:$B$105,FALSE))*0.01," ")</f>
        <v xml:space="preserve"> </v>
      </c>
      <c r="I41" s="29" t="str">
        <f>IF(COUNTA($D41)=1,$E41*INDEX(肥料成分!F$4:F$105,MATCH($D41,肥料成分!$B$4:$B$105,FALSE))*0.01," ")</f>
        <v xml:space="preserve"> </v>
      </c>
      <c r="J41" s="29" t="str">
        <f>IF(COUNTA($D41)=1,$E41*INDEX(肥料成分!G$4:G$105,MATCH($D41,肥料成分!$B$4:$B$105,FALSE))*0.01," ")</f>
        <v xml:space="preserve"> </v>
      </c>
      <c r="K41" s="36" t="str">
        <f>IF(COUNTA($D41)=1,$E41*INDEX(肥料成分!J$4:J$105,MATCH($D41,肥料成分!$B$4:$B$105,FALSE))," ")</f>
        <v xml:space="preserve"> </v>
      </c>
    </row>
    <row r="42" spans="2:11">
      <c r="B42" s="8"/>
      <c r="C42" s="14"/>
      <c r="D42" s="19"/>
      <c r="E42" s="24"/>
      <c r="F42" s="29" t="str">
        <f>IF(COUNTA($D42)=1,$E42*INDEX(肥料成分!C$4:C$105,MATCH($D42,肥料成分!$B$4:$B$105,FALSE))*0.01," ")</f>
        <v xml:space="preserve"> </v>
      </c>
      <c r="G42" s="29" t="str">
        <f>IF(COUNTA($D42)=1,$E42*INDEX(肥料成分!D$4:D$105,MATCH($D42,肥料成分!$B$4:$B$105,FALSE))*0.01," ")</f>
        <v xml:space="preserve"> </v>
      </c>
      <c r="H42" s="29" t="str">
        <f>IF(COUNTA($D42)=1,$E42*INDEX(肥料成分!E$4:E$105,MATCH($D42,肥料成分!$B$4:$B$105,FALSE))*0.01," ")</f>
        <v xml:space="preserve"> </v>
      </c>
      <c r="I42" s="29" t="str">
        <f>IF(COUNTA($D42)=1,$E42*INDEX(肥料成分!F$4:F$105,MATCH($D42,肥料成分!$B$4:$B$105,FALSE))*0.01," ")</f>
        <v xml:space="preserve"> </v>
      </c>
      <c r="J42" s="29" t="str">
        <f>IF(COUNTA($D42)=1,$E42*INDEX(肥料成分!G$4:G$105,MATCH($D42,肥料成分!$B$4:$B$105,FALSE))*0.01," ")</f>
        <v xml:space="preserve"> </v>
      </c>
      <c r="K42" s="36" t="str">
        <f>IF(COUNTA($D42)=1,$E42*INDEX(肥料成分!J$4:J$105,MATCH($D42,肥料成分!$B$4:$B$105,FALSE))," ")</f>
        <v xml:space="preserve"> </v>
      </c>
    </row>
    <row r="43" spans="2:11">
      <c r="B43" s="8"/>
      <c r="C43" s="14"/>
      <c r="D43" s="19"/>
      <c r="E43" s="24"/>
      <c r="F43" s="29" t="str">
        <f>IF(COUNTA($D43)=1,$E43*INDEX(肥料成分!C$4:C$105,MATCH($D43,肥料成分!$B$4:$B$105,FALSE))*0.01," ")</f>
        <v xml:space="preserve"> </v>
      </c>
      <c r="G43" s="29" t="str">
        <f>IF(COUNTA($D43)=1,$E43*INDEX(肥料成分!D$4:D$105,MATCH($D43,肥料成分!$B$4:$B$105,FALSE))*0.01," ")</f>
        <v xml:space="preserve"> </v>
      </c>
      <c r="H43" s="29" t="str">
        <f>IF(COUNTA($D43)=1,$E43*INDEX(肥料成分!E$4:E$105,MATCH($D43,肥料成分!$B$4:$B$105,FALSE))*0.01," ")</f>
        <v xml:space="preserve"> </v>
      </c>
      <c r="I43" s="29" t="str">
        <f>IF(COUNTA($D43)=1,$E43*INDEX(肥料成分!F$4:F$105,MATCH($D43,肥料成分!$B$4:$B$105,FALSE))*0.01," ")</f>
        <v xml:space="preserve"> </v>
      </c>
      <c r="J43" s="29" t="str">
        <f>IF(COUNTA($D43)=1,$E43*INDEX(肥料成分!G$4:G$105,MATCH($D43,肥料成分!$B$4:$B$105,FALSE))*0.01," ")</f>
        <v xml:space="preserve"> </v>
      </c>
      <c r="K43" s="36" t="str">
        <f>IF(COUNTA($D43)=1,$E43*INDEX(肥料成分!J$4:J$105,MATCH($D43,肥料成分!$B$4:$B$105,FALSE))," ")</f>
        <v xml:space="preserve"> </v>
      </c>
    </row>
    <row r="44" spans="2:11" ht="13.95">
      <c r="B44" s="6"/>
      <c r="C44" s="15"/>
      <c r="D44" s="20"/>
      <c r="E44" s="25"/>
      <c r="F44" s="30" t="str">
        <f>IF(COUNTA($D44)=1,$E44*INDEX(肥料成分!C$4:C$105,MATCH($D44,肥料成分!$B$4:$B$105,FALSE))*0.01," ")</f>
        <v xml:space="preserve"> </v>
      </c>
      <c r="G44" s="30" t="str">
        <f>IF(COUNTA($D44)=1,$E44*INDEX(肥料成分!D$4:D$105,MATCH($D44,肥料成分!$B$4:$B$105,FALSE))*0.01," ")</f>
        <v xml:space="preserve"> </v>
      </c>
      <c r="H44" s="30" t="str">
        <f>IF(COUNTA($D44)=1,$E44*INDEX(肥料成分!E$4:E$105,MATCH($D44,肥料成分!$B$4:$B$105,FALSE))*0.01," ")</f>
        <v xml:space="preserve"> </v>
      </c>
      <c r="I44" s="30" t="str">
        <f>IF(COUNTA($D44)=1,$E44*INDEX(肥料成分!F$4:F$105,MATCH($D44,肥料成分!$B$4:$B$105,FALSE))*0.01," ")</f>
        <v xml:space="preserve"> </v>
      </c>
      <c r="J44" s="30" t="str">
        <f>IF(COUNTA($D44)=1,$E44*INDEX(肥料成分!G$4:G$105,MATCH($D44,肥料成分!$B$4:$B$105,FALSE))*0.01," ")</f>
        <v xml:space="preserve"> </v>
      </c>
      <c r="K44" s="37" t="str">
        <f>IF(COUNTA($D44)=1,$E44*INDEX(肥料成分!J$4:J$105,MATCH($D44,肥料成分!$B$4:$B$105,FALSE))," ")</f>
        <v xml:space="preserve"> </v>
      </c>
    </row>
    <row r="45" spans="2:11">
      <c r="B45" s="9">
        <v>7</v>
      </c>
      <c r="C45" s="16"/>
      <c r="D45" s="21" t="s">
        <v>21</v>
      </c>
      <c r="E45" s="21">
        <f t="shared" ref="E45:K45" si="7">SUM(E46:E50)</f>
        <v>0</v>
      </c>
      <c r="F45" s="31">
        <f t="shared" si="7"/>
        <v>0</v>
      </c>
      <c r="G45" s="31">
        <f t="shared" si="7"/>
        <v>0</v>
      </c>
      <c r="H45" s="31">
        <f t="shared" si="7"/>
        <v>0</v>
      </c>
      <c r="I45" s="31">
        <f t="shared" si="7"/>
        <v>0</v>
      </c>
      <c r="J45" s="31">
        <f t="shared" si="7"/>
        <v>0</v>
      </c>
      <c r="K45" s="38">
        <f t="shared" si="7"/>
        <v>0</v>
      </c>
    </row>
    <row r="46" spans="2:11">
      <c r="B46" s="8"/>
      <c r="C46" s="14"/>
      <c r="D46" s="19"/>
      <c r="E46" s="24"/>
      <c r="F46" s="29" t="str">
        <f>IF(COUNTA($D46)=1,$E46*INDEX(肥料成分!C$4:C$105,MATCH($D46,肥料成分!$B$4:$B$105,FALSE))*0.01," ")</f>
        <v xml:space="preserve"> </v>
      </c>
      <c r="G46" s="29" t="str">
        <f>IF(COUNTA($D46)=1,$E46*INDEX(肥料成分!D$4:D$105,MATCH($D46,肥料成分!$B$4:$B$105,FALSE))*0.01," ")</f>
        <v xml:space="preserve"> </v>
      </c>
      <c r="H46" s="29" t="str">
        <f>IF(COUNTA($D46)=1,$E46*INDEX(肥料成分!E$4:E$105,MATCH($D46,肥料成分!$B$4:$B$105,FALSE))*0.01," ")</f>
        <v xml:space="preserve"> </v>
      </c>
      <c r="I46" s="29" t="str">
        <f>IF(COUNTA($D46)=1,$E46*INDEX(肥料成分!F$4:F$105,MATCH($D46,肥料成分!$B$4:$B$105,FALSE))*0.01," ")</f>
        <v xml:space="preserve"> </v>
      </c>
      <c r="J46" s="29" t="str">
        <f>IF(COUNTA($D46)=1,$E46*INDEX(肥料成分!G$4:G$105,MATCH($D46,肥料成分!$B$4:$B$105,FALSE))*0.01," ")</f>
        <v xml:space="preserve"> </v>
      </c>
      <c r="K46" s="36" t="str">
        <f>IF(COUNTA($D46)=1,$E46*INDEX(肥料成分!J$4:J$105,MATCH($D46,肥料成分!$B$4:$B$105,FALSE))," ")</f>
        <v xml:space="preserve"> </v>
      </c>
    </row>
    <row r="47" spans="2:11">
      <c r="B47" s="8"/>
      <c r="C47" s="14"/>
      <c r="D47" s="19"/>
      <c r="E47" s="24"/>
      <c r="F47" s="29" t="str">
        <f>IF(COUNTA($D47)=1,$E47*INDEX(肥料成分!C$4:C$105,MATCH($D47,肥料成分!$B$4:$B$105,FALSE))*0.01," ")</f>
        <v xml:space="preserve"> </v>
      </c>
      <c r="G47" s="29" t="str">
        <f>IF(COUNTA($D47)=1,$E47*INDEX(肥料成分!D$4:D$105,MATCH($D47,肥料成分!$B$4:$B$105,FALSE))*0.01," ")</f>
        <v xml:space="preserve"> </v>
      </c>
      <c r="H47" s="29" t="str">
        <f>IF(COUNTA($D47)=1,$E47*INDEX(肥料成分!E$4:E$105,MATCH($D47,肥料成分!$B$4:$B$105,FALSE))*0.01," ")</f>
        <v xml:space="preserve"> </v>
      </c>
      <c r="I47" s="29" t="str">
        <f>IF(COUNTA($D47)=1,$E47*INDEX(肥料成分!F$4:F$105,MATCH($D47,肥料成分!$B$4:$B$105,FALSE))*0.01," ")</f>
        <v xml:space="preserve"> </v>
      </c>
      <c r="J47" s="29" t="str">
        <f>IF(COUNTA($D47)=1,$E47*INDEX(肥料成分!G$4:G$105,MATCH($D47,肥料成分!$B$4:$B$105,FALSE))*0.01," ")</f>
        <v xml:space="preserve"> </v>
      </c>
      <c r="K47" s="36" t="str">
        <f>IF(COUNTA($D47)=1,$E47*INDEX(肥料成分!J$4:J$105,MATCH($D47,肥料成分!$B$4:$B$105,FALSE))," ")</f>
        <v xml:space="preserve"> </v>
      </c>
    </row>
    <row r="48" spans="2:11">
      <c r="B48" s="8"/>
      <c r="C48" s="14"/>
      <c r="D48" s="19"/>
      <c r="E48" s="24"/>
      <c r="F48" s="29" t="str">
        <f>IF(COUNTA($D48)=1,$E48*INDEX(肥料成分!C$4:C$105,MATCH($D48,肥料成分!$B$4:$B$105,FALSE))*0.01," ")</f>
        <v xml:space="preserve"> </v>
      </c>
      <c r="G48" s="29" t="str">
        <f>IF(COUNTA($D48)=1,$E48*INDEX(肥料成分!D$4:D$105,MATCH($D48,肥料成分!$B$4:$B$105,FALSE))*0.01," ")</f>
        <v xml:space="preserve"> </v>
      </c>
      <c r="H48" s="29" t="str">
        <f>IF(COUNTA($D48)=1,$E48*INDEX(肥料成分!E$4:E$105,MATCH($D48,肥料成分!$B$4:$B$105,FALSE))*0.01," ")</f>
        <v xml:space="preserve"> </v>
      </c>
      <c r="I48" s="29" t="str">
        <f>IF(COUNTA($D48)=1,$E48*INDEX(肥料成分!F$4:F$105,MATCH($D48,肥料成分!$B$4:$B$105,FALSE))*0.01," ")</f>
        <v xml:space="preserve"> </v>
      </c>
      <c r="J48" s="29" t="str">
        <f>IF(COUNTA($D48)=1,$E48*INDEX(肥料成分!G$4:G$105,MATCH($D48,肥料成分!$B$4:$B$105,FALSE))*0.01," ")</f>
        <v xml:space="preserve"> </v>
      </c>
      <c r="K48" s="36" t="str">
        <f>IF(COUNTA($D48)=1,$E48*INDEX(肥料成分!J$4:J$105,MATCH($D48,肥料成分!$B$4:$B$105,FALSE))," ")</f>
        <v xml:space="preserve"> </v>
      </c>
    </row>
    <row r="49" spans="2:11">
      <c r="B49" s="8"/>
      <c r="C49" s="14"/>
      <c r="D49" s="19"/>
      <c r="E49" s="24"/>
      <c r="F49" s="29" t="str">
        <f>IF(COUNTA($D49)=1,$E49*INDEX(肥料成分!C$4:C$105,MATCH($D49,肥料成分!$B$4:$B$105,FALSE))*0.01," ")</f>
        <v xml:space="preserve"> </v>
      </c>
      <c r="G49" s="29" t="str">
        <f>IF(COUNTA($D49)=1,$E49*INDEX(肥料成分!D$4:D$105,MATCH($D49,肥料成分!$B$4:$B$105,FALSE))*0.01," ")</f>
        <v xml:space="preserve"> </v>
      </c>
      <c r="H49" s="29" t="str">
        <f>IF(COUNTA($D49)=1,$E49*INDEX(肥料成分!E$4:E$105,MATCH($D49,肥料成分!$B$4:$B$105,FALSE))*0.01," ")</f>
        <v xml:space="preserve"> </v>
      </c>
      <c r="I49" s="29" t="str">
        <f>IF(COUNTA($D49)=1,$E49*INDEX(肥料成分!F$4:F$105,MATCH($D49,肥料成分!$B$4:$B$105,FALSE))*0.01," ")</f>
        <v xml:space="preserve"> </v>
      </c>
      <c r="J49" s="29" t="str">
        <f>IF(COUNTA($D49)=1,$E49*INDEX(肥料成分!G$4:G$105,MATCH($D49,肥料成分!$B$4:$B$105,FALSE))*0.01," ")</f>
        <v xml:space="preserve"> </v>
      </c>
      <c r="K49" s="36" t="str">
        <f>IF(COUNTA($D49)=1,$E49*INDEX(肥料成分!J$4:J$105,MATCH($D49,肥料成分!$B$4:$B$105,FALSE))," ")</f>
        <v xml:space="preserve"> </v>
      </c>
    </row>
    <row r="50" spans="2:11" ht="13.95">
      <c r="B50" s="6"/>
      <c r="C50" s="15"/>
      <c r="D50" s="20"/>
      <c r="E50" s="25"/>
      <c r="F50" s="30" t="str">
        <f>IF(COUNTA($D50)=1,$E50*INDEX(肥料成分!C$4:C$105,MATCH($D50,肥料成分!$B$4:$B$105,FALSE))*0.01," ")</f>
        <v xml:space="preserve"> </v>
      </c>
      <c r="G50" s="30" t="str">
        <f>IF(COUNTA($D50)=1,$E50*INDEX(肥料成分!D$4:D$105,MATCH($D50,肥料成分!$B$4:$B$105,FALSE))*0.01," ")</f>
        <v xml:space="preserve"> </v>
      </c>
      <c r="H50" s="30" t="str">
        <f>IF(COUNTA($D50)=1,$E50*INDEX(肥料成分!E$4:E$105,MATCH($D50,肥料成分!$B$4:$B$105,FALSE))*0.01," ")</f>
        <v xml:space="preserve"> </v>
      </c>
      <c r="I50" s="30" t="str">
        <f>IF(COUNTA($D50)=1,$E50*INDEX(肥料成分!F$4:F$105,MATCH($D50,肥料成分!$B$4:$B$105,FALSE))*0.01," ")</f>
        <v xml:space="preserve"> </v>
      </c>
      <c r="J50" s="30" t="str">
        <f>IF(COUNTA($D50)=1,$E50*INDEX(肥料成分!G$4:G$105,MATCH($D50,肥料成分!$B$4:$B$105,FALSE))*0.01," ")</f>
        <v xml:space="preserve"> </v>
      </c>
      <c r="K50" s="37" t="str">
        <f>IF(COUNTA($D50)=1,$E50*INDEX(肥料成分!J$4:J$105,MATCH($D50,肥料成分!$B$4:$B$105,FALSE))," ")</f>
        <v xml:space="preserve"> </v>
      </c>
    </row>
    <row r="51" spans="2:11">
      <c r="B51" s="9">
        <v>8</v>
      </c>
      <c r="C51" s="16"/>
      <c r="D51" s="21" t="s">
        <v>46</v>
      </c>
      <c r="E51" s="21">
        <f t="shared" ref="E51:K51" si="8">SUM(E52:E56)</f>
        <v>0</v>
      </c>
      <c r="F51" s="31">
        <f t="shared" si="8"/>
        <v>0</v>
      </c>
      <c r="G51" s="31">
        <f t="shared" si="8"/>
        <v>0</v>
      </c>
      <c r="H51" s="31">
        <f t="shared" si="8"/>
        <v>0</v>
      </c>
      <c r="I51" s="31">
        <f t="shared" si="8"/>
        <v>0</v>
      </c>
      <c r="J51" s="31">
        <f t="shared" si="8"/>
        <v>0</v>
      </c>
      <c r="K51" s="38">
        <f t="shared" si="8"/>
        <v>0</v>
      </c>
    </row>
    <row r="52" spans="2:11">
      <c r="B52" s="8"/>
      <c r="C52" s="14"/>
      <c r="D52" s="19"/>
      <c r="E52" s="24"/>
      <c r="F52" s="29" t="str">
        <f>IF(COUNTA($D52)=1,$E52*INDEX(肥料成分!C$4:C$105,MATCH($D52,肥料成分!$B$4:$B$105,FALSE))*0.01," ")</f>
        <v xml:space="preserve"> </v>
      </c>
      <c r="G52" s="29" t="str">
        <f>IF(COUNTA($D52)=1,$E52*INDEX(肥料成分!D$4:D$105,MATCH($D52,肥料成分!$B$4:$B$105,FALSE))*0.01," ")</f>
        <v xml:space="preserve"> </v>
      </c>
      <c r="H52" s="29" t="str">
        <f>IF(COUNTA($D52)=1,$E52*INDEX(肥料成分!E$4:E$105,MATCH($D52,肥料成分!$B$4:$B$105,FALSE))*0.01," ")</f>
        <v xml:space="preserve"> </v>
      </c>
      <c r="I52" s="29" t="str">
        <f>IF(COUNTA($D52)=1,$E52*INDEX(肥料成分!F$4:F$105,MATCH($D52,肥料成分!$B$4:$B$105,FALSE))*0.01," ")</f>
        <v xml:space="preserve"> </v>
      </c>
      <c r="J52" s="29" t="str">
        <f>IF(COUNTA($D52)=1,$E52*INDEX(肥料成分!G$4:G$105,MATCH($D52,肥料成分!$B$4:$B$105,FALSE))*0.01," ")</f>
        <v xml:space="preserve"> </v>
      </c>
      <c r="K52" s="36" t="str">
        <f>IF(COUNTA($D52)=1,$E52*INDEX(肥料成分!J$4:J$105,MATCH($D52,肥料成分!$B$4:$B$105,FALSE))," ")</f>
        <v xml:space="preserve"> </v>
      </c>
    </row>
    <row r="53" spans="2:11">
      <c r="B53" s="8"/>
      <c r="C53" s="14"/>
      <c r="D53" s="19"/>
      <c r="E53" s="24"/>
      <c r="F53" s="29" t="str">
        <f>IF(COUNTA($D53)=1,$E53*INDEX(肥料成分!C$4:C$105,MATCH($D53,肥料成分!$B$4:$B$105,FALSE))*0.01," ")</f>
        <v xml:space="preserve"> </v>
      </c>
      <c r="G53" s="29" t="str">
        <f>IF(COUNTA($D53)=1,$E53*INDEX(肥料成分!D$4:D$105,MATCH($D53,肥料成分!$B$4:$B$105,FALSE))*0.01," ")</f>
        <v xml:space="preserve"> </v>
      </c>
      <c r="H53" s="29" t="str">
        <f>IF(COUNTA($D53)=1,$E53*INDEX(肥料成分!E$4:E$105,MATCH($D53,肥料成分!$B$4:$B$105,FALSE))*0.01," ")</f>
        <v xml:space="preserve"> </v>
      </c>
      <c r="I53" s="29" t="str">
        <f>IF(COUNTA($D53)=1,$E53*INDEX(肥料成分!F$4:F$105,MATCH($D53,肥料成分!$B$4:$B$105,FALSE))*0.01," ")</f>
        <v xml:space="preserve"> </v>
      </c>
      <c r="J53" s="29" t="str">
        <f>IF(COUNTA($D53)=1,$E53*INDEX(肥料成分!G$4:G$105,MATCH($D53,肥料成分!$B$4:$B$105,FALSE))*0.01," ")</f>
        <v xml:space="preserve"> </v>
      </c>
      <c r="K53" s="36" t="str">
        <f>IF(COUNTA($D53)=1,$E53*INDEX(肥料成分!J$4:J$105,MATCH($D53,肥料成分!$B$4:$B$105,FALSE))," ")</f>
        <v xml:space="preserve"> </v>
      </c>
    </row>
    <row r="54" spans="2:11">
      <c r="B54" s="8"/>
      <c r="C54" s="14"/>
      <c r="D54" s="19"/>
      <c r="E54" s="24"/>
      <c r="F54" s="29" t="str">
        <f>IF(COUNTA($D54)=1,$E54*INDEX(肥料成分!C$4:C$105,MATCH($D54,肥料成分!$B$4:$B$105,FALSE))*0.01," ")</f>
        <v xml:space="preserve"> </v>
      </c>
      <c r="G54" s="29" t="str">
        <f>IF(COUNTA($D54)=1,$E54*INDEX(肥料成分!D$4:D$105,MATCH($D54,肥料成分!$B$4:$B$105,FALSE))*0.01," ")</f>
        <v xml:space="preserve"> </v>
      </c>
      <c r="H54" s="29" t="str">
        <f>IF(COUNTA($D54)=1,$E54*INDEX(肥料成分!E$4:E$105,MATCH($D54,肥料成分!$B$4:$B$105,FALSE))*0.01," ")</f>
        <v xml:space="preserve"> </v>
      </c>
      <c r="I54" s="29" t="str">
        <f>IF(COUNTA($D54)=1,$E54*INDEX(肥料成分!F$4:F$105,MATCH($D54,肥料成分!$B$4:$B$105,FALSE))*0.01," ")</f>
        <v xml:space="preserve"> </v>
      </c>
      <c r="J54" s="29" t="str">
        <f>IF(COUNTA($D54)=1,$E54*INDEX(肥料成分!G$4:G$105,MATCH($D54,肥料成分!$B$4:$B$105,FALSE))*0.01," ")</f>
        <v xml:space="preserve"> </v>
      </c>
      <c r="K54" s="36" t="str">
        <f>IF(COUNTA($D54)=1,$E54*INDEX(肥料成分!J$4:J$105,MATCH($D54,肥料成分!$B$4:$B$105,FALSE))," ")</f>
        <v xml:space="preserve"> </v>
      </c>
    </row>
    <row r="55" spans="2:11">
      <c r="B55" s="8"/>
      <c r="C55" s="14"/>
      <c r="D55" s="19"/>
      <c r="E55" s="24"/>
      <c r="F55" s="29" t="str">
        <f>IF(COUNTA($D55)=1,$E55*INDEX(肥料成分!C$4:C$105,MATCH($D55,肥料成分!$B$4:$B$105,FALSE))*0.01," ")</f>
        <v xml:space="preserve"> </v>
      </c>
      <c r="G55" s="29" t="str">
        <f>IF(COUNTA($D55)=1,$E55*INDEX(肥料成分!D$4:D$105,MATCH($D55,肥料成分!$B$4:$B$105,FALSE))*0.01," ")</f>
        <v xml:space="preserve"> </v>
      </c>
      <c r="H55" s="29" t="str">
        <f>IF(COUNTA($D55)=1,$E55*INDEX(肥料成分!E$4:E$105,MATCH($D55,肥料成分!$B$4:$B$105,FALSE))*0.01," ")</f>
        <v xml:space="preserve"> </v>
      </c>
      <c r="I55" s="29" t="str">
        <f>IF(COUNTA($D55)=1,$E55*INDEX(肥料成分!F$4:F$105,MATCH($D55,肥料成分!$B$4:$B$105,FALSE))*0.01," ")</f>
        <v xml:space="preserve"> </v>
      </c>
      <c r="J55" s="29" t="str">
        <f>IF(COUNTA($D55)=1,$E55*INDEX(肥料成分!G$4:G$105,MATCH($D55,肥料成分!$B$4:$B$105,FALSE))*0.01," ")</f>
        <v xml:space="preserve"> </v>
      </c>
      <c r="K55" s="36" t="str">
        <f>IF(COUNTA($D55)=1,$E55*INDEX(肥料成分!J$4:J$105,MATCH($D55,肥料成分!$B$4:$B$105,FALSE))," ")</f>
        <v xml:space="preserve"> </v>
      </c>
    </row>
    <row r="56" spans="2:11" ht="13.95">
      <c r="B56" s="6"/>
      <c r="C56" s="15"/>
      <c r="D56" s="20"/>
      <c r="E56" s="25"/>
      <c r="F56" s="30" t="str">
        <f>IF(COUNTA($D56)=1,$E56*INDEX(肥料成分!C$4:C$105,MATCH($D56,肥料成分!$B$4:$B$105,FALSE))*0.01," ")</f>
        <v xml:space="preserve"> </v>
      </c>
      <c r="G56" s="30" t="str">
        <f>IF(COUNTA($D56)=1,$E56*INDEX(肥料成分!D$4:D$105,MATCH($D56,肥料成分!$B$4:$B$105,FALSE))*0.01," ")</f>
        <v xml:space="preserve"> </v>
      </c>
      <c r="H56" s="30" t="str">
        <f>IF(COUNTA($D56)=1,$E56*INDEX(肥料成分!E$4:E$105,MATCH($D56,肥料成分!$B$4:$B$105,FALSE))*0.01," ")</f>
        <v xml:space="preserve"> </v>
      </c>
      <c r="I56" s="30" t="str">
        <f>IF(COUNTA($D56)=1,$E56*INDEX(肥料成分!F$4:F$105,MATCH($D56,肥料成分!$B$4:$B$105,FALSE))*0.01," ")</f>
        <v xml:space="preserve"> </v>
      </c>
      <c r="J56" s="30" t="str">
        <f>IF(COUNTA($D56)=1,$E56*INDEX(肥料成分!G$4:G$105,MATCH($D56,肥料成分!$B$4:$B$105,FALSE))*0.01," ")</f>
        <v xml:space="preserve"> </v>
      </c>
      <c r="K56" s="37" t="str">
        <f>IF(COUNTA($D56)=1,$E56*INDEX(肥料成分!J$4:J$105,MATCH($D56,肥料成分!$B$4:$B$105,FALSE))," ")</f>
        <v xml:space="preserve"> </v>
      </c>
    </row>
  </sheetData>
  <mergeCells count="24">
    <mergeCell ref="A2:M2"/>
    <mergeCell ref="F6:J6"/>
    <mergeCell ref="B8:D8"/>
    <mergeCell ref="B6:B7"/>
    <mergeCell ref="C6:C7"/>
    <mergeCell ref="D6:D7"/>
    <mergeCell ref="E6:E7"/>
    <mergeCell ref="K6:K7"/>
    <mergeCell ref="B9:B14"/>
    <mergeCell ref="C9:C14"/>
    <mergeCell ref="B15:B20"/>
    <mergeCell ref="C15:C20"/>
    <mergeCell ref="B21:B26"/>
    <mergeCell ref="C21:C26"/>
    <mergeCell ref="B27:B32"/>
    <mergeCell ref="C27:C32"/>
    <mergeCell ref="B33:B38"/>
    <mergeCell ref="C33:C38"/>
    <mergeCell ref="B39:B44"/>
    <mergeCell ref="C39:C44"/>
    <mergeCell ref="B45:B50"/>
    <mergeCell ref="C45:C50"/>
    <mergeCell ref="B51:B56"/>
    <mergeCell ref="C51:C56"/>
  </mergeCells>
  <phoneticPr fontId="1" type="Hiragana"/>
  <pageMargins left="0.7" right="0.7" top="0.75" bottom="0.75" header="0.3" footer="0.3"/>
  <pageSetup paperSize="9" fitToWidth="1" fitToHeight="1" orientation="portrait" usePrinterDefaults="1"/>
  <legacyDrawing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肥料成分!$B$4:$B$104</xm:f>
          </x14:formula1>
          <xm:sqref>D52:D56 D40:D44 D28:D32 D16:D20 D10:D14 D22:D26 D34:D38 D46:D50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B2:K108"/>
  <sheetViews>
    <sheetView workbookViewId="0">
      <selection activeCell="D4" sqref="D4"/>
    </sheetView>
  </sheetViews>
  <sheetFormatPr defaultRowHeight="13.2"/>
  <cols>
    <col min="1" max="1" width="2.5" style="1" customWidth="1"/>
    <col min="2" max="2" width="22.3984375" style="1" customWidth="1"/>
    <col min="3" max="7" width="11.5" style="1" customWidth="1"/>
    <col min="8" max="11" width="12" style="1" customWidth="1"/>
    <col min="12" max="16384" width="8.796875" style="1" customWidth="1"/>
  </cols>
  <sheetData>
    <row r="1" spans="2:11" ht="27" customHeight="1"/>
    <row r="2" spans="2:11">
      <c r="B2" s="5" t="s">
        <v>4</v>
      </c>
      <c r="C2" s="10" t="s">
        <v>11</v>
      </c>
      <c r="D2" s="10"/>
      <c r="E2" s="10"/>
      <c r="F2" s="10"/>
      <c r="G2" s="44"/>
      <c r="H2" s="5" t="s">
        <v>36</v>
      </c>
      <c r="I2" s="10"/>
      <c r="J2" s="10"/>
      <c r="K2" s="54"/>
    </row>
    <row r="3" spans="2:11" ht="40.35">
      <c r="B3" s="6"/>
      <c r="C3" s="26" t="s">
        <v>6</v>
      </c>
      <c r="D3" s="26" t="s">
        <v>31</v>
      </c>
      <c r="E3" s="26" t="s">
        <v>32</v>
      </c>
      <c r="F3" s="26" t="s">
        <v>34</v>
      </c>
      <c r="G3" s="45" t="s">
        <v>35</v>
      </c>
      <c r="H3" s="49" t="s">
        <v>3</v>
      </c>
      <c r="I3" s="26" t="s">
        <v>8</v>
      </c>
      <c r="J3" s="26" t="s">
        <v>37</v>
      </c>
      <c r="K3" s="55" t="s">
        <v>7</v>
      </c>
    </row>
    <row r="4" spans="2:11">
      <c r="B4" s="39" t="s">
        <v>15</v>
      </c>
      <c r="C4" s="21">
        <v>5.6</v>
      </c>
      <c r="D4" s="21">
        <v>2.5</v>
      </c>
      <c r="E4" s="21">
        <v>1.3</v>
      </c>
      <c r="F4" s="21"/>
      <c r="G4" s="46"/>
      <c r="H4" s="50">
        <v>20</v>
      </c>
      <c r="I4" s="53">
        <v>2000</v>
      </c>
      <c r="J4" s="21">
        <f t="shared" ref="J4:J67" si="0">I4/H4</f>
        <v>100</v>
      </c>
      <c r="K4" s="38">
        <f t="shared" ref="K4:K67" si="1">IF(C4&gt;0,I4/(H4*C4*0.01)," ")</f>
        <v>1785.7142857142856</v>
      </c>
    </row>
    <row r="5" spans="2:11">
      <c r="B5" s="40" t="s">
        <v>12</v>
      </c>
      <c r="C5" s="42">
        <v>8</v>
      </c>
      <c r="D5" s="42">
        <v>8.6999999999999993</v>
      </c>
      <c r="E5" s="42"/>
      <c r="F5" s="42"/>
      <c r="G5" s="47"/>
      <c r="H5" s="51">
        <v>20</v>
      </c>
      <c r="I5" s="24">
        <v>3000</v>
      </c>
      <c r="J5" s="42">
        <f t="shared" si="0"/>
        <v>150</v>
      </c>
      <c r="K5" s="36">
        <f t="shared" si="1"/>
        <v>1875</v>
      </c>
    </row>
    <row r="6" spans="2:11">
      <c r="B6" s="40" t="s">
        <v>0</v>
      </c>
      <c r="C6" s="42">
        <v>5.7</v>
      </c>
      <c r="D6" s="42">
        <v>2.4</v>
      </c>
      <c r="E6" s="42">
        <v>1.6</v>
      </c>
      <c r="F6" s="42"/>
      <c r="G6" s="47"/>
      <c r="H6" s="51">
        <v>20</v>
      </c>
      <c r="I6" s="24">
        <v>1700</v>
      </c>
      <c r="J6" s="42">
        <f t="shared" si="0"/>
        <v>85</v>
      </c>
      <c r="K6" s="36">
        <f t="shared" si="1"/>
        <v>1491.2280701754385</v>
      </c>
    </row>
    <row r="7" spans="2:11">
      <c r="B7" s="40" t="s">
        <v>16</v>
      </c>
      <c r="C7" s="42">
        <v>7.3</v>
      </c>
      <c r="D7" s="42">
        <v>1.6</v>
      </c>
      <c r="E7" s="42">
        <v>2.2000000000000002</v>
      </c>
      <c r="F7" s="42"/>
      <c r="G7" s="47"/>
      <c r="H7" s="51">
        <v>20</v>
      </c>
      <c r="I7" s="24">
        <v>3500</v>
      </c>
      <c r="J7" s="42">
        <f t="shared" si="0"/>
        <v>175</v>
      </c>
      <c r="K7" s="36">
        <f t="shared" si="1"/>
        <v>2397.2602739726026</v>
      </c>
    </row>
    <row r="8" spans="2:11">
      <c r="B8" s="40" t="s">
        <v>18</v>
      </c>
      <c r="C8" s="42">
        <v>6.7</v>
      </c>
      <c r="D8" s="42">
        <v>12.8</v>
      </c>
      <c r="E8" s="42"/>
      <c r="F8" s="42">
        <v>24.6</v>
      </c>
      <c r="G8" s="47"/>
      <c r="H8" s="51">
        <v>20</v>
      </c>
      <c r="I8" s="24"/>
      <c r="J8" s="42">
        <f t="shared" si="0"/>
        <v>0</v>
      </c>
      <c r="K8" s="36">
        <f t="shared" si="1"/>
        <v>0</v>
      </c>
    </row>
    <row r="9" spans="2:11">
      <c r="B9" s="40" t="s">
        <v>19</v>
      </c>
      <c r="C9" s="42">
        <v>10.1</v>
      </c>
      <c r="D9" s="42">
        <v>1.5</v>
      </c>
      <c r="E9" s="42"/>
      <c r="F9" s="42"/>
      <c r="G9" s="47"/>
      <c r="H9" s="51">
        <v>20</v>
      </c>
      <c r="I9" s="24"/>
      <c r="J9" s="42">
        <f t="shared" si="0"/>
        <v>0</v>
      </c>
      <c r="K9" s="36">
        <f t="shared" si="1"/>
        <v>0</v>
      </c>
    </row>
    <row r="10" spans="2:11">
      <c r="B10" s="40" t="s">
        <v>20</v>
      </c>
      <c r="C10" s="42">
        <v>7.3</v>
      </c>
      <c r="D10" s="42">
        <v>3.2</v>
      </c>
      <c r="E10" s="42">
        <v>1.3</v>
      </c>
      <c r="F10" s="42"/>
      <c r="G10" s="47"/>
      <c r="H10" s="51">
        <v>20</v>
      </c>
      <c r="I10" s="24"/>
      <c r="J10" s="42">
        <f t="shared" si="0"/>
        <v>0</v>
      </c>
      <c r="K10" s="36">
        <f t="shared" si="1"/>
        <v>0</v>
      </c>
    </row>
    <row r="11" spans="2:11">
      <c r="B11" s="40" t="s">
        <v>23</v>
      </c>
      <c r="C11" s="42">
        <v>5.7</v>
      </c>
      <c r="D11" s="42">
        <v>2</v>
      </c>
      <c r="E11" s="42">
        <v>1.3</v>
      </c>
      <c r="F11" s="42"/>
      <c r="G11" s="47"/>
      <c r="H11" s="51">
        <v>20</v>
      </c>
      <c r="I11" s="24"/>
      <c r="J11" s="42">
        <f t="shared" si="0"/>
        <v>0</v>
      </c>
      <c r="K11" s="36">
        <f t="shared" si="1"/>
        <v>0</v>
      </c>
    </row>
    <row r="12" spans="2:11">
      <c r="B12" s="40" t="s">
        <v>24</v>
      </c>
      <c r="C12" s="42">
        <v>7.3</v>
      </c>
      <c r="D12" s="42">
        <v>2.6</v>
      </c>
      <c r="E12" s="42">
        <v>1.2</v>
      </c>
      <c r="F12" s="42"/>
      <c r="G12" s="47"/>
      <c r="H12" s="51">
        <v>20</v>
      </c>
      <c r="I12" s="24">
        <v>3500</v>
      </c>
      <c r="J12" s="42">
        <f t="shared" si="0"/>
        <v>175</v>
      </c>
      <c r="K12" s="36">
        <f t="shared" si="1"/>
        <v>2397.2602739726026</v>
      </c>
    </row>
    <row r="13" spans="2:11">
      <c r="B13" s="40" t="s">
        <v>26</v>
      </c>
      <c r="C13" s="42">
        <v>2.7</v>
      </c>
      <c r="D13" s="42">
        <v>5.9</v>
      </c>
      <c r="E13" s="42">
        <v>1.5</v>
      </c>
      <c r="F13" s="42"/>
      <c r="G13" s="47"/>
      <c r="H13" s="51">
        <v>20</v>
      </c>
      <c r="I13" s="24"/>
      <c r="J13" s="42">
        <f t="shared" si="0"/>
        <v>0</v>
      </c>
      <c r="K13" s="36">
        <f t="shared" si="1"/>
        <v>0</v>
      </c>
    </row>
    <row r="14" spans="2:11">
      <c r="B14" s="40" t="s">
        <v>17</v>
      </c>
      <c r="C14" s="42">
        <v>4.9000000000000004</v>
      </c>
      <c r="D14" s="42">
        <v>2.1</v>
      </c>
      <c r="E14" s="42">
        <v>1.8</v>
      </c>
      <c r="F14" s="42"/>
      <c r="G14" s="47"/>
      <c r="H14" s="51">
        <v>20</v>
      </c>
      <c r="I14" s="24"/>
      <c r="J14" s="42">
        <f t="shared" si="0"/>
        <v>0</v>
      </c>
      <c r="K14" s="36">
        <f t="shared" si="1"/>
        <v>0</v>
      </c>
    </row>
    <row r="15" spans="2:11">
      <c r="B15" s="40" t="s">
        <v>22</v>
      </c>
      <c r="C15" s="42">
        <v>4.2</v>
      </c>
      <c r="D15" s="42">
        <v>0.9</v>
      </c>
      <c r="E15" s="42"/>
      <c r="F15" s="42"/>
      <c r="G15" s="47"/>
      <c r="H15" s="51">
        <v>20</v>
      </c>
      <c r="I15" s="24"/>
      <c r="J15" s="42">
        <f t="shared" si="0"/>
        <v>0</v>
      </c>
      <c r="K15" s="36">
        <f t="shared" si="1"/>
        <v>0</v>
      </c>
    </row>
    <row r="16" spans="2:11">
      <c r="B16" s="40" t="s">
        <v>40</v>
      </c>
      <c r="C16" s="42">
        <v>6</v>
      </c>
      <c r="D16" s="42">
        <v>4</v>
      </c>
      <c r="E16" s="42">
        <v>1.5</v>
      </c>
      <c r="F16" s="42"/>
      <c r="G16" s="47"/>
      <c r="H16" s="51">
        <v>20</v>
      </c>
      <c r="I16" s="24">
        <v>2000</v>
      </c>
      <c r="J16" s="42">
        <f t="shared" si="0"/>
        <v>100</v>
      </c>
      <c r="K16" s="36">
        <f t="shared" si="1"/>
        <v>1666.6666666666667</v>
      </c>
    </row>
    <row r="17" spans="2:11">
      <c r="B17" s="40"/>
      <c r="C17" s="42"/>
      <c r="D17" s="42"/>
      <c r="E17" s="42"/>
      <c r="F17" s="42"/>
      <c r="G17" s="47"/>
      <c r="H17" s="51"/>
      <c r="I17" s="24"/>
      <c r="J17" s="42" t="e">
        <f t="shared" si="0"/>
        <v>#DIV/0!</v>
      </c>
      <c r="K17" s="36" t="str">
        <f t="shared" si="1"/>
        <v xml:space="preserve"> </v>
      </c>
    </row>
    <row r="18" spans="2:11">
      <c r="B18" s="40"/>
      <c r="C18" s="42"/>
      <c r="D18" s="42"/>
      <c r="E18" s="42"/>
      <c r="F18" s="42"/>
      <c r="G18" s="47"/>
      <c r="H18" s="51"/>
      <c r="I18" s="24"/>
      <c r="J18" s="42" t="e">
        <f t="shared" si="0"/>
        <v>#DIV/0!</v>
      </c>
      <c r="K18" s="36" t="str">
        <f t="shared" si="1"/>
        <v xml:space="preserve"> </v>
      </c>
    </row>
    <row r="19" spans="2:11">
      <c r="B19" s="40"/>
      <c r="C19" s="42"/>
      <c r="D19" s="42"/>
      <c r="E19" s="42"/>
      <c r="F19" s="42"/>
      <c r="G19" s="47"/>
      <c r="H19" s="51"/>
      <c r="I19" s="24"/>
      <c r="J19" s="42" t="e">
        <f t="shared" si="0"/>
        <v>#DIV/0!</v>
      </c>
      <c r="K19" s="36" t="str">
        <f t="shared" si="1"/>
        <v xml:space="preserve"> </v>
      </c>
    </row>
    <row r="20" spans="2:11">
      <c r="B20" s="40"/>
      <c r="C20" s="42"/>
      <c r="D20" s="42"/>
      <c r="E20" s="42"/>
      <c r="F20" s="42"/>
      <c r="G20" s="47"/>
      <c r="H20" s="51"/>
      <c r="I20" s="24"/>
      <c r="J20" s="42" t="e">
        <f t="shared" si="0"/>
        <v>#DIV/0!</v>
      </c>
      <c r="K20" s="36" t="str">
        <f t="shared" si="1"/>
        <v xml:space="preserve"> </v>
      </c>
    </row>
    <row r="21" spans="2:11">
      <c r="B21" s="40"/>
      <c r="C21" s="42"/>
      <c r="D21" s="42"/>
      <c r="E21" s="42"/>
      <c r="F21" s="42"/>
      <c r="G21" s="47"/>
      <c r="H21" s="51"/>
      <c r="I21" s="24"/>
      <c r="J21" s="42" t="e">
        <f t="shared" si="0"/>
        <v>#DIV/0!</v>
      </c>
      <c r="K21" s="36" t="str">
        <f t="shared" si="1"/>
        <v xml:space="preserve"> </v>
      </c>
    </row>
    <row r="22" spans="2:11">
      <c r="B22" s="40"/>
      <c r="C22" s="42"/>
      <c r="D22" s="42"/>
      <c r="E22" s="42"/>
      <c r="F22" s="42"/>
      <c r="G22" s="47"/>
      <c r="H22" s="51"/>
      <c r="I22" s="24"/>
      <c r="J22" s="42" t="e">
        <f t="shared" si="0"/>
        <v>#DIV/0!</v>
      </c>
      <c r="K22" s="36" t="str">
        <f t="shared" si="1"/>
        <v xml:space="preserve"> </v>
      </c>
    </row>
    <row r="23" spans="2:11">
      <c r="B23" s="40"/>
      <c r="C23" s="42"/>
      <c r="D23" s="42"/>
      <c r="E23" s="42"/>
      <c r="F23" s="42"/>
      <c r="G23" s="47"/>
      <c r="H23" s="51"/>
      <c r="I23" s="24"/>
      <c r="J23" s="42" t="e">
        <f t="shared" si="0"/>
        <v>#DIV/0!</v>
      </c>
      <c r="K23" s="36" t="str">
        <f t="shared" si="1"/>
        <v xml:space="preserve"> </v>
      </c>
    </row>
    <row r="24" spans="2:11">
      <c r="B24" s="40"/>
      <c r="C24" s="42"/>
      <c r="D24" s="42"/>
      <c r="E24" s="42"/>
      <c r="F24" s="42"/>
      <c r="G24" s="47"/>
      <c r="H24" s="51"/>
      <c r="I24" s="24"/>
      <c r="J24" s="42" t="e">
        <f t="shared" si="0"/>
        <v>#DIV/0!</v>
      </c>
      <c r="K24" s="36" t="str">
        <f t="shared" si="1"/>
        <v xml:space="preserve"> </v>
      </c>
    </row>
    <row r="25" spans="2:11">
      <c r="B25" s="40"/>
      <c r="C25" s="42"/>
      <c r="D25" s="42"/>
      <c r="E25" s="42"/>
      <c r="F25" s="42"/>
      <c r="G25" s="47"/>
      <c r="H25" s="51"/>
      <c r="I25" s="24"/>
      <c r="J25" s="42" t="e">
        <f t="shared" si="0"/>
        <v>#DIV/0!</v>
      </c>
      <c r="K25" s="36" t="str">
        <f t="shared" si="1"/>
        <v xml:space="preserve"> </v>
      </c>
    </row>
    <row r="26" spans="2:11">
      <c r="B26" s="40"/>
      <c r="C26" s="42"/>
      <c r="D26" s="42"/>
      <c r="E26" s="42"/>
      <c r="F26" s="42"/>
      <c r="G26" s="47"/>
      <c r="H26" s="51"/>
      <c r="I26" s="24"/>
      <c r="J26" s="42" t="e">
        <f t="shared" si="0"/>
        <v>#DIV/0!</v>
      </c>
      <c r="K26" s="36" t="str">
        <f t="shared" si="1"/>
        <v xml:space="preserve"> </v>
      </c>
    </row>
    <row r="27" spans="2:11">
      <c r="B27" s="40"/>
      <c r="C27" s="42"/>
      <c r="D27" s="42"/>
      <c r="E27" s="42"/>
      <c r="F27" s="42"/>
      <c r="G27" s="47"/>
      <c r="H27" s="51"/>
      <c r="I27" s="24"/>
      <c r="J27" s="42" t="e">
        <f t="shared" si="0"/>
        <v>#DIV/0!</v>
      </c>
      <c r="K27" s="36" t="str">
        <f t="shared" si="1"/>
        <v xml:space="preserve"> </v>
      </c>
    </row>
    <row r="28" spans="2:11">
      <c r="B28" s="40"/>
      <c r="C28" s="42"/>
      <c r="D28" s="42"/>
      <c r="E28" s="42"/>
      <c r="F28" s="42"/>
      <c r="G28" s="47"/>
      <c r="H28" s="51"/>
      <c r="I28" s="24"/>
      <c r="J28" s="42" t="e">
        <f t="shared" si="0"/>
        <v>#DIV/0!</v>
      </c>
      <c r="K28" s="36" t="str">
        <f t="shared" si="1"/>
        <v xml:space="preserve"> </v>
      </c>
    </row>
    <row r="29" spans="2:11">
      <c r="B29" s="40"/>
      <c r="C29" s="42"/>
      <c r="D29" s="42"/>
      <c r="E29" s="42"/>
      <c r="F29" s="42"/>
      <c r="G29" s="47"/>
      <c r="H29" s="51"/>
      <c r="I29" s="24"/>
      <c r="J29" s="42" t="e">
        <f t="shared" si="0"/>
        <v>#DIV/0!</v>
      </c>
      <c r="K29" s="36" t="str">
        <f t="shared" si="1"/>
        <v xml:space="preserve"> </v>
      </c>
    </row>
    <row r="30" spans="2:11">
      <c r="B30" s="40"/>
      <c r="C30" s="42"/>
      <c r="D30" s="42"/>
      <c r="E30" s="42"/>
      <c r="F30" s="42"/>
      <c r="G30" s="47"/>
      <c r="H30" s="51"/>
      <c r="I30" s="24"/>
      <c r="J30" s="42" t="e">
        <f t="shared" si="0"/>
        <v>#DIV/0!</v>
      </c>
      <c r="K30" s="36" t="str">
        <f t="shared" si="1"/>
        <v xml:space="preserve"> </v>
      </c>
    </row>
    <row r="31" spans="2:11">
      <c r="B31" s="40"/>
      <c r="C31" s="42"/>
      <c r="D31" s="42"/>
      <c r="E31" s="42"/>
      <c r="F31" s="42"/>
      <c r="G31" s="47"/>
      <c r="H31" s="51"/>
      <c r="I31" s="24"/>
      <c r="J31" s="42" t="e">
        <f t="shared" si="0"/>
        <v>#DIV/0!</v>
      </c>
      <c r="K31" s="36" t="str">
        <f t="shared" si="1"/>
        <v xml:space="preserve"> </v>
      </c>
    </row>
    <row r="32" spans="2:11">
      <c r="B32" s="40"/>
      <c r="C32" s="42"/>
      <c r="D32" s="42"/>
      <c r="E32" s="42"/>
      <c r="F32" s="42"/>
      <c r="G32" s="47"/>
      <c r="H32" s="51"/>
      <c r="I32" s="24"/>
      <c r="J32" s="42" t="e">
        <f t="shared" si="0"/>
        <v>#DIV/0!</v>
      </c>
      <c r="K32" s="36" t="str">
        <f t="shared" si="1"/>
        <v xml:space="preserve"> </v>
      </c>
    </row>
    <row r="33" spans="2:11">
      <c r="B33" s="40"/>
      <c r="C33" s="42"/>
      <c r="D33" s="42"/>
      <c r="E33" s="42"/>
      <c r="F33" s="42"/>
      <c r="G33" s="47"/>
      <c r="H33" s="51"/>
      <c r="I33" s="24"/>
      <c r="J33" s="42" t="e">
        <f t="shared" si="0"/>
        <v>#DIV/0!</v>
      </c>
      <c r="K33" s="36" t="str">
        <f t="shared" si="1"/>
        <v xml:space="preserve"> </v>
      </c>
    </row>
    <row r="34" spans="2:11">
      <c r="B34" s="40"/>
      <c r="C34" s="42"/>
      <c r="D34" s="42"/>
      <c r="E34" s="42"/>
      <c r="F34" s="42"/>
      <c r="G34" s="47"/>
      <c r="H34" s="51"/>
      <c r="I34" s="24"/>
      <c r="J34" s="42" t="e">
        <f t="shared" si="0"/>
        <v>#DIV/0!</v>
      </c>
      <c r="K34" s="36" t="str">
        <f t="shared" si="1"/>
        <v xml:space="preserve"> </v>
      </c>
    </row>
    <row r="35" spans="2:11">
      <c r="B35" s="40"/>
      <c r="C35" s="42"/>
      <c r="D35" s="42"/>
      <c r="E35" s="42"/>
      <c r="F35" s="42"/>
      <c r="G35" s="47"/>
      <c r="H35" s="51"/>
      <c r="I35" s="24"/>
      <c r="J35" s="42" t="e">
        <f t="shared" si="0"/>
        <v>#DIV/0!</v>
      </c>
      <c r="K35" s="36" t="str">
        <f t="shared" si="1"/>
        <v xml:space="preserve"> </v>
      </c>
    </row>
    <row r="36" spans="2:11">
      <c r="B36" s="40"/>
      <c r="C36" s="42"/>
      <c r="D36" s="42"/>
      <c r="E36" s="42"/>
      <c r="F36" s="42"/>
      <c r="G36" s="47"/>
      <c r="H36" s="51"/>
      <c r="I36" s="24"/>
      <c r="J36" s="42" t="e">
        <f t="shared" si="0"/>
        <v>#DIV/0!</v>
      </c>
      <c r="K36" s="36" t="str">
        <f t="shared" si="1"/>
        <v xml:space="preserve"> </v>
      </c>
    </row>
    <row r="37" spans="2:11">
      <c r="B37" s="40"/>
      <c r="C37" s="42"/>
      <c r="D37" s="42"/>
      <c r="E37" s="42"/>
      <c r="F37" s="42"/>
      <c r="G37" s="47"/>
      <c r="H37" s="51"/>
      <c r="I37" s="24"/>
      <c r="J37" s="42" t="e">
        <f t="shared" si="0"/>
        <v>#DIV/0!</v>
      </c>
      <c r="K37" s="36" t="str">
        <f t="shared" si="1"/>
        <v xml:space="preserve"> </v>
      </c>
    </row>
    <row r="38" spans="2:11">
      <c r="B38" s="40"/>
      <c r="C38" s="42"/>
      <c r="D38" s="42"/>
      <c r="E38" s="42"/>
      <c r="F38" s="42"/>
      <c r="G38" s="47"/>
      <c r="H38" s="51"/>
      <c r="I38" s="24"/>
      <c r="J38" s="42" t="e">
        <f t="shared" si="0"/>
        <v>#DIV/0!</v>
      </c>
      <c r="K38" s="36" t="str">
        <f t="shared" si="1"/>
        <v xml:space="preserve"> </v>
      </c>
    </row>
    <row r="39" spans="2:11">
      <c r="B39" s="40"/>
      <c r="C39" s="42"/>
      <c r="D39" s="42"/>
      <c r="E39" s="42"/>
      <c r="F39" s="42"/>
      <c r="G39" s="47"/>
      <c r="H39" s="51"/>
      <c r="I39" s="24"/>
      <c r="J39" s="42" t="e">
        <f t="shared" si="0"/>
        <v>#DIV/0!</v>
      </c>
      <c r="K39" s="36" t="str">
        <f t="shared" si="1"/>
        <v xml:space="preserve"> </v>
      </c>
    </row>
    <row r="40" spans="2:11">
      <c r="B40" s="40"/>
      <c r="C40" s="42"/>
      <c r="D40" s="42"/>
      <c r="E40" s="42"/>
      <c r="F40" s="42"/>
      <c r="G40" s="47"/>
      <c r="H40" s="51"/>
      <c r="I40" s="24"/>
      <c r="J40" s="42" t="e">
        <f t="shared" si="0"/>
        <v>#DIV/0!</v>
      </c>
      <c r="K40" s="36" t="str">
        <f t="shared" si="1"/>
        <v xml:space="preserve"> </v>
      </c>
    </row>
    <row r="41" spans="2:11">
      <c r="B41" s="40"/>
      <c r="C41" s="42"/>
      <c r="D41" s="42"/>
      <c r="E41" s="42"/>
      <c r="F41" s="42"/>
      <c r="G41" s="47"/>
      <c r="H41" s="51"/>
      <c r="I41" s="24"/>
      <c r="J41" s="42" t="e">
        <f t="shared" si="0"/>
        <v>#DIV/0!</v>
      </c>
      <c r="K41" s="36" t="str">
        <f t="shared" si="1"/>
        <v xml:space="preserve"> </v>
      </c>
    </row>
    <row r="42" spans="2:11">
      <c r="B42" s="40"/>
      <c r="C42" s="42"/>
      <c r="D42" s="42"/>
      <c r="E42" s="42"/>
      <c r="F42" s="42"/>
      <c r="G42" s="47"/>
      <c r="H42" s="51"/>
      <c r="I42" s="24"/>
      <c r="J42" s="42" t="e">
        <f t="shared" si="0"/>
        <v>#DIV/0!</v>
      </c>
      <c r="K42" s="36" t="str">
        <f t="shared" si="1"/>
        <v xml:space="preserve"> </v>
      </c>
    </row>
    <row r="43" spans="2:11">
      <c r="B43" s="40"/>
      <c r="C43" s="42"/>
      <c r="D43" s="42"/>
      <c r="E43" s="42"/>
      <c r="F43" s="42"/>
      <c r="G43" s="47"/>
      <c r="H43" s="51"/>
      <c r="I43" s="24"/>
      <c r="J43" s="42" t="e">
        <f t="shared" si="0"/>
        <v>#DIV/0!</v>
      </c>
      <c r="K43" s="36" t="str">
        <f t="shared" si="1"/>
        <v xml:space="preserve"> </v>
      </c>
    </row>
    <row r="44" spans="2:11">
      <c r="B44" s="40"/>
      <c r="C44" s="42"/>
      <c r="D44" s="42"/>
      <c r="E44" s="42"/>
      <c r="F44" s="42"/>
      <c r="G44" s="47"/>
      <c r="H44" s="51"/>
      <c r="I44" s="24"/>
      <c r="J44" s="42" t="e">
        <f t="shared" si="0"/>
        <v>#DIV/0!</v>
      </c>
      <c r="K44" s="36" t="str">
        <f t="shared" si="1"/>
        <v xml:space="preserve"> </v>
      </c>
    </row>
    <row r="45" spans="2:11">
      <c r="B45" s="40"/>
      <c r="C45" s="42"/>
      <c r="D45" s="42"/>
      <c r="E45" s="42"/>
      <c r="F45" s="42"/>
      <c r="G45" s="47"/>
      <c r="H45" s="51"/>
      <c r="I45" s="24"/>
      <c r="J45" s="42" t="e">
        <f t="shared" si="0"/>
        <v>#DIV/0!</v>
      </c>
      <c r="K45" s="36" t="str">
        <f t="shared" si="1"/>
        <v xml:space="preserve"> </v>
      </c>
    </row>
    <row r="46" spans="2:11">
      <c r="B46" s="40"/>
      <c r="C46" s="42"/>
      <c r="D46" s="42"/>
      <c r="E46" s="42"/>
      <c r="F46" s="42"/>
      <c r="G46" s="47"/>
      <c r="H46" s="51"/>
      <c r="I46" s="24"/>
      <c r="J46" s="42" t="e">
        <f t="shared" si="0"/>
        <v>#DIV/0!</v>
      </c>
      <c r="K46" s="36" t="str">
        <f t="shared" si="1"/>
        <v xml:space="preserve"> </v>
      </c>
    </row>
    <row r="47" spans="2:11">
      <c r="B47" s="40"/>
      <c r="C47" s="42"/>
      <c r="D47" s="42"/>
      <c r="E47" s="42"/>
      <c r="F47" s="42"/>
      <c r="G47" s="47"/>
      <c r="H47" s="51"/>
      <c r="I47" s="24"/>
      <c r="J47" s="42" t="e">
        <f t="shared" si="0"/>
        <v>#DIV/0!</v>
      </c>
      <c r="K47" s="36" t="str">
        <f t="shared" si="1"/>
        <v xml:space="preserve"> </v>
      </c>
    </row>
    <row r="48" spans="2:11">
      <c r="B48" s="40"/>
      <c r="C48" s="42"/>
      <c r="D48" s="42"/>
      <c r="E48" s="42"/>
      <c r="F48" s="42"/>
      <c r="G48" s="47"/>
      <c r="H48" s="51"/>
      <c r="I48" s="24"/>
      <c r="J48" s="42" t="e">
        <f t="shared" si="0"/>
        <v>#DIV/0!</v>
      </c>
      <c r="K48" s="36" t="str">
        <f t="shared" si="1"/>
        <v xml:space="preserve"> </v>
      </c>
    </row>
    <row r="49" spans="2:11">
      <c r="B49" s="40"/>
      <c r="C49" s="42"/>
      <c r="D49" s="42"/>
      <c r="E49" s="42"/>
      <c r="F49" s="42"/>
      <c r="G49" s="47"/>
      <c r="H49" s="51"/>
      <c r="I49" s="24"/>
      <c r="J49" s="42" t="e">
        <f t="shared" si="0"/>
        <v>#DIV/0!</v>
      </c>
      <c r="K49" s="36" t="str">
        <f t="shared" si="1"/>
        <v xml:space="preserve"> </v>
      </c>
    </row>
    <row r="50" spans="2:11">
      <c r="B50" s="40"/>
      <c r="C50" s="42"/>
      <c r="D50" s="42"/>
      <c r="E50" s="42"/>
      <c r="F50" s="42"/>
      <c r="G50" s="47"/>
      <c r="H50" s="51"/>
      <c r="I50" s="24"/>
      <c r="J50" s="42" t="e">
        <f t="shared" si="0"/>
        <v>#DIV/0!</v>
      </c>
      <c r="K50" s="36" t="str">
        <f t="shared" si="1"/>
        <v xml:space="preserve"> </v>
      </c>
    </row>
    <row r="51" spans="2:11">
      <c r="B51" s="40"/>
      <c r="C51" s="42"/>
      <c r="D51" s="42"/>
      <c r="E51" s="42"/>
      <c r="F51" s="42"/>
      <c r="G51" s="47"/>
      <c r="H51" s="51"/>
      <c r="I51" s="24"/>
      <c r="J51" s="42" t="e">
        <f t="shared" si="0"/>
        <v>#DIV/0!</v>
      </c>
      <c r="K51" s="36" t="str">
        <f t="shared" si="1"/>
        <v xml:space="preserve"> </v>
      </c>
    </row>
    <row r="52" spans="2:11">
      <c r="B52" s="40"/>
      <c r="C52" s="42"/>
      <c r="D52" s="42"/>
      <c r="E52" s="42"/>
      <c r="F52" s="42"/>
      <c r="G52" s="47"/>
      <c r="H52" s="51"/>
      <c r="I52" s="24"/>
      <c r="J52" s="42" t="e">
        <f t="shared" si="0"/>
        <v>#DIV/0!</v>
      </c>
      <c r="K52" s="36" t="str">
        <f t="shared" si="1"/>
        <v xml:space="preserve"> </v>
      </c>
    </row>
    <row r="53" spans="2:11">
      <c r="B53" s="40"/>
      <c r="C53" s="42"/>
      <c r="D53" s="42"/>
      <c r="E53" s="42"/>
      <c r="F53" s="42"/>
      <c r="G53" s="47"/>
      <c r="H53" s="51"/>
      <c r="I53" s="24"/>
      <c r="J53" s="42" t="e">
        <f t="shared" si="0"/>
        <v>#DIV/0!</v>
      </c>
      <c r="K53" s="36" t="str">
        <f t="shared" si="1"/>
        <v xml:space="preserve"> </v>
      </c>
    </row>
    <row r="54" spans="2:11">
      <c r="B54" s="40"/>
      <c r="C54" s="42"/>
      <c r="D54" s="42"/>
      <c r="E54" s="42"/>
      <c r="F54" s="42"/>
      <c r="G54" s="47"/>
      <c r="H54" s="51"/>
      <c r="I54" s="24"/>
      <c r="J54" s="42" t="e">
        <f t="shared" si="0"/>
        <v>#DIV/0!</v>
      </c>
      <c r="K54" s="36" t="str">
        <f t="shared" si="1"/>
        <v xml:space="preserve"> </v>
      </c>
    </row>
    <row r="55" spans="2:11">
      <c r="B55" s="40"/>
      <c r="C55" s="42"/>
      <c r="D55" s="42"/>
      <c r="E55" s="42"/>
      <c r="F55" s="42"/>
      <c r="G55" s="47"/>
      <c r="H55" s="51"/>
      <c r="I55" s="24"/>
      <c r="J55" s="42" t="e">
        <f t="shared" si="0"/>
        <v>#DIV/0!</v>
      </c>
      <c r="K55" s="36" t="str">
        <f t="shared" si="1"/>
        <v xml:space="preserve"> </v>
      </c>
    </row>
    <row r="56" spans="2:11">
      <c r="B56" s="40"/>
      <c r="C56" s="42"/>
      <c r="D56" s="42"/>
      <c r="E56" s="42"/>
      <c r="F56" s="42"/>
      <c r="G56" s="47"/>
      <c r="H56" s="51"/>
      <c r="I56" s="24"/>
      <c r="J56" s="42" t="e">
        <f t="shared" si="0"/>
        <v>#DIV/0!</v>
      </c>
      <c r="K56" s="36" t="str">
        <f t="shared" si="1"/>
        <v xml:space="preserve"> </v>
      </c>
    </row>
    <row r="57" spans="2:11">
      <c r="B57" s="40"/>
      <c r="C57" s="42"/>
      <c r="D57" s="42"/>
      <c r="E57" s="42"/>
      <c r="F57" s="42"/>
      <c r="G57" s="47"/>
      <c r="H57" s="51"/>
      <c r="I57" s="24"/>
      <c r="J57" s="42" t="e">
        <f t="shared" si="0"/>
        <v>#DIV/0!</v>
      </c>
      <c r="K57" s="36" t="str">
        <f t="shared" si="1"/>
        <v xml:space="preserve"> </v>
      </c>
    </row>
    <row r="58" spans="2:11">
      <c r="B58" s="40"/>
      <c r="C58" s="42"/>
      <c r="D58" s="42"/>
      <c r="E58" s="42"/>
      <c r="F58" s="42"/>
      <c r="G58" s="47"/>
      <c r="H58" s="51"/>
      <c r="I58" s="24"/>
      <c r="J58" s="42" t="e">
        <f t="shared" si="0"/>
        <v>#DIV/0!</v>
      </c>
      <c r="K58" s="36" t="str">
        <f t="shared" si="1"/>
        <v xml:space="preserve"> </v>
      </c>
    </row>
    <row r="59" spans="2:11">
      <c r="B59" s="40"/>
      <c r="C59" s="42"/>
      <c r="D59" s="42"/>
      <c r="E59" s="42"/>
      <c r="F59" s="42"/>
      <c r="G59" s="47"/>
      <c r="H59" s="51"/>
      <c r="I59" s="24"/>
      <c r="J59" s="42" t="e">
        <f t="shared" si="0"/>
        <v>#DIV/0!</v>
      </c>
      <c r="K59" s="36" t="str">
        <f t="shared" si="1"/>
        <v xml:space="preserve"> </v>
      </c>
    </row>
    <row r="60" spans="2:11">
      <c r="B60" s="40"/>
      <c r="C60" s="42"/>
      <c r="D60" s="42"/>
      <c r="E60" s="42"/>
      <c r="F60" s="42"/>
      <c r="G60" s="47"/>
      <c r="H60" s="51"/>
      <c r="I60" s="24"/>
      <c r="J60" s="42" t="e">
        <f t="shared" si="0"/>
        <v>#DIV/0!</v>
      </c>
      <c r="K60" s="36" t="str">
        <f t="shared" si="1"/>
        <v xml:space="preserve"> </v>
      </c>
    </row>
    <row r="61" spans="2:11">
      <c r="B61" s="40"/>
      <c r="C61" s="42"/>
      <c r="D61" s="42"/>
      <c r="E61" s="42"/>
      <c r="F61" s="42"/>
      <c r="G61" s="47"/>
      <c r="H61" s="51"/>
      <c r="I61" s="24"/>
      <c r="J61" s="42" t="e">
        <f t="shared" si="0"/>
        <v>#DIV/0!</v>
      </c>
      <c r="K61" s="36" t="str">
        <f t="shared" si="1"/>
        <v xml:space="preserve"> </v>
      </c>
    </row>
    <row r="62" spans="2:11">
      <c r="B62" s="40"/>
      <c r="C62" s="42"/>
      <c r="D62" s="42"/>
      <c r="E62" s="42"/>
      <c r="F62" s="42"/>
      <c r="G62" s="47"/>
      <c r="H62" s="51"/>
      <c r="I62" s="24"/>
      <c r="J62" s="42" t="e">
        <f t="shared" si="0"/>
        <v>#DIV/0!</v>
      </c>
      <c r="K62" s="36" t="str">
        <f t="shared" si="1"/>
        <v xml:space="preserve"> </v>
      </c>
    </row>
    <row r="63" spans="2:11">
      <c r="B63" s="40"/>
      <c r="C63" s="42"/>
      <c r="D63" s="42"/>
      <c r="E63" s="42"/>
      <c r="F63" s="42"/>
      <c r="G63" s="47"/>
      <c r="H63" s="51"/>
      <c r="I63" s="24"/>
      <c r="J63" s="42" t="e">
        <f t="shared" si="0"/>
        <v>#DIV/0!</v>
      </c>
      <c r="K63" s="36" t="str">
        <f t="shared" si="1"/>
        <v xml:space="preserve"> </v>
      </c>
    </row>
    <row r="64" spans="2:11">
      <c r="B64" s="40"/>
      <c r="C64" s="42"/>
      <c r="D64" s="42"/>
      <c r="E64" s="42"/>
      <c r="F64" s="42"/>
      <c r="G64" s="47"/>
      <c r="H64" s="51"/>
      <c r="I64" s="24"/>
      <c r="J64" s="42" t="e">
        <f t="shared" si="0"/>
        <v>#DIV/0!</v>
      </c>
      <c r="K64" s="36" t="str">
        <f t="shared" si="1"/>
        <v xml:space="preserve"> </v>
      </c>
    </row>
    <row r="65" spans="2:11">
      <c r="B65" s="40"/>
      <c r="C65" s="42"/>
      <c r="D65" s="42"/>
      <c r="E65" s="42"/>
      <c r="F65" s="42"/>
      <c r="G65" s="47"/>
      <c r="H65" s="51"/>
      <c r="I65" s="24"/>
      <c r="J65" s="42" t="e">
        <f t="shared" si="0"/>
        <v>#DIV/0!</v>
      </c>
      <c r="K65" s="36" t="str">
        <f t="shared" si="1"/>
        <v xml:space="preserve"> </v>
      </c>
    </row>
    <row r="66" spans="2:11">
      <c r="B66" s="40"/>
      <c r="C66" s="42"/>
      <c r="D66" s="42"/>
      <c r="E66" s="42"/>
      <c r="F66" s="42"/>
      <c r="G66" s="47"/>
      <c r="H66" s="51"/>
      <c r="I66" s="24"/>
      <c r="J66" s="42" t="e">
        <f t="shared" si="0"/>
        <v>#DIV/0!</v>
      </c>
      <c r="K66" s="36" t="str">
        <f t="shared" si="1"/>
        <v xml:space="preserve"> </v>
      </c>
    </row>
    <row r="67" spans="2:11">
      <c r="B67" s="40"/>
      <c r="C67" s="42"/>
      <c r="D67" s="42"/>
      <c r="E67" s="42"/>
      <c r="F67" s="42"/>
      <c r="G67" s="47"/>
      <c r="H67" s="51"/>
      <c r="I67" s="24"/>
      <c r="J67" s="42" t="e">
        <f t="shared" si="0"/>
        <v>#DIV/0!</v>
      </c>
      <c r="K67" s="36" t="str">
        <f t="shared" si="1"/>
        <v xml:space="preserve"> </v>
      </c>
    </row>
    <row r="68" spans="2:11">
      <c r="B68" s="40"/>
      <c r="C68" s="42"/>
      <c r="D68" s="42"/>
      <c r="E68" s="42"/>
      <c r="F68" s="42"/>
      <c r="G68" s="47"/>
      <c r="H68" s="51"/>
      <c r="I68" s="24"/>
      <c r="J68" s="42" t="e">
        <f t="shared" ref="J68:J107" si="2">I68/H68</f>
        <v>#DIV/0!</v>
      </c>
      <c r="K68" s="36" t="str">
        <f t="shared" ref="K68:K107" si="3">IF(C68&gt;0,I68/(H68*C68*0.01)," ")</f>
        <v xml:space="preserve"> </v>
      </c>
    </row>
    <row r="69" spans="2:11">
      <c r="B69" s="40"/>
      <c r="C69" s="42"/>
      <c r="D69" s="42"/>
      <c r="E69" s="42"/>
      <c r="F69" s="42"/>
      <c r="G69" s="47"/>
      <c r="H69" s="51"/>
      <c r="I69" s="24"/>
      <c r="J69" s="42" t="e">
        <f t="shared" si="2"/>
        <v>#DIV/0!</v>
      </c>
      <c r="K69" s="36" t="str">
        <f t="shared" si="3"/>
        <v xml:space="preserve"> </v>
      </c>
    </row>
    <row r="70" spans="2:11">
      <c r="B70" s="40"/>
      <c r="C70" s="42"/>
      <c r="D70" s="42"/>
      <c r="E70" s="42"/>
      <c r="F70" s="42"/>
      <c r="G70" s="47"/>
      <c r="H70" s="51"/>
      <c r="I70" s="24"/>
      <c r="J70" s="42" t="e">
        <f t="shared" si="2"/>
        <v>#DIV/0!</v>
      </c>
      <c r="K70" s="36" t="str">
        <f t="shared" si="3"/>
        <v xml:space="preserve"> </v>
      </c>
    </row>
    <row r="71" spans="2:11">
      <c r="B71" s="40"/>
      <c r="C71" s="42"/>
      <c r="D71" s="42"/>
      <c r="E71" s="42"/>
      <c r="F71" s="42"/>
      <c r="G71" s="47"/>
      <c r="H71" s="51"/>
      <c r="I71" s="24"/>
      <c r="J71" s="42" t="e">
        <f t="shared" si="2"/>
        <v>#DIV/0!</v>
      </c>
      <c r="K71" s="36" t="str">
        <f t="shared" si="3"/>
        <v xml:space="preserve"> </v>
      </c>
    </row>
    <row r="72" spans="2:11">
      <c r="B72" s="40"/>
      <c r="C72" s="42"/>
      <c r="D72" s="42"/>
      <c r="E72" s="42"/>
      <c r="F72" s="42"/>
      <c r="G72" s="47"/>
      <c r="H72" s="51"/>
      <c r="I72" s="24"/>
      <c r="J72" s="42" t="e">
        <f t="shared" si="2"/>
        <v>#DIV/0!</v>
      </c>
      <c r="K72" s="36" t="str">
        <f t="shared" si="3"/>
        <v xml:space="preserve"> </v>
      </c>
    </row>
    <row r="73" spans="2:11">
      <c r="B73" s="40"/>
      <c r="C73" s="42"/>
      <c r="D73" s="42"/>
      <c r="E73" s="42"/>
      <c r="F73" s="42"/>
      <c r="G73" s="47"/>
      <c r="H73" s="51"/>
      <c r="I73" s="24"/>
      <c r="J73" s="42" t="e">
        <f t="shared" si="2"/>
        <v>#DIV/0!</v>
      </c>
      <c r="K73" s="36" t="str">
        <f t="shared" si="3"/>
        <v xml:space="preserve"> </v>
      </c>
    </row>
    <row r="74" spans="2:11">
      <c r="B74" s="40"/>
      <c r="C74" s="42"/>
      <c r="D74" s="42"/>
      <c r="E74" s="42"/>
      <c r="F74" s="42"/>
      <c r="G74" s="47"/>
      <c r="H74" s="51"/>
      <c r="I74" s="24"/>
      <c r="J74" s="42" t="e">
        <f t="shared" si="2"/>
        <v>#DIV/0!</v>
      </c>
      <c r="K74" s="36" t="str">
        <f t="shared" si="3"/>
        <v xml:space="preserve"> </v>
      </c>
    </row>
    <row r="75" spans="2:11">
      <c r="B75" s="40"/>
      <c r="C75" s="42"/>
      <c r="D75" s="42"/>
      <c r="E75" s="42"/>
      <c r="F75" s="42"/>
      <c r="G75" s="47"/>
      <c r="H75" s="51"/>
      <c r="I75" s="24"/>
      <c r="J75" s="42" t="e">
        <f t="shared" si="2"/>
        <v>#DIV/0!</v>
      </c>
      <c r="K75" s="36" t="str">
        <f t="shared" si="3"/>
        <v xml:space="preserve"> </v>
      </c>
    </row>
    <row r="76" spans="2:11">
      <c r="B76" s="40"/>
      <c r="C76" s="42"/>
      <c r="D76" s="42"/>
      <c r="E76" s="42"/>
      <c r="F76" s="42"/>
      <c r="G76" s="47"/>
      <c r="H76" s="51"/>
      <c r="I76" s="24"/>
      <c r="J76" s="42" t="e">
        <f t="shared" si="2"/>
        <v>#DIV/0!</v>
      </c>
      <c r="K76" s="36" t="str">
        <f t="shared" si="3"/>
        <v xml:space="preserve"> </v>
      </c>
    </row>
    <row r="77" spans="2:11">
      <c r="B77" s="40"/>
      <c r="C77" s="42"/>
      <c r="D77" s="42"/>
      <c r="E77" s="42"/>
      <c r="F77" s="42"/>
      <c r="G77" s="47"/>
      <c r="H77" s="51"/>
      <c r="I77" s="24"/>
      <c r="J77" s="42" t="e">
        <f t="shared" si="2"/>
        <v>#DIV/0!</v>
      </c>
      <c r="K77" s="36" t="str">
        <f t="shared" si="3"/>
        <v xml:space="preserve"> </v>
      </c>
    </row>
    <row r="78" spans="2:11">
      <c r="B78" s="40"/>
      <c r="C78" s="42"/>
      <c r="D78" s="42"/>
      <c r="E78" s="42"/>
      <c r="F78" s="42"/>
      <c r="G78" s="47"/>
      <c r="H78" s="51"/>
      <c r="I78" s="24"/>
      <c r="J78" s="42" t="e">
        <f t="shared" si="2"/>
        <v>#DIV/0!</v>
      </c>
      <c r="K78" s="36" t="str">
        <f t="shared" si="3"/>
        <v xml:space="preserve"> </v>
      </c>
    </row>
    <row r="79" spans="2:11">
      <c r="B79" s="40"/>
      <c r="C79" s="42"/>
      <c r="D79" s="42"/>
      <c r="E79" s="42"/>
      <c r="F79" s="42"/>
      <c r="G79" s="47"/>
      <c r="H79" s="51"/>
      <c r="I79" s="24"/>
      <c r="J79" s="42" t="e">
        <f t="shared" si="2"/>
        <v>#DIV/0!</v>
      </c>
      <c r="K79" s="36" t="str">
        <f t="shared" si="3"/>
        <v xml:space="preserve"> </v>
      </c>
    </row>
    <row r="80" spans="2:11">
      <c r="B80" s="40"/>
      <c r="C80" s="42"/>
      <c r="D80" s="42"/>
      <c r="E80" s="42"/>
      <c r="F80" s="42"/>
      <c r="G80" s="47"/>
      <c r="H80" s="51"/>
      <c r="I80" s="24"/>
      <c r="J80" s="42" t="e">
        <f t="shared" si="2"/>
        <v>#DIV/0!</v>
      </c>
      <c r="K80" s="36" t="str">
        <f t="shared" si="3"/>
        <v xml:space="preserve"> </v>
      </c>
    </row>
    <row r="81" spans="2:11">
      <c r="B81" s="40"/>
      <c r="C81" s="42"/>
      <c r="D81" s="42"/>
      <c r="E81" s="42"/>
      <c r="F81" s="42"/>
      <c r="G81" s="47"/>
      <c r="H81" s="51"/>
      <c r="I81" s="24"/>
      <c r="J81" s="42" t="e">
        <f t="shared" si="2"/>
        <v>#DIV/0!</v>
      </c>
      <c r="K81" s="36" t="str">
        <f t="shared" si="3"/>
        <v xml:space="preserve"> </v>
      </c>
    </row>
    <row r="82" spans="2:11">
      <c r="B82" s="40"/>
      <c r="C82" s="42"/>
      <c r="D82" s="42"/>
      <c r="E82" s="42"/>
      <c r="F82" s="42"/>
      <c r="G82" s="47"/>
      <c r="H82" s="51"/>
      <c r="I82" s="24"/>
      <c r="J82" s="42" t="e">
        <f t="shared" si="2"/>
        <v>#DIV/0!</v>
      </c>
      <c r="K82" s="36" t="str">
        <f t="shared" si="3"/>
        <v xml:space="preserve"> </v>
      </c>
    </row>
    <row r="83" spans="2:11">
      <c r="B83" s="40"/>
      <c r="C83" s="42"/>
      <c r="D83" s="42"/>
      <c r="E83" s="42"/>
      <c r="F83" s="42"/>
      <c r="G83" s="47"/>
      <c r="H83" s="51"/>
      <c r="I83" s="24"/>
      <c r="J83" s="42" t="e">
        <f t="shared" si="2"/>
        <v>#DIV/0!</v>
      </c>
      <c r="K83" s="36" t="str">
        <f t="shared" si="3"/>
        <v xml:space="preserve"> </v>
      </c>
    </row>
    <row r="84" spans="2:11">
      <c r="B84" s="40"/>
      <c r="C84" s="42"/>
      <c r="D84" s="42"/>
      <c r="E84" s="42"/>
      <c r="F84" s="42"/>
      <c r="G84" s="47"/>
      <c r="H84" s="51"/>
      <c r="I84" s="24"/>
      <c r="J84" s="42" t="e">
        <f t="shared" si="2"/>
        <v>#DIV/0!</v>
      </c>
      <c r="K84" s="36" t="str">
        <f t="shared" si="3"/>
        <v xml:space="preserve"> </v>
      </c>
    </row>
    <row r="85" spans="2:11">
      <c r="B85" s="40"/>
      <c r="C85" s="42"/>
      <c r="D85" s="42"/>
      <c r="E85" s="42"/>
      <c r="F85" s="42"/>
      <c r="G85" s="47"/>
      <c r="H85" s="51"/>
      <c r="I85" s="24"/>
      <c r="J85" s="42" t="e">
        <f t="shared" si="2"/>
        <v>#DIV/0!</v>
      </c>
      <c r="K85" s="36" t="str">
        <f t="shared" si="3"/>
        <v xml:space="preserve"> </v>
      </c>
    </row>
    <row r="86" spans="2:11">
      <c r="B86" s="40"/>
      <c r="C86" s="42"/>
      <c r="D86" s="42"/>
      <c r="E86" s="42"/>
      <c r="F86" s="42"/>
      <c r="G86" s="47"/>
      <c r="H86" s="51"/>
      <c r="I86" s="24"/>
      <c r="J86" s="42" t="e">
        <f t="shared" si="2"/>
        <v>#DIV/0!</v>
      </c>
      <c r="K86" s="36" t="str">
        <f t="shared" si="3"/>
        <v xml:space="preserve"> </v>
      </c>
    </row>
    <row r="87" spans="2:11">
      <c r="B87" s="40"/>
      <c r="C87" s="42"/>
      <c r="D87" s="42"/>
      <c r="E87" s="42"/>
      <c r="F87" s="42"/>
      <c r="G87" s="47"/>
      <c r="H87" s="51"/>
      <c r="I87" s="24"/>
      <c r="J87" s="42" t="e">
        <f t="shared" si="2"/>
        <v>#DIV/0!</v>
      </c>
      <c r="K87" s="36" t="str">
        <f t="shared" si="3"/>
        <v xml:space="preserve"> </v>
      </c>
    </row>
    <row r="88" spans="2:11">
      <c r="B88" s="40"/>
      <c r="C88" s="42"/>
      <c r="D88" s="42"/>
      <c r="E88" s="42"/>
      <c r="F88" s="42"/>
      <c r="G88" s="47"/>
      <c r="H88" s="51"/>
      <c r="I88" s="24"/>
      <c r="J88" s="42" t="e">
        <f t="shared" si="2"/>
        <v>#DIV/0!</v>
      </c>
      <c r="K88" s="36" t="str">
        <f t="shared" si="3"/>
        <v xml:space="preserve"> </v>
      </c>
    </row>
    <row r="89" spans="2:11">
      <c r="B89" s="40"/>
      <c r="C89" s="42"/>
      <c r="D89" s="42"/>
      <c r="E89" s="42"/>
      <c r="F89" s="42"/>
      <c r="G89" s="47"/>
      <c r="H89" s="51"/>
      <c r="I89" s="24"/>
      <c r="J89" s="42" t="e">
        <f t="shared" si="2"/>
        <v>#DIV/0!</v>
      </c>
      <c r="K89" s="36" t="str">
        <f t="shared" si="3"/>
        <v xml:space="preserve"> </v>
      </c>
    </row>
    <row r="90" spans="2:11">
      <c r="B90" s="40"/>
      <c r="C90" s="42"/>
      <c r="D90" s="42"/>
      <c r="E90" s="42"/>
      <c r="F90" s="42"/>
      <c r="G90" s="47"/>
      <c r="H90" s="51"/>
      <c r="I90" s="24"/>
      <c r="J90" s="42" t="e">
        <f t="shared" si="2"/>
        <v>#DIV/0!</v>
      </c>
      <c r="K90" s="36" t="str">
        <f t="shared" si="3"/>
        <v xml:space="preserve"> </v>
      </c>
    </row>
    <row r="91" spans="2:11">
      <c r="B91" s="40"/>
      <c r="C91" s="42"/>
      <c r="D91" s="42"/>
      <c r="E91" s="42"/>
      <c r="F91" s="42"/>
      <c r="G91" s="47"/>
      <c r="H91" s="51"/>
      <c r="I91" s="24"/>
      <c r="J91" s="42" t="e">
        <f t="shared" si="2"/>
        <v>#DIV/0!</v>
      </c>
      <c r="K91" s="36" t="str">
        <f t="shared" si="3"/>
        <v xml:space="preserve"> </v>
      </c>
    </row>
    <row r="92" spans="2:11">
      <c r="B92" s="40"/>
      <c r="C92" s="42"/>
      <c r="D92" s="42"/>
      <c r="E92" s="42"/>
      <c r="F92" s="42"/>
      <c r="G92" s="47"/>
      <c r="H92" s="51"/>
      <c r="I92" s="24"/>
      <c r="J92" s="42" t="e">
        <f t="shared" si="2"/>
        <v>#DIV/0!</v>
      </c>
      <c r="K92" s="36" t="str">
        <f t="shared" si="3"/>
        <v xml:space="preserve"> </v>
      </c>
    </row>
    <row r="93" spans="2:11">
      <c r="B93" s="40"/>
      <c r="C93" s="42"/>
      <c r="D93" s="42"/>
      <c r="E93" s="42"/>
      <c r="F93" s="42"/>
      <c r="G93" s="47"/>
      <c r="H93" s="51"/>
      <c r="I93" s="24"/>
      <c r="J93" s="42" t="e">
        <f t="shared" si="2"/>
        <v>#DIV/0!</v>
      </c>
      <c r="K93" s="36" t="str">
        <f t="shared" si="3"/>
        <v xml:space="preserve"> </v>
      </c>
    </row>
    <row r="94" spans="2:11">
      <c r="B94" s="40"/>
      <c r="C94" s="42"/>
      <c r="D94" s="42"/>
      <c r="E94" s="42"/>
      <c r="F94" s="42"/>
      <c r="G94" s="47"/>
      <c r="H94" s="51"/>
      <c r="I94" s="24"/>
      <c r="J94" s="42" t="e">
        <f t="shared" si="2"/>
        <v>#DIV/0!</v>
      </c>
      <c r="K94" s="36" t="str">
        <f t="shared" si="3"/>
        <v xml:space="preserve"> </v>
      </c>
    </row>
    <row r="95" spans="2:11">
      <c r="B95" s="40"/>
      <c r="C95" s="42"/>
      <c r="D95" s="42"/>
      <c r="E95" s="42"/>
      <c r="F95" s="42"/>
      <c r="G95" s="47"/>
      <c r="H95" s="51"/>
      <c r="I95" s="24"/>
      <c r="J95" s="42" t="e">
        <f t="shared" si="2"/>
        <v>#DIV/0!</v>
      </c>
      <c r="K95" s="36" t="str">
        <f t="shared" si="3"/>
        <v xml:space="preserve"> </v>
      </c>
    </row>
    <row r="96" spans="2:11">
      <c r="B96" s="40"/>
      <c r="C96" s="42"/>
      <c r="D96" s="42"/>
      <c r="E96" s="42"/>
      <c r="F96" s="42"/>
      <c r="G96" s="47"/>
      <c r="H96" s="51"/>
      <c r="I96" s="24"/>
      <c r="J96" s="42" t="e">
        <f t="shared" si="2"/>
        <v>#DIV/0!</v>
      </c>
      <c r="K96" s="36" t="str">
        <f t="shared" si="3"/>
        <v xml:space="preserve"> </v>
      </c>
    </row>
    <row r="97" spans="2:11">
      <c r="B97" s="40"/>
      <c r="C97" s="42"/>
      <c r="D97" s="42"/>
      <c r="E97" s="42"/>
      <c r="F97" s="42"/>
      <c r="G97" s="47"/>
      <c r="H97" s="51"/>
      <c r="I97" s="24"/>
      <c r="J97" s="42" t="e">
        <f t="shared" si="2"/>
        <v>#DIV/0!</v>
      </c>
      <c r="K97" s="36" t="str">
        <f t="shared" si="3"/>
        <v xml:space="preserve"> </v>
      </c>
    </row>
    <row r="98" spans="2:11">
      <c r="B98" s="40"/>
      <c r="C98" s="42"/>
      <c r="D98" s="42"/>
      <c r="E98" s="42"/>
      <c r="F98" s="42"/>
      <c r="G98" s="47"/>
      <c r="H98" s="51"/>
      <c r="I98" s="24"/>
      <c r="J98" s="42" t="e">
        <f t="shared" si="2"/>
        <v>#DIV/0!</v>
      </c>
      <c r="K98" s="36" t="str">
        <f t="shared" si="3"/>
        <v xml:space="preserve"> </v>
      </c>
    </row>
    <row r="99" spans="2:11">
      <c r="B99" s="40"/>
      <c r="C99" s="42"/>
      <c r="D99" s="42"/>
      <c r="E99" s="42"/>
      <c r="F99" s="42"/>
      <c r="G99" s="47"/>
      <c r="H99" s="51"/>
      <c r="I99" s="24"/>
      <c r="J99" s="42" t="e">
        <f t="shared" si="2"/>
        <v>#DIV/0!</v>
      </c>
      <c r="K99" s="36" t="str">
        <f t="shared" si="3"/>
        <v xml:space="preserve"> </v>
      </c>
    </row>
    <row r="100" spans="2:11">
      <c r="B100" s="40"/>
      <c r="C100" s="42"/>
      <c r="D100" s="42"/>
      <c r="E100" s="42"/>
      <c r="F100" s="42"/>
      <c r="G100" s="47"/>
      <c r="H100" s="51"/>
      <c r="I100" s="24"/>
      <c r="J100" s="42" t="e">
        <f t="shared" si="2"/>
        <v>#DIV/0!</v>
      </c>
      <c r="K100" s="36" t="str">
        <f t="shared" si="3"/>
        <v xml:space="preserve"> </v>
      </c>
    </row>
    <row r="101" spans="2:11">
      <c r="B101" s="40"/>
      <c r="C101" s="42"/>
      <c r="D101" s="42"/>
      <c r="E101" s="42"/>
      <c r="F101" s="42"/>
      <c r="G101" s="47"/>
      <c r="H101" s="51"/>
      <c r="I101" s="24"/>
      <c r="J101" s="42" t="e">
        <f t="shared" si="2"/>
        <v>#DIV/0!</v>
      </c>
      <c r="K101" s="36" t="str">
        <f t="shared" si="3"/>
        <v xml:space="preserve"> </v>
      </c>
    </row>
    <row r="102" spans="2:11">
      <c r="B102" s="40"/>
      <c r="C102" s="42"/>
      <c r="D102" s="42"/>
      <c r="E102" s="42"/>
      <c r="F102" s="42"/>
      <c r="G102" s="47"/>
      <c r="H102" s="51"/>
      <c r="I102" s="24"/>
      <c r="J102" s="42" t="e">
        <f t="shared" si="2"/>
        <v>#DIV/0!</v>
      </c>
      <c r="K102" s="36" t="str">
        <f t="shared" si="3"/>
        <v xml:space="preserve"> </v>
      </c>
    </row>
    <row r="103" spans="2:11">
      <c r="B103" s="40"/>
      <c r="C103" s="42"/>
      <c r="D103" s="42"/>
      <c r="E103" s="42"/>
      <c r="F103" s="42"/>
      <c r="G103" s="47"/>
      <c r="H103" s="51"/>
      <c r="I103" s="24"/>
      <c r="J103" s="42" t="e">
        <f t="shared" si="2"/>
        <v>#DIV/0!</v>
      </c>
      <c r="K103" s="36" t="str">
        <f t="shared" si="3"/>
        <v xml:space="preserve"> </v>
      </c>
    </row>
    <row r="104" spans="2:11">
      <c r="B104" s="40"/>
      <c r="C104" s="42"/>
      <c r="D104" s="42"/>
      <c r="E104" s="42"/>
      <c r="F104" s="42"/>
      <c r="G104" s="47"/>
      <c r="H104" s="51"/>
      <c r="I104" s="24"/>
      <c r="J104" s="42" t="e">
        <f t="shared" si="2"/>
        <v>#DIV/0!</v>
      </c>
      <c r="K104" s="36" t="str">
        <f t="shared" si="3"/>
        <v xml:space="preserve"> </v>
      </c>
    </row>
    <row r="105" spans="2:11">
      <c r="B105" s="40"/>
      <c r="C105" s="42"/>
      <c r="D105" s="42"/>
      <c r="E105" s="42"/>
      <c r="F105" s="42"/>
      <c r="G105" s="47"/>
      <c r="H105" s="51"/>
      <c r="I105" s="24"/>
      <c r="J105" s="42" t="e">
        <f t="shared" si="2"/>
        <v>#DIV/0!</v>
      </c>
      <c r="K105" s="36" t="str">
        <f t="shared" si="3"/>
        <v xml:space="preserve"> </v>
      </c>
    </row>
    <row r="106" spans="2:11">
      <c r="B106" s="40"/>
      <c r="C106" s="42"/>
      <c r="D106" s="42"/>
      <c r="E106" s="42"/>
      <c r="F106" s="42"/>
      <c r="G106" s="47"/>
      <c r="H106" s="51"/>
      <c r="I106" s="24"/>
      <c r="J106" s="42" t="e">
        <f t="shared" si="2"/>
        <v>#DIV/0!</v>
      </c>
      <c r="K106" s="36" t="str">
        <f t="shared" si="3"/>
        <v xml:space="preserve"> </v>
      </c>
    </row>
    <row r="107" spans="2:11" ht="13.95">
      <c r="B107" s="41"/>
      <c r="C107" s="43"/>
      <c r="D107" s="43"/>
      <c r="E107" s="43"/>
      <c r="F107" s="43"/>
      <c r="G107" s="48"/>
      <c r="H107" s="52"/>
      <c r="I107" s="25"/>
      <c r="J107" s="43" t="e">
        <f t="shared" si="2"/>
        <v>#DIV/0!</v>
      </c>
      <c r="K107" s="37" t="str">
        <f t="shared" si="3"/>
        <v xml:space="preserve"> </v>
      </c>
    </row>
    <row r="108" spans="2:11">
      <c r="B108" s="1" t="s">
        <v>10</v>
      </c>
    </row>
  </sheetData>
  <mergeCells count="3">
    <mergeCell ref="C2:G2"/>
    <mergeCell ref="H2:K2"/>
    <mergeCell ref="B2:B3"/>
  </mergeCells>
  <phoneticPr fontId="1" type="Hiragana"/>
  <pageMargins left="0.7" right="0.7" top="0.75" bottom="0.75" header="0.3" footer="0.3"/>
  <pageSetup paperSize="9" fitToWidth="1" fitToHeight="1" orientation="portrait" usePrinterDefaults="1"/>
  <legacy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施肥設計試算シート</vt:lpstr>
      <vt:lpstr>肥料成分</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白鳥　克哉</dc:creator>
  <cp:lastModifiedBy>白鳥　克哉</cp:lastModifiedBy>
  <dcterms:created xsi:type="dcterms:W3CDTF">2025-08-04T10:40:56Z</dcterms:created>
  <dcterms:modified xsi:type="dcterms:W3CDTF">2025-09-19T09:58:11Z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2025-09-19T09:58:11Z</vt:filetime>
  </property>
</Properties>
</file>