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945" yWindow="0" windowWidth="28800" windowHeight="12210" tabRatio="955"/>
  </bookViews>
  <sheets>
    <sheet name="（はじめにお読みください）本申請書の使い方" sheetId="25" r:id="rId1"/>
    <sheet name="（様式第１号）申請書（総括表）" sheetId="20" r:id="rId2"/>
    <sheet name="（様式第２号）振込口座申出書" sheetId="5" r:id="rId3"/>
    <sheet name="（別紙様式１）単独短期生活介護" sheetId="4" r:id="rId4"/>
    <sheet name="（別紙様式２）介護保険施設等" sheetId="3" r:id="rId5"/>
  </sheets>
  <definedNames>
    <definedName name="_xlnm.Print_Area" localSheetId="4">'（別紙様式２）介護保険施設等'!$A$1:$P$42</definedName>
    <definedName name="_xlnm.Print_Titles" localSheetId="4">'（別紙様式２）介護保険施設等'!$3:$3</definedName>
    <definedName name="_xlnm.Print_Area" localSheetId="3">'（別紙様式１）単独短期生活介護'!$A$1:$L$32</definedName>
    <definedName name="_xlnm.Print_Titles" localSheetId="3">'（別紙様式１）単独短期生活介護'!$3:$3</definedName>
    <definedName name="_xlnm.Print_Area" localSheetId="2">'（様式第２号）振込口座申出書'!$A$2:$AB$24</definedName>
    <definedName name="_xlnm._FilterDatabase" localSheetId="2" hidden="1">'（様式第２号）振込口座申出書'!$A$19:$AB$23</definedName>
    <definedName name="_xlnm.Print_Area" localSheetId="1">'（様式第１号）申請書（総括表）'!$A$1:$AB$58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秋月　和宏</author>
    <author>杉浦　有佳</author>
  </authors>
  <commentList>
    <comment ref="E3" authorId="0">
      <text>
        <r>
          <rPr>
            <b/>
            <sz val="12"/>
            <color auto="1"/>
            <rFont val="ＭＳ Ｐゴシック"/>
          </rPr>
          <t>プルダウンで入力してください。</t>
        </r>
      </text>
    </comment>
    <comment ref="J3" authorId="1">
      <text>
        <r>
          <rPr>
            <b/>
            <sz val="12"/>
            <color auto="1"/>
            <rFont val="ＭＳ Ｐゴシック"/>
          </rPr>
          <t>サービス種別を選択すると自動入力されます</t>
        </r>
      </text>
    </comment>
  </commentList>
</comments>
</file>

<file path=xl/comments2.xml><?xml version="1.0" encoding="utf-8"?>
<comments xmlns="http://schemas.openxmlformats.org/spreadsheetml/2006/main">
  <authors>
    <author>秋月　和宏</author>
  </authors>
  <commentList>
    <comment ref="E3" authorId="0">
      <text>
        <r>
          <rPr>
            <b/>
            <sz val="12"/>
            <color auto="1"/>
            <rFont val="ＭＳ Ｐゴシック"/>
          </rPr>
          <t xml:space="preserve">プルダウンで入力してください。
</t>
        </r>
      </text>
    </comment>
  </commentList>
</comments>
</file>

<file path=xl/sharedStrings.xml><?xml version="1.0" encoding="utf-8"?>
<sst xmlns="http://schemas.openxmlformats.org/spreadsheetml/2006/main" xmlns:r="http://schemas.openxmlformats.org/officeDocument/2006/relationships" count="143" uniqueCount="143">
  <si>
    <t>フリガナ</t>
  </si>
  <si>
    <t>様</t>
    <rPh sb="0" eb="1">
      <t>サマ</t>
    </rPh>
    <phoneticPr fontId="3"/>
  </si>
  <si>
    <t>サービス種別</t>
    <rPh sb="4" eb="6">
      <t>シュベツ</t>
    </rPh>
    <phoneticPr fontId="3"/>
  </si>
  <si>
    <t>本申請書の使い方</t>
    <rPh sb="0" eb="1">
      <t>ホン</t>
    </rPh>
    <rPh sb="1" eb="4">
      <t>シンセイショ</t>
    </rPh>
    <rPh sb="5" eb="6">
      <t>ツカ</t>
    </rPh>
    <rPh sb="7" eb="8">
      <t>カタ</t>
    </rPh>
    <phoneticPr fontId="3"/>
  </si>
  <si>
    <t>（郵便番号</t>
    <rPh sb="1" eb="3">
      <t>ユウビン</t>
    </rPh>
    <rPh sb="3" eb="5">
      <t>バンゴウ</t>
    </rPh>
    <phoneticPr fontId="3"/>
  </si>
  <si>
    <t>支援金振込口座として申し出ます。</t>
  </si>
  <si>
    <t>‐</t>
  </si>
  <si>
    <t>併設する短期入所生活介護事業所名</t>
    <rPh sb="0" eb="2">
      <t>ヘイセツ</t>
    </rPh>
    <rPh sb="4" eb="6">
      <t>タンキ</t>
    </rPh>
    <rPh sb="6" eb="8">
      <t>ニュウショ</t>
    </rPh>
    <rPh sb="8" eb="10">
      <t>セイカツ</t>
    </rPh>
    <rPh sb="10" eb="12">
      <t>カイゴ</t>
    </rPh>
    <rPh sb="12" eb="15">
      <t>ジギョウショ</t>
    </rPh>
    <rPh sb="15" eb="16">
      <t>メイ</t>
    </rPh>
    <phoneticPr fontId="3"/>
  </si>
  <si>
    <t>短期</t>
    <rPh sb="0" eb="2">
      <t>タンキ</t>
    </rPh>
    <phoneticPr fontId="3"/>
  </si>
  <si>
    <t>介護老人福祉施設(併設型短期入所生活介護含む)</t>
    <rPh sb="0" eb="8">
      <t>カイゴロウジンフクシシセツ</t>
    </rPh>
    <rPh sb="9" eb="11">
      <t>ヘイセツ</t>
    </rPh>
    <rPh sb="11" eb="12">
      <t>カタ</t>
    </rPh>
    <rPh sb="12" eb="14">
      <t>タンキ</t>
    </rPh>
    <rPh sb="14" eb="16">
      <t>ニュウショ</t>
    </rPh>
    <rPh sb="16" eb="18">
      <t>セイカツ</t>
    </rPh>
    <rPh sb="18" eb="20">
      <t>カイゴ</t>
    </rPh>
    <rPh sb="20" eb="21">
      <t>フク</t>
    </rPh>
    <phoneticPr fontId="3"/>
  </si>
  <si>
    <t>私の申請内容について、虚偽が判明した場合には、支援金の返還等に応じるとともに、加算金を支払います。</t>
  </si>
  <si>
    <t>日</t>
    <rPh sb="0" eb="1">
      <t>ニチ</t>
    </rPh>
    <phoneticPr fontId="3"/>
  </si>
  <si>
    <t>年</t>
    <rPh sb="0" eb="1">
      <t>ネン</t>
    </rPh>
    <phoneticPr fontId="3"/>
  </si>
  <si>
    <t>私の申請内容を証明する書類を適切に保管します。</t>
  </si>
  <si>
    <t>月</t>
    <rPh sb="0" eb="1">
      <t>ゲツ</t>
    </rPh>
    <phoneticPr fontId="3"/>
  </si>
  <si>
    <t>定員数</t>
    <rPh sb="0" eb="2">
      <t>テイイン</t>
    </rPh>
    <rPh sb="2" eb="3">
      <t>スウ</t>
    </rPh>
    <phoneticPr fontId="3"/>
  </si>
  <si>
    <t>摘要
（審査結果）</t>
    <rPh sb="0" eb="2">
      <t>テキヨウ</t>
    </rPh>
    <rPh sb="4" eb="6">
      <t>シンサ</t>
    </rPh>
    <rPh sb="6" eb="8">
      <t>ケッカ</t>
    </rPh>
    <phoneticPr fontId="3"/>
  </si>
  <si>
    <t>本申請に関し静岡県から検査・報告等の求めがあった場合は、これに応じます。</t>
  </si>
  <si>
    <t>）</t>
  </si>
  <si>
    <t>事業所・施設名</t>
    <rPh sb="0" eb="3">
      <t>ジギョウショ</t>
    </rPh>
    <rPh sb="4" eb="7">
      <t>シセツメイ</t>
    </rPh>
    <phoneticPr fontId="3"/>
  </si>
  <si>
    <t>名　　称</t>
    <rPh sb="0" eb="1">
      <t>ナ</t>
    </rPh>
    <rPh sb="3" eb="4">
      <t>ショウ</t>
    </rPh>
    <phoneticPr fontId="3"/>
  </si>
  <si>
    <r>
      <t>申請者</t>
    </r>
    <r>
      <rPr>
        <sz val="12"/>
        <color theme="1"/>
        <rFont val="ＭＳ 明朝"/>
      </rPr>
      <t>（法人本部）の作業</t>
    </r>
    <rPh sb="0" eb="3">
      <t>シンセイシャ</t>
    </rPh>
    <rPh sb="4" eb="6">
      <t>ホウジン</t>
    </rPh>
    <rPh sb="6" eb="8">
      <t>ホンブ</t>
    </rPh>
    <rPh sb="10" eb="12">
      <t>サギョウ</t>
    </rPh>
    <phoneticPr fontId="3"/>
  </si>
  <si>
    <t>連絡先</t>
    <rPh sb="0" eb="3">
      <t>レンラクサキ</t>
    </rPh>
    <phoneticPr fontId="3"/>
  </si>
  <si>
    <t>電話番号</t>
    <rPh sb="0" eb="2">
      <t>デンワ</t>
    </rPh>
    <rPh sb="2" eb="4">
      <t>バンゴウ</t>
    </rPh>
    <phoneticPr fontId="3"/>
  </si>
  <si>
    <t>職　　名</t>
    <rPh sb="0" eb="1">
      <t>ショク</t>
    </rPh>
    <rPh sb="3" eb="4">
      <t>ナ</t>
    </rPh>
    <phoneticPr fontId="3"/>
  </si>
  <si>
    <t>氏　　名</t>
    <rPh sb="0" eb="1">
      <t>シ</t>
    </rPh>
    <rPh sb="3" eb="4">
      <t>ナ</t>
    </rPh>
    <phoneticPr fontId="3"/>
  </si>
  <si>
    <t>　標記について、次のとおり申請します。</t>
    <rPh sb="1" eb="3">
      <t>ヒョウキ</t>
    </rPh>
    <rPh sb="8" eb="9">
      <t>ツギ</t>
    </rPh>
    <rPh sb="13" eb="15">
      <t>シンセイ</t>
    </rPh>
    <phoneticPr fontId="3"/>
  </si>
  <si>
    <t>静岡県静岡市葵区追手町９番６号</t>
    <rPh sb="0" eb="3">
      <t>シズオカケン</t>
    </rPh>
    <rPh sb="3" eb="6">
      <t>シズオカシ</t>
    </rPh>
    <rPh sb="6" eb="8">
      <t>アオイク</t>
    </rPh>
    <rPh sb="8" eb="9">
      <t>オ</t>
    </rPh>
    <rPh sb="9" eb="10">
      <t>テ</t>
    </rPh>
    <rPh sb="10" eb="11">
      <t>マチ</t>
    </rPh>
    <rPh sb="12" eb="13">
      <t>バン</t>
    </rPh>
    <rPh sb="14" eb="15">
      <t>ゴウ</t>
    </rPh>
    <phoneticPr fontId="3"/>
  </si>
  <si>
    <t>小　　計</t>
    <rPh sb="0" eb="1">
      <t>ショウ</t>
    </rPh>
    <rPh sb="3" eb="4">
      <t>ケイ</t>
    </rPh>
    <phoneticPr fontId="3"/>
  </si>
  <si>
    <t>都道府県(※事務受託者)</t>
    <rPh sb="0" eb="4">
      <t>トドウフケン</t>
    </rPh>
    <rPh sb="6" eb="8">
      <t>ジム</t>
    </rPh>
    <rPh sb="8" eb="10">
      <t>ジュタク</t>
    </rPh>
    <rPh sb="10" eb="11">
      <t>シャ</t>
    </rPh>
    <phoneticPr fontId="3"/>
  </si>
  <si>
    <t>介護保険
事業所番号</t>
    <rPh sb="0" eb="2">
      <t>カイゴ</t>
    </rPh>
    <rPh sb="2" eb="4">
      <t>ホケン</t>
    </rPh>
    <rPh sb="5" eb="8">
      <t>ジギョウショ</t>
    </rPh>
    <rPh sb="8" eb="10">
      <t>バンゴウ</t>
    </rPh>
    <phoneticPr fontId="3"/>
  </si>
  <si>
    <t>各事業所の作業</t>
    <rPh sb="0" eb="1">
      <t>カク</t>
    </rPh>
    <rPh sb="1" eb="4">
      <t>ジギョウショ</t>
    </rPh>
    <rPh sb="5" eb="7">
      <t>サギョウ</t>
    </rPh>
    <phoneticPr fontId="3"/>
  </si>
  <si>
    <t>介護保険事業所番号（本体施設と事業所番号が異なる場合のみ記入）</t>
    <rPh sb="10" eb="12">
      <t>ホンタイ</t>
    </rPh>
    <rPh sb="12" eb="14">
      <t>シセツ</t>
    </rPh>
    <rPh sb="18" eb="20">
      <t>バンゴウ</t>
    </rPh>
    <rPh sb="21" eb="22">
      <t>コト</t>
    </rPh>
    <rPh sb="24" eb="26">
      <t>バアイ</t>
    </rPh>
    <rPh sb="28" eb="30">
      <t>キニュウ</t>
    </rPh>
    <phoneticPr fontId="3"/>
  </si>
  <si>
    <t>申請額</t>
    <rPh sb="0" eb="3">
      <t>シンセイガク</t>
    </rPh>
    <phoneticPr fontId="3"/>
  </si>
  <si>
    <t>　　令和</t>
    <rPh sb="2" eb="4">
      <t>レイワ</t>
    </rPh>
    <phoneticPr fontId="3"/>
  </si>
  <si>
    <t>か所</t>
    <rPh sb="1" eb="2">
      <t>ショ</t>
    </rPh>
    <phoneticPr fontId="3"/>
  </si>
  <si>
    <t>※県所管の（地域密着型）特定施設入居者生活介護である軽費老人ホームを含む</t>
    <rPh sb="1" eb="2">
      <t>ケン</t>
    </rPh>
    <rPh sb="2" eb="4">
      <t>ショカン</t>
    </rPh>
    <rPh sb="6" eb="8">
      <t>チイキ</t>
    </rPh>
    <rPh sb="8" eb="11">
      <t>ミッチャクガタ</t>
    </rPh>
    <rPh sb="12" eb="14">
      <t>トクテイ</t>
    </rPh>
    <rPh sb="14" eb="16">
      <t>シセツ</t>
    </rPh>
    <rPh sb="16" eb="19">
      <t>ニュウキョシャ</t>
    </rPh>
    <rPh sb="19" eb="21">
      <t>セイカツ</t>
    </rPh>
    <rPh sb="21" eb="23">
      <t>カイゴ</t>
    </rPh>
    <rPh sb="26" eb="28">
      <t>ケイヒ</t>
    </rPh>
    <rPh sb="28" eb="30">
      <t>ロウジン</t>
    </rPh>
    <rPh sb="34" eb="35">
      <t>フク</t>
    </rPh>
    <phoneticPr fontId="3"/>
  </si>
  <si>
    <t>円</t>
  </si>
  <si>
    <t>申請内容</t>
    <rPh sb="0" eb="2">
      <t>シンセイ</t>
    </rPh>
    <rPh sb="2" eb="4">
      <t>ナイヨウ</t>
    </rPh>
    <phoneticPr fontId="3"/>
  </si>
  <si>
    <t>No.</t>
  </si>
  <si>
    <t>所在地</t>
    <rPh sb="0" eb="3">
      <t>ショザイチ</t>
    </rPh>
    <phoneticPr fontId="3"/>
  </si>
  <si>
    <t>E-mail</t>
  </si>
  <si>
    <t>短期入所生活介護事業所(単独型)</t>
    <rPh sb="0" eb="2">
      <t>タンキ</t>
    </rPh>
    <rPh sb="2" eb="4">
      <t>ニュウショ</t>
    </rPh>
    <rPh sb="4" eb="6">
      <t>セイカツ</t>
    </rPh>
    <rPh sb="6" eb="8">
      <t>カイゴ</t>
    </rPh>
    <rPh sb="8" eb="11">
      <t>ジギョウショ</t>
    </rPh>
    <rPh sb="12" eb="15">
      <t>タンドクガタ</t>
    </rPh>
    <phoneticPr fontId="3"/>
  </si>
  <si>
    <t>支援金申請額</t>
    <rPh sb="0" eb="2">
      <t>シエン</t>
    </rPh>
    <rPh sb="2" eb="3">
      <t>キン</t>
    </rPh>
    <rPh sb="3" eb="5">
      <t>シンセイ</t>
    </rPh>
    <rPh sb="5" eb="6">
      <t>ガク</t>
    </rPh>
    <phoneticPr fontId="3"/>
  </si>
  <si>
    <t>事業所･施設数</t>
    <rPh sb="0" eb="3">
      <t>ジギョウショ</t>
    </rPh>
    <rPh sb="4" eb="6">
      <t>シセツ</t>
    </rPh>
    <rPh sb="6" eb="7">
      <t>スウ</t>
    </rPh>
    <phoneticPr fontId="3"/>
  </si>
  <si>
    <t>手順</t>
    <rPh sb="0" eb="2">
      <t>テジュン</t>
    </rPh>
    <phoneticPr fontId="3"/>
  </si>
  <si>
    <t>介護医療院</t>
    <rPh sb="0" eb="2">
      <t>カイゴ</t>
    </rPh>
    <rPh sb="2" eb="5">
      <t>イリョウイン</t>
    </rPh>
    <phoneticPr fontId="3"/>
  </si>
  <si>
    <t>別紙様式２　介護保険施設等支援金申請額一覧</t>
    <rPh sb="0" eb="2">
      <t>ベッシ</t>
    </rPh>
    <rPh sb="2" eb="4">
      <t>ヨウシキ</t>
    </rPh>
    <rPh sb="6" eb="7">
      <t>カイ</t>
    </rPh>
    <rPh sb="12" eb="13">
      <t>トウ</t>
    </rPh>
    <phoneticPr fontId="3"/>
  </si>
  <si>
    <t>合　　計</t>
    <rPh sb="0" eb="1">
      <t>ゴウ</t>
    </rPh>
    <rPh sb="3" eb="4">
      <t>ケイ</t>
    </rPh>
    <phoneticPr fontId="3"/>
  </si>
  <si>
    <r>
      <t>各事業所から回収した申請額一覧</t>
    </r>
    <r>
      <rPr>
        <sz val="10"/>
        <color rgb="FFFF0000"/>
        <rFont val="ＭＳ 明朝"/>
      </rPr>
      <t>（別紙様式１～２）</t>
    </r>
    <r>
      <rPr>
        <sz val="10"/>
        <color theme="1"/>
        <rFont val="ＭＳ 明朝"/>
      </rPr>
      <t>の入力内容を確認。</t>
    </r>
  </si>
  <si>
    <t>（単位:円）</t>
    <rPh sb="1" eb="3">
      <t>タンイ</t>
    </rPh>
    <rPh sb="4" eb="5">
      <t>エン</t>
    </rPh>
    <phoneticPr fontId="3"/>
  </si>
  <si>
    <t>電話番号</t>
  </si>
  <si>
    <t>（口座情報）</t>
  </si>
  <si>
    <t>11</t>
  </si>
  <si>
    <t>介護サービス事業所・施設における物価高騰対策支援事業費</t>
    <rPh sb="16" eb="18">
      <t>ブッカ</t>
    </rPh>
    <rPh sb="18" eb="20">
      <t>コウトウ</t>
    </rPh>
    <rPh sb="20" eb="22">
      <t>タイサク</t>
    </rPh>
    <rPh sb="22" eb="24">
      <t>シエン</t>
    </rPh>
    <rPh sb="24" eb="27">
      <t>ジギョウヒ</t>
    </rPh>
    <phoneticPr fontId="3"/>
  </si>
  <si>
    <t>介護老人保健施設(併設型短期入所生活介護含む)</t>
  </si>
  <si>
    <t>併設短期入所
利用定員数</t>
    <rPh sb="0" eb="2">
      <t>ヘイセツ</t>
    </rPh>
    <rPh sb="2" eb="4">
      <t>タンキ</t>
    </rPh>
    <rPh sb="4" eb="6">
      <t>ニュウショ</t>
    </rPh>
    <rPh sb="7" eb="9">
      <t>リヨウ</t>
    </rPh>
    <rPh sb="9" eb="12">
      <t>テイインスウ</t>
    </rPh>
    <phoneticPr fontId="3"/>
  </si>
  <si>
    <t>支援金の支払いについては、口座振替により受領することを希望します。</t>
  </si>
  <si>
    <t>支援金上限額</t>
    <rPh sb="0" eb="3">
      <t>シエンキン</t>
    </rPh>
    <rPh sb="3" eb="6">
      <t>ジョウゲンガク</t>
    </rPh>
    <phoneticPr fontId="3"/>
  </si>
  <si>
    <t>申　請　者（法人)</t>
    <rPh sb="0" eb="1">
      <t>サル</t>
    </rPh>
    <rPh sb="2" eb="3">
      <t>ショウ</t>
    </rPh>
    <rPh sb="4" eb="5">
      <t>シャ</t>
    </rPh>
    <rPh sb="6" eb="8">
      <t>ホウジン</t>
    </rPh>
    <phoneticPr fontId="3"/>
  </si>
  <si>
    <r>
      <t>申請額一覧</t>
    </r>
    <r>
      <rPr>
        <sz val="10"/>
        <color rgb="FFFF0000"/>
        <rFont val="ＭＳ 明朝"/>
      </rPr>
      <t>（別紙様式１～２）</t>
    </r>
    <r>
      <rPr>
        <sz val="10"/>
        <color theme="1"/>
        <rFont val="ＭＳ 明朝"/>
      </rPr>
      <t>の</t>
    </r>
    <r>
      <rPr>
        <u/>
        <sz val="10"/>
        <color theme="1"/>
        <rFont val="ＭＳ 明朝"/>
      </rPr>
      <t>黄色セルに入力</t>
    </r>
    <r>
      <rPr>
        <sz val="10"/>
        <color theme="1"/>
        <rFont val="ＭＳ 明朝"/>
      </rPr>
      <t>し、事業者（法人本部）へ返送</t>
    </r>
    <rPh sb="0" eb="3">
      <t>シンセイガク</t>
    </rPh>
    <rPh sb="3" eb="5">
      <t>イチラン</t>
    </rPh>
    <rPh sb="20" eb="22">
      <t>ニュウリョク</t>
    </rPh>
    <rPh sb="24" eb="27">
      <t>ジギョウシャ</t>
    </rPh>
    <rPh sb="28" eb="30">
      <t>ホウジン</t>
    </rPh>
    <rPh sb="30" eb="32">
      <t>ホンブ</t>
    </rPh>
    <rPh sb="34" eb="36">
      <t>ヘンソウ</t>
    </rPh>
    <phoneticPr fontId="3"/>
  </si>
  <si>
    <t>施設種別</t>
    <rPh sb="0" eb="2">
      <t>シセツ</t>
    </rPh>
    <rPh sb="2" eb="4">
      <t>シュベツ</t>
    </rPh>
    <phoneticPr fontId="3"/>
  </si>
  <si>
    <t>預金種別</t>
    <rPh sb="0" eb="2">
      <t>ヨキン</t>
    </rPh>
    <phoneticPr fontId="3"/>
  </si>
  <si>
    <t>※併設短期入所療養介護は対象としないが、短期入所生活介護を併設している場合はその定員数を総定員数に含む</t>
    <rPh sb="1" eb="3">
      <t>ヘイセツ</t>
    </rPh>
    <rPh sb="3" eb="5">
      <t>タンキ</t>
    </rPh>
    <rPh sb="5" eb="7">
      <t>ニュウショ</t>
    </rPh>
    <rPh sb="7" eb="9">
      <t>リョウヨウ</t>
    </rPh>
    <rPh sb="9" eb="11">
      <t>カイゴ</t>
    </rPh>
    <rPh sb="12" eb="14">
      <t>タイショウ</t>
    </rPh>
    <rPh sb="20" eb="22">
      <t>タンキ</t>
    </rPh>
    <rPh sb="22" eb="24">
      <t>ニュウショ</t>
    </rPh>
    <rPh sb="24" eb="26">
      <t>セイカツ</t>
    </rPh>
    <rPh sb="26" eb="28">
      <t>カイゴ</t>
    </rPh>
    <rPh sb="29" eb="31">
      <t>ヘイセツ</t>
    </rPh>
    <rPh sb="35" eb="37">
      <t>バアイ</t>
    </rPh>
    <rPh sb="40" eb="42">
      <t>テイイン</t>
    </rPh>
    <rPh sb="42" eb="43">
      <t>スウ</t>
    </rPh>
    <rPh sb="44" eb="47">
      <t>ソウテイイン</t>
    </rPh>
    <rPh sb="47" eb="48">
      <t>スウ</t>
    </rPh>
    <rPh sb="49" eb="50">
      <t>フク</t>
    </rPh>
    <phoneticPr fontId="3"/>
  </si>
  <si>
    <t>（添付資料）</t>
  </si>
  <si>
    <t>申請事業者の代表者、役員又は使用人その他の従業員若しくは構成員等が静岡県暴力団排除条例第２条第１号に規定する暴力団、同条第２号に規定する暴力団員又は同条第３号に規定する暴力団員等に該当せず、かつ、将来にわたっても該当しません。また、上記の暴力団、暴力団員及び暴力団関係者が経営に事実上参画していません。</t>
  </si>
  <si>
    <t>静岡県が実施するこの支援金について、介護分の交付対象となった介護サービス事業所・施設等については、障害分の支援金と重複して申請していません。</t>
    <rPh sb="18" eb="20">
      <t>カイゴ</t>
    </rPh>
    <phoneticPr fontId="3"/>
  </si>
  <si>
    <t>地域密着型介護老人福祉施設(併設型短期入所生活介護含む)</t>
  </si>
  <si>
    <t>本Excelを県ホームページに掲載</t>
  </si>
  <si>
    <t>総定員数</t>
    <rPh sb="0" eb="1">
      <t>ソウ</t>
    </rPh>
    <rPh sb="1" eb="3">
      <t>テイイン</t>
    </rPh>
    <rPh sb="3" eb="4">
      <t>スウ</t>
    </rPh>
    <phoneticPr fontId="3"/>
  </si>
  <si>
    <t>カブシキガイシャ　フクシチョウジュ</t>
  </si>
  <si>
    <t>本Excelを県ホームページからダウンロード</t>
    <rPh sb="0" eb="1">
      <t>ホン</t>
    </rPh>
    <rPh sb="7" eb="8">
      <t>ケン</t>
    </rPh>
    <phoneticPr fontId="3"/>
  </si>
  <si>
    <t>単独短期生活介護事業所支援金申請額一覧</t>
    <rPh sb="4" eb="6">
      <t>セイカツ</t>
    </rPh>
    <rPh sb="6" eb="8">
      <t>カイゴ</t>
    </rPh>
    <phoneticPr fontId="3"/>
  </si>
  <si>
    <t>責任者等</t>
    <rPh sb="0" eb="3">
      <t>セキニンシャ</t>
    </rPh>
    <rPh sb="3" eb="4">
      <t>トウ</t>
    </rPh>
    <phoneticPr fontId="3"/>
  </si>
  <si>
    <r>
      <t>様式</t>
    </r>
    <r>
      <rPr>
        <sz val="9"/>
        <color theme="1"/>
        <rFont val="ＭＳ 明朝"/>
      </rPr>
      <t>第２号（用紙　日本産業規格Ａ４縦型）</t>
    </r>
    <rPh sb="0" eb="2">
      <t>ヨウシキ</t>
    </rPh>
    <rPh sb="2" eb="3">
      <t>ダイ</t>
    </rPh>
    <rPh sb="4" eb="5">
      <t>ゴウ</t>
    </rPh>
    <rPh sb="6" eb="8">
      <t>ヨウシ</t>
    </rPh>
    <rPh sb="9" eb="11">
      <t>ニホン</t>
    </rPh>
    <rPh sb="11" eb="13">
      <t>サンギョウ</t>
    </rPh>
    <rPh sb="13" eb="15">
      <t>キカク</t>
    </rPh>
    <rPh sb="17" eb="19">
      <t>タテガタ</t>
    </rPh>
    <phoneticPr fontId="3"/>
  </si>
  <si>
    <t>静岡県知事　鈴木　康友</t>
    <rPh sb="0" eb="2">
      <t>シズオカ</t>
    </rPh>
    <rPh sb="3" eb="5">
      <t>チジ</t>
    </rPh>
    <rPh sb="6" eb="8">
      <t>スズキ</t>
    </rPh>
    <rPh sb="9" eb="11">
      <t>ヤストモ</t>
    </rPh>
    <phoneticPr fontId="3"/>
  </si>
  <si>
    <t>口座番号</t>
  </si>
  <si>
    <t>様式第２号　支援金振込口座についての申出書</t>
    <rPh sb="0" eb="2">
      <t>ヨウシキ</t>
    </rPh>
    <rPh sb="2" eb="3">
      <t>ダイ</t>
    </rPh>
    <rPh sb="4" eb="5">
      <t>ゴウ</t>
    </rPh>
    <rPh sb="6" eb="9">
      <t>シエンキン</t>
    </rPh>
    <rPh sb="9" eb="11">
      <t>フリコミ</t>
    </rPh>
    <rPh sb="11" eb="13">
      <t>コウザ</t>
    </rPh>
    <rPh sb="18" eb="21">
      <t>モウシデショ</t>
    </rPh>
    <phoneticPr fontId="3"/>
  </si>
  <si>
    <t>○○○</t>
  </si>
  <si>
    <t>金融機関コード</t>
    <rPh sb="0" eb="2">
      <t>キンユウ</t>
    </rPh>
    <rPh sb="2" eb="4">
      <t>キカン</t>
    </rPh>
    <phoneticPr fontId="3"/>
  </si>
  <si>
    <t>支店コード</t>
    <rPh sb="0" eb="2">
      <t>シテン</t>
    </rPh>
    <phoneticPr fontId="3"/>
  </si>
  <si>
    <t>金融機関名</t>
    <rPh sb="0" eb="2">
      <t>キンユウ</t>
    </rPh>
    <rPh sb="2" eb="4">
      <t>キカン</t>
    </rPh>
    <rPh sb="4" eb="5">
      <t>メイ</t>
    </rPh>
    <phoneticPr fontId="3"/>
  </si>
  <si>
    <t>支店名</t>
    <rPh sb="0" eb="3">
      <t>シテンメイ</t>
    </rPh>
    <phoneticPr fontId="3"/>
  </si>
  <si>
    <t>口座名義人</t>
    <rPh sb="0" eb="2">
      <t>コウザ</t>
    </rPh>
    <rPh sb="2" eb="4">
      <t>メイギ</t>
    </rPh>
    <rPh sb="4" eb="5">
      <t>ニン</t>
    </rPh>
    <phoneticPr fontId="3"/>
  </si>
  <si>
    <t>普通</t>
    <rPh sb="0" eb="2">
      <t>フツウ</t>
    </rPh>
    <phoneticPr fontId="3"/>
  </si>
  <si>
    <t>当座</t>
    <rPh sb="0" eb="2">
      <t>トウザ</t>
    </rPh>
    <phoneticPr fontId="3"/>
  </si>
  <si>
    <t>別段</t>
    <rPh sb="0" eb="2">
      <t>ベツダン</t>
    </rPh>
    <phoneticPr fontId="3"/>
  </si>
  <si>
    <t>支援金振込口座についての申出書</t>
  </si>
  <si>
    <t>口座登録情報</t>
    <rPh sb="0" eb="2">
      <t>コウザ</t>
    </rPh>
    <rPh sb="2" eb="4">
      <t>トウロク</t>
    </rPh>
    <rPh sb="4" eb="6">
      <t>ジョウホウ</t>
    </rPh>
    <phoneticPr fontId="3"/>
  </si>
  <si>
    <t>申請責任者の職・氏名</t>
    <rPh sb="0" eb="2">
      <t>シンセイ</t>
    </rPh>
    <rPh sb="2" eb="5">
      <t>セキニンシャ</t>
    </rPh>
    <rPh sb="6" eb="7">
      <t>ショク</t>
    </rPh>
    <rPh sb="8" eb="10">
      <t>シメイ</t>
    </rPh>
    <phoneticPr fontId="3"/>
  </si>
  <si>
    <r>
      <t>※県が支援金の申請受付～審査等の事務を民間事業者に委託するため</t>
    </r>
    <r>
      <rPr>
        <u/>
        <sz val="10"/>
        <color theme="1"/>
        <rFont val="ＭＳ 明朝"/>
      </rPr>
      <t>支援金事務局</t>
    </r>
    <r>
      <rPr>
        <sz val="10"/>
        <color theme="1"/>
        <rFont val="ＭＳ 明朝"/>
      </rPr>
      <t>が申請書の内容を審査
※</t>
    </r>
    <r>
      <rPr>
        <u/>
        <sz val="10"/>
        <color theme="1"/>
        <rFont val="ＭＳ 明朝"/>
      </rPr>
      <t>支援金事務局</t>
    </r>
    <r>
      <rPr>
        <sz val="10"/>
        <color theme="1"/>
        <rFont val="ＭＳ 明朝"/>
      </rPr>
      <t>は申請書受付台帳等を静岡県に送信し、県は支払の可否を確認の上、交付決定兼交付確定を行う。</t>
    </r>
    <rPh sb="16" eb="18">
      <t>ジム</t>
    </rPh>
    <rPh sb="31" eb="34">
      <t>シエンキン</t>
    </rPh>
    <rPh sb="34" eb="37">
      <t>ジムキョク</t>
    </rPh>
    <rPh sb="38" eb="41">
      <t>シンセイショ</t>
    </rPh>
    <rPh sb="42" eb="44">
      <t>ナイヨウ</t>
    </rPh>
    <rPh sb="45" eb="47">
      <t>シンサ</t>
    </rPh>
    <rPh sb="50" eb="53">
      <t>シエンキン</t>
    </rPh>
    <rPh sb="53" eb="56">
      <t>ジムキョク</t>
    </rPh>
    <rPh sb="64" eb="65">
      <t>トウ</t>
    </rPh>
    <rPh sb="74" eb="75">
      <t>ケン</t>
    </rPh>
    <rPh sb="85" eb="86">
      <t>ウエ</t>
    </rPh>
    <rPh sb="87" eb="89">
      <t>コウフ</t>
    </rPh>
    <rPh sb="89" eb="91">
      <t>ケッテイ</t>
    </rPh>
    <rPh sb="91" eb="92">
      <t>ケン</t>
    </rPh>
    <rPh sb="92" eb="94">
      <t>コウフ</t>
    </rPh>
    <rPh sb="94" eb="96">
      <t>カクテイ</t>
    </rPh>
    <rPh sb="97" eb="98">
      <t>オコナ</t>
    </rPh>
    <phoneticPr fontId="3"/>
  </si>
  <si>
    <r>
      <t xml:space="preserve">
※支援金事務局は</t>
    </r>
    <r>
      <rPr>
        <sz val="10"/>
        <color theme="1"/>
        <rFont val="ＭＳ 明朝"/>
      </rPr>
      <t>各事業者に対して、交付決定兼交付確定通知書を送付</t>
    </r>
    <r>
      <rPr>
        <u/>
        <sz val="10"/>
        <color theme="1"/>
        <rFont val="ＭＳ 明朝"/>
      </rPr>
      <t xml:space="preserve">
※県</t>
    </r>
    <r>
      <rPr>
        <sz val="10"/>
        <color theme="1"/>
        <rFont val="ＭＳ 明朝"/>
      </rPr>
      <t>から事業者（申請書に記載された住所宛て）に対し、振込通知書を送付し、登録口座へ支援金を振込む。</t>
    </r>
    <rPh sb="2" eb="5">
      <t>シエンキン</t>
    </rPh>
    <rPh sb="5" eb="8">
      <t>ジムキョク</t>
    </rPh>
    <rPh sb="37" eb="38">
      <t>ケン</t>
    </rPh>
    <rPh sb="42" eb="43">
      <t>シャ</t>
    </rPh>
    <rPh sb="44" eb="47">
      <t>シンセイショ</t>
    </rPh>
    <rPh sb="48" eb="50">
      <t>キサイ</t>
    </rPh>
    <rPh sb="62" eb="63">
      <t>フ</t>
    </rPh>
    <rPh sb="63" eb="64">
      <t>コ</t>
    </rPh>
    <rPh sb="72" eb="74">
      <t>トウロク</t>
    </rPh>
    <rPh sb="74" eb="76">
      <t>コウザ</t>
    </rPh>
    <rPh sb="77" eb="80">
      <t>シエンキン</t>
    </rPh>
    <rPh sb="81" eb="82">
      <t>フ</t>
    </rPh>
    <rPh sb="82" eb="83">
      <t>コ</t>
    </rPh>
    <phoneticPr fontId="3"/>
  </si>
  <si>
    <r>
      <t>（申請額一覧シート）の内容が様式第１号（総括表）にも正しく反映されていることを確認するとともに、様式第１号の</t>
    </r>
    <r>
      <rPr>
        <u/>
        <sz val="10"/>
        <color theme="1"/>
        <rFont val="ＭＳ 明朝"/>
      </rPr>
      <t>記入欄（黄色セル）に記載</t>
    </r>
    <rPh sb="1" eb="4">
      <t>シンセイガク</t>
    </rPh>
    <rPh sb="4" eb="6">
      <t>イチラン</t>
    </rPh>
    <rPh sb="11" eb="13">
      <t>ナイヨウ</t>
    </rPh>
    <rPh sb="14" eb="16">
      <t>ヨウシキ</t>
    </rPh>
    <rPh sb="16" eb="17">
      <t>ダイ</t>
    </rPh>
    <rPh sb="18" eb="19">
      <t>ゴウ</t>
    </rPh>
    <rPh sb="20" eb="23">
      <t>ソウカツヒョウ</t>
    </rPh>
    <rPh sb="26" eb="27">
      <t>タダ</t>
    </rPh>
    <rPh sb="29" eb="31">
      <t>ハンエイ</t>
    </rPh>
    <rPh sb="39" eb="41">
      <t>カクニン</t>
    </rPh>
    <rPh sb="48" eb="50">
      <t>ヨウシキ</t>
    </rPh>
    <rPh sb="50" eb="51">
      <t>ダイ</t>
    </rPh>
    <rPh sb="52" eb="53">
      <t>ゴウ</t>
    </rPh>
    <rPh sb="54" eb="57">
      <t>キニュウラン</t>
    </rPh>
    <rPh sb="58" eb="60">
      <t>キイロ</t>
    </rPh>
    <rPh sb="64" eb="66">
      <t>キサイ</t>
    </rPh>
    <phoneticPr fontId="3"/>
  </si>
  <si>
    <r>
      <t>Excelファイル名を代表となる事業所の事業所番号に変更</t>
    </r>
    <r>
      <rPr>
        <sz val="10"/>
        <color theme="1"/>
        <rFont val="ＭＳ 明朝"/>
      </rPr>
      <t>（今回は変更不要です。）</t>
    </r>
    <rPh sb="29" eb="31">
      <t>コンカイ</t>
    </rPh>
    <rPh sb="32" eb="34">
      <t>ヘンコウ</t>
    </rPh>
    <rPh sb="34" eb="36">
      <t>フヨウ</t>
    </rPh>
    <phoneticPr fontId="3"/>
  </si>
  <si>
    <r>
      <t>様式</t>
    </r>
    <r>
      <rPr>
        <sz val="9"/>
        <color theme="1"/>
        <rFont val="ＭＳ 明朝"/>
      </rPr>
      <t>第１号（用紙　日本産業規格Ａ４縦型）</t>
    </r>
    <rPh sb="0" eb="2">
      <t>ヨウシキ</t>
    </rPh>
    <rPh sb="2" eb="3">
      <t>ダイ</t>
    </rPh>
    <rPh sb="4" eb="5">
      <t>ゴウ</t>
    </rPh>
    <rPh sb="6" eb="8">
      <t>ヨウシ</t>
    </rPh>
    <rPh sb="9" eb="11">
      <t>ニホン</t>
    </rPh>
    <rPh sb="11" eb="13">
      <t>サンギョウ</t>
    </rPh>
    <rPh sb="13" eb="15">
      <t>キカク</t>
    </rPh>
    <rPh sb="17" eb="19">
      <t>タテガタ</t>
    </rPh>
    <phoneticPr fontId="3"/>
  </si>
  <si>
    <r>
      <t>代表者</t>
    </r>
    <r>
      <rPr>
        <sz val="10"/>
        <color theme="1"/>
        <rFont val="ＭＳ 明朝"/>
      </rPr>
      <t>の職・氏名</t>
    </r>
    <rPh sb="0" eb="3">
      <t>ダイヒョウシャ</t>
    </rPh>
    <rPh sb="4" eb="5">
      <t>ショク</t>
    </rPh>
    <rPh sb="6" eb="8">
      <t>シメイ</t>
    </rPh>
    <phoneticPr fontId="3"/>
  </si>
  <si>
    <r>
      <t>申請書作成者の</t>
    </r>
    <r>
      <rPr>
        <sz val="10"/>
        <color theme="1"/>
        <rFont val="ＭＳ 明朝"/>
      </rPr>
      <t>職・氏名</t>
    </r>
    <rPh sb="0" eb="3">
      <t>シンセイショ</t>
    </rPh>
    <phoneticPr fontId="3"/>
  </si>
  <si>
    <r>
      <t>総定員数
×単価（5</t>
    </r>
    <r>
      <rPr>
        <sz val="9"/>
        <color theme="1"/>
        <rFont val="ＭＳ Ｐ明朝"/>
      </rPr>
      <t>,300円）</t>
    </r>
    <rPh sb="0" eb="1">
      <t>ソウ</t>
    </rPh>
    <rPh sb="1" eb="3">
      <t>テイイン</t>
    </rPh>
    <rPh sb="3" eb="4">
      <t>スウ</t>
    </rPh>
    <rPh sb="6" eb="8">
      <t>タンカ</t>
    </rPh>
    <rPh sb="14" eb="15">
      <t>エン</t>
    </rPh>
    <phoneticPr fontId="3"/>
  </si>
  <si>
    <r>
      <t>令和７年度</t>
    </r>
    <r>
      <rPr>
        <b/>
        <sz val="12"/>
        <color theme="1"/>
        <rFont val="ＭＳ 明朝"/>
      </rPr>
      <t>介護事業所等物価高騰対策支援事業（介護分）交付申請書</t>
    </r>
    <rPh sb="0" eb="2">
      <t>レイワ</t>
    </rPh>
    <rPh sb="3" eb="5">
      <t>ネンド</t>
    </rPh>
    <rPh sb="5" eb="7">
      <t>カイゴ</t>
    </rPh>
    <rPh sb="7" eb="10">
      <t>ジギョウショ</t>
    </rPh>
    <rPh sb="10" eb="11">
      <t>ナド</t>
    </rPh>
    <rPh sb="11" eb="13">
      <t>ブッカ</t>
    </rPh>
    <rPh sb="13" eb="15">
      <t>コウトウ</t>
    </rPh>
    <rPh sb="15" eb="17">
      <t>タイサク</t>
    </rPh>
    <rPh sb="17" eb="19">
      <t>シエン</t>
    </rPh>
    <rPh sb="19" eb="21">
      <t>ジギョウ</t>
    </rPh>
    <phoneticPr fontId="3"/>
  </si>
  <si>
    <t>介護保険施設等</t>
    <rPh sb="0" eb="2">
      <t>カイゴ</t>
    </rPh>
    <rPh sb="2" eb="4">
      <t>ホケン</t>
    </rPh>
    <rPh sb="4" eb="6">
      <t>シセツ</t>
    </rPh>
    <rPh sb="6" eb="7">
      <t>トウ</t>
    </rPh>
    <phoneticPr fontId="3"/>
  </si>
  <si>
    <t>地域密着型介護老人福祉施設(併設型短期入所生活介護含む)</t>
    <rPh sb="0" eb="13">
      <t>チイキミッチャクガタカイゴロウジンフクシシセツ</t>
    </rPh>
    <phoneticPr fontId="3"/>
  </si>
  <si>
    <t>介護老人保健施設(併設型短期入所生活介護含む)</t>
    <rPh sb="0" eb="2">
      <t>カイゴ</t>
    </rPh>
    <rPh sb="2" eb="4">
      <t>ロウジン</t>
    </rPh>
    <rPh sb="4" eb="6">
      <t>ホケン</t>
    </rPh>
    <rPh sb="6" eb="8">
      <t>シセツ</t>
    </rPh>
    <phoneticPr fontId="3"/>
  </si>
  <si>
    <r>
      <t>令和７年７月１日時点</t>
    </r>
    <r>
      <rPr>
        <sz val="11"/>
        <color theme="1"/>
        <rFont val="ＭＳ 明朝"/>
      </rPr>
      <t>で介護サービス事業所・施設等を運営しており、申請日時点で対象介護サービス事業所・施設等を休止・廃止していません。また、本支援金の交付を受けた後も対象介護サービス事業所・施設等の運営を継続します（する意思があります）。</t>
    </r>
  </si>
  <si>
    <t>別紙様式１　単独短期生活介護事業所支援金申請額一覧</t>
    <rPh sb="0" eb="2">
      <t>ベッシ</t>
    </rPh>
    <rPh sb="2" eb="4">
      <t>ヨウシキ</t>
    </rPh>
    <phoneticPr fontId="3"/>
  </si>
  <si>
    <t>県庁支店</t>
    <rPh sb="0" eb="2">
      <t>ケンチョウ</t>
    </rPh>
    <rPh sb="2" eb="4">
      <t>シテン</t>
    </rPh>
    <phoneticPr fontId="3"/>
  </si>
  <si>
    <t>別紙様式１（用紙　日本産業規格Ａ４横型）</t>
    <rPh sb="0" eb="2">
      <t>ベッシ</t>
    </rPh>
    <rPh sb="2" eb="4">
      <t>ヨウシキ</t>
    </rPh>
    <rPh sb="17" eb="18">
      <t>ヨコ</t>
    </rPh>
    <phoneticPr fontId="3"/>
  </si>
  <si>
    <r>
      <t>本Excelを各事業所に配布し、申請額一覧</t>
    </r>
    <r>
      <rPr>
        <sz val="10"/>
        <color rgb="FFFF0000"/>
        <rFont val="ＭＳ 明朝"/>
      </rPr>
      <t>（別紙様式１～２）</t>
    </r>
    <r>
      <rPr>
        <sz val="10"/>
        <color theme="1"/>
        <rFont val="ＭＳ 明朝"/>
      </rPr>
      <t>を記入するように依頼</t>
    </r>
    <rPh sb="0" eb="1">
      <t>ホン</t>
    </rPh>
    <rPh sb="7" eb="8">
      <t>カク</t>
    </rPh>
    <rPh sb="8" eb="11">
      <t>ジギョウショ</t>
    </rPh>
    <rPh sb="12" eb="14">
      <t>ハイフ</t>
    </rPh>
    <rPh sb="16" eb="19">
      <t>シンセイガク</t>
    </rPh>
    <rPh sb="19" eb="21">
      <t>イチラン</t>
    </rPh>
    <rPh sb="22" eb="24">
      <t>ベッシ</t>
    </rPh>
    <rPh sb="24" eb="26">
      <t>ヨウシキ</t>
    </rPh>
    <rPh sb="31" eb="33">
      <t>キニュウ</t>
    </rPh>
    <rPh sb="38" eb="40">
      <t>イライ</t>
    </rPh>
    <phoneticPr fontId="3"/>
  </si>
  <si>
    <t>別紙様式２（用紙　日本産業規格Ａ４横型）</t>
    <rPh sb="0" eb="2">
      <t>ベッシ</t>
    </rPh>
    <rPh sb="2" eb="4">
      <t>ヨウシキ</t>
    </rPh>
    <rPh sb="17" eb="18">
      <t>ヨコ</t>
    </rPh>
    <phoneticPr fontId="3"/>
  </si>
  <si>
    <t>※（地特養29人以下＋併設短期20人）×５,３00円＝２５９,７００円</t>
    <rPh sb="2" eb="3">
      <t>チ</t>
    </rPh>
    <rPh sb="3" eb="4">
      <t>トク</t>
    </rPh>
    <rPh sb="4" eb="5">
      <t>ヨウ</t>
    </rPh>
    <rPh sb="7" eb="8">
      <t>ニン</t>
    </rPh>
    <rPh sb="8" eb="10">
      <t>イカ</t>
    </rPh>
    <rPh sb="11" eb="13">
      <t>ヘイセツ</t>
    </rPh>
    <rPh sb="13" eb="15">
      <t>タンキ</t>
    </rPh>
    <rPh sb="17" eb="18">
      <t>ニン</t>
    </rPh>
    <rPh sb="25" eb="26">
      <t>エン</t>
    </rPh>
    <rPh sb="34" eb="35">
      <t>エン</t>
    </rPh>
    <phoneticPr fontId="3"/>
  </si>
  <si>
    <t>入所（入居）定員数</t>
    <rPh sb="0" eb="2">
      <t>ニュウショ</t>
    </rPh>
    <rPh sb="3" eb="5">
      <t>ニュウキョ</t>
    </rPh>
    <rPh sb="6" eb="9">
      <t>テイインスウ</t>
    </rPh>
    <phoneticPr fontId="3"/>
  </si>
  <si>
    <r>
      <t>定員数
×単価（5</t>
    </r>
    <r>
      <rPr>
        <sz val="9"/>
        <color theme="1"/>
        <rFont val="ＭＳ Ｐ明朝"/>
      </rPr>
      <t>,300円）</t>
    </r>
    <rPh sb="0" eb="2">
      <t>テイイン</t>
    </rPh>
    <rPh sb="2" eb="3">
      <t>スウ</t>
    </rPh>
    <rPh sb="5" eb="7">
      <t>タンカ</t>
    </rPh>
    <rPh sb="13" eb="14">
      <t>エン</t>
    </rPh>
    <phoneticPr fontId="3"/>
  </si>
  <si>
    <r>
      <t>各事業所の申請額一覧</t>
    </r>
    <r>
      <rPr>
        <sz val="10"/>
        <color rgb="FFFF0000"/>
        <rFont val="ＭＳ 明朝"/>
      </rPr>
      <t>（別紙様式１～２）</t>
    </r>
    <r>
      <rPr>
        <sz val="10"/>
        <color theme="1"/>
        <rFont val="ＭＳ 明朝"/>
      </rPr>
      <t>の内容を一つの申請額一覧に集約</t>
    </r>
    <rPh sb="0" eb="1">
      <t>カク</t>
    </rPh>
    <rPh sb="1" eb="4">
      <t>ジギョウショ</t>
    </rPh>
    <rPh sb="5" eb="8">
      <t>シンセイガク</t>
    </rPh>
    <rPh sb="8" eb="10">
      <t>イチラン</t>
    </rPh>
    <rPh sb="20" eb="22">
      <t>ナイヨウ</t>
    </rPh>
    <rPh sb="23" eb="24">
      <t>ヒト</t>
    </rPh>
    <rPh sb="26" eb="29">
      <t>シンセイガク</t>
    </rPh>
    <rPh sb="29" eb="31">
      <t>イチラン</t>
    </rPh>
    <rPh sb="32" eb="34">
      <t>シュウヤク</t>
    </rPh>
    <phoneticPr fontId="3"/>
  </si>
  <si>
    <r>
      <t>申請額一覧</t>
    </r>
    <r>
      <rPr>
        <sz val="10"/>
        <color rgb="FFFF0000"/>
        <rFont val="ＭＳ 明朝"/>
      </rPr>
      <t>（別紙様式１～２）</t>
    </r>
    <r>
      <rPr>
        <sz val="10"/>
        <color theme="1"/>
        <rFont val="ＭＳ 明朝"/>
      </rPr>
      <t>に全事業所分が正しく反映されているか確認（151事業所以上ある場合には153行目を行ごとコピーし、154行目に右クリック→「コピーしたセルの挿入」で挿入すること。）</t>
    </r>
  </si>
  <si>
    <t>・交付決定兼交付確定通知書を受領、保管
・支援金の入金確認</t>
    <rPh sb="14" eb="16">
      <t>ジュリョウ</t>
    </rPh>
    <rPh sb="17" eb="19">
      <t>ホカン</t>
    </rPh>
    <rPh sb="21" eb="23">
      <t>シエン</t>
    </rPh>
    <rPh sb="23" eb="24">
      <t>キン</t>
    </rPh>
    <rPh sb="25" eb="27">
      <t>ニュウキン</t>
    </rPh>
    <rPh sb="27" eb="29">
      <t>カクニン</t>
    </rPh>
    <phoneticPr fontId="3"/>
  </si>
  <si>
    <r>
      <t>　　　　令和７年度</t>
    </r>
    <r>
      <rPr>
        <sz val="10"/>
        <color theme="1"/>
        <rFont val="ＭＳ 明朝"/>
      </rPr>
      <t>介護サービス事業所等物価高騰対策支援金（介護分）交付申請書</t>
    </r>
    <rPh sb="4" eb="6">
      <t>レイワ</t>
    </rPh>
    <rPh sb="7" eb="9">
      <t>ネンド</t>
    </rPh>
    <rPh sb="33" eb="35">
      <t>コウフ</t>
    </rPh>
    <rPh sb="35" eb="37">
      <t>シンセイ</t>
    </rPh>
    <rPh sb="37" eb="38">
      <t>ショ</t>
    </rPh>
    <phoneticPr fontId="3"/>
  </si>
  <si>
    <t>介護老人福祉施設(併設型短期入所生活介護含む)</t>
  </si>
  <si>
    <t>軽費老人ホーム(県所管のみ、(併設型短期入所生活介護含む)</t>
    <rPh sb="0" eb="2">
      <t>ケイヒ</t>
    </rPh>
    <rPh sb="2" eb="4">
      <t>ロウジン</t>
    </rPh>
    <rPh sb="8" eb="9">
      <t>ケン</t>
    </rPh>
    <rPh sb="9" eb="11">
      <t>ショカン</t>
    </rPh>
    <phoneticPr fontId="3"/>
  </si>
  <si>
    <t>介護保険施設等支援金申請額一覧</t>
    <rPh sb="6" eb="7">
      <t>トウ</t>
    </rPh>
    <phoneticPr fontId="3"/>
  </si>
  <si>
    <t>【誓約事項】
下記のとおり相違ないことを確認の上、各項目の左の欄へ○印を記載してください。　　　　
全ての項目に○を入れないと申請できません。</t>
    <rPh sb="1" eb="3">
      <t>セイヤク</t>
    </rPh>
    <rPh sb="3" eb="5">
      <t>ジコウ</t>
    </rPh>
    <phoneticPr fontId="3"/>
  </si>
  <si>
    <t>軽費老人ホーム(県所管のみ、併設型短期入所生活介護含む)</t>
    <rPh sb="0" eb="2">
      <t>ケイヒ</t>
    </rPh>
    <rPh sb="2" eb="4">
      <t>ロウジン</t>
    </rPh>
    <rPh sb="8" eb="9">
      <t>ケン</t>
    </rPh>
    <rPh sb="9" eb="11">
      <t>ショカン</t>
    </rPh>
    <rPh sb="25" eb="26">
      <t>フク</t>
    </rPh>
    <phoneticPr fontId="3"/>
  </si>
  <si>
    <t>　※振込先金融機関の口座が確認できる通帳のコピー等を添付してください。</t>
    <rPh sb="2" eb="5">
      <t>フリコミサキ</t>
    </rPh>
    <rPh sb="5" eb="7">
      <t>キンユウ</t>
    </rPh>
    <rPh sb="7" eb="9">
      <t>キカン</t>
    </rPh>
    <rPh sb="10" eb="12">
      <t>コウザ</t>
    </rPh>
    <rPh sb="13" eb="15">
      <t>カクニン</t>
    </rPh>
    <rPh sb="24" eb="25">
      <t>トウ</t>
    </rPh>
    <phoneticPr fontId="3"/>
  </si>
  <si>
    <r>
      <t xml:space="preserve"> </t>
    </r>
    <r>
      <rPr>
        <sz val="11"/>
        <color rgb="FFFF0000"/>
        <rFont val="ＭＳ 明朝"/>
      </rPr>
      <t>令和７年度</t>
    </r>
    <r>
      <rPr>
        <sz val="11"/>
        <color theme="1"/>
        <rFont val="ＭＳ 明朝"/>
      </rPr>
      <t>介護サービス事業所等物価高騰対策支援金（介護分）について、下記口座を</t>
    </r>
  </si>
  <si>
    <t>株式会社福祉長寿</t>
    <rPh sb="0" eb="4">
      <t>カブシキガイシャ</t>
    </rPh>
    <rPh sb="4" eb="6">
      <t>フクシ</t>
    </rPh>
    <rPh sb="6" eb="8">
      <t>チョウジュ</t>
    </rPh>
    <phoneticPr fontId="3"/>
  </si>
  <si>
    <t>420</t>
  </si>
  <si>
    <t>8601</t>
  </si>
  <si>
    <t>054-221-3256</t>
  </si>
  <si>
    <t>代表取締役</t>
    <rPh sb="0" eb="2">
      <t>ダイヒョウ</t>
    </rPh>
    <rPh sb="2" eb="5">
      <t>トリシマリヤク</t>
    </rPh>
    <phoneticPr fontId="3"/>
  </si>
  <si>
    <t>財務課</t>
    <rPh sb="0" eb="2">
      <t>ザイム</t>
    </rPh>
    <rPh sb="2" eb="3">
      <t>カ</t>
    </rPh>
    <phoneticPr fontId="3"/>
  </si>
  <si>
    <t>総務課</t>
    <rPh sb="0" eb="3">
      <t>ソウムカ</t>
    </rPh>
    <phoneticPr fontId="3"/>
  </si>
  <si>
    <t>aaaa@bbb.co.jp</t>
  </si>
  <si>
    <t>静岡太郎</t>
    <rPh sb="0" eb="1">
      <t>セイ</t>
    </rPh>
    <rPh sb="1" eb="2">
      <t>オカ</t>
    </rPh>
    <rPh sb="2" eb="4">
      <t>タロウ</t>
    </rPh>
    <phoneticPr fontId="3"/>
  </si>
  <si>
    <t>浜松花子</t>
    <rPh sb="0" eb="2">
      <t>ハママツ</t>
    </rPh>
    <rPh sb="2" eb="4">
      <t>ハナコ</t>
    </rPh>
    <phoneticPr fontId="3"/>
  </si>
  <si>
    <t>葵一郎</t>
    <rPh sb="0" eb="1">
      <t>アオイ</t>
    </rPh>
    <rPh sb="1" eb="3">
      <t>イチロウ</t>
    </rPh>
    <phoneticPr fontId="3"/>
  </si>
  <si>
    <t>○</t>
  </si>
  <si>
    <t>123</t>
  </si>
  <si>
    <t>456</t>
  </si>
  <si>
    <t>株式会社福祉長寿</t>
  </si>
  <si>
    <t>ふじのくに銀行</t>
  </si>
  <si>
    <t>1234567</t>
  </si>
  <si>
    <t>7</t>
  </si>
  <si>
    <t>17</t>
  </si>
  <si>
    <t/>
  </si>
  <si>
    <r>
      <t>書類の提出方法は郵送のみ</t>
    </r>
    <r>
      <rPr>
        <sz val="10"/>
        <color theme="1"/>
        <rFont val="ＭＳ 明朝"/>
      </rPr>
      <t xml:space="preserve">
（封筒に「</t>
    </r>
    <r>
      <rPr>
        <u/>
        <sz val="10"/>
        <color theme="1"/>
        <rFont val="ＭＳ 明朝"/>
      </rPr>
      <t>介</t>
    </r>
    <r>
      <rPr>
        <u/>
        <sz val="10"/>
        <color theme="1"/>
        <rFont val="ＭＳ 明朝"/>
      </rPr>
      <t>護サービス事業所等物価高騰対策支援金申請書在中</t>
    </r>
    <r>
      <rPr>
        <sz val="10"/>
        <color theme="1"/>
        <rFont val="ＭＳ 明朝"/>
      </rPr>
      <t>」と明記）
※県が支援金の申請受付～審査等の事務を民間事業者に委託するため、申請書の郵送先は</t>
    </r>
    <r>
      <rPr>
        <u/>
        <sz val="10"/>
        <color theme="1"/>
        <rFont val="ＭＳ 明朝"/>
      </rPr>
      <t>支援金事務局</t>
    </r>
    <r>
      <rPr>
        <sz val="10"/>
        <color theme="1"/>
        <rFont val="ＭＳ 明朝"/>
      </rPr>
      <t xml:space="preserve">となる。
＜提出先・問合せ先＞
静岡県介護サービス事業所等物価高騰対策支援金事務局
〒420-0851
静岡市葵区黒金町３　シャンソンビル黒金町６Ｆ
電　話：０５０-３６２７-３１５６
</t>
    </r>
    <rPh sb="0" eb="2">
      <t>ショルイ</t>
    </rPh>
    <rPh sb="3" eb="5">
      <t>テイシュツ</t>
    </rPh>
    <rPh sb="5" eb="7">
      <t>ホウホウ</t>
    </rPh>
    <rPh sb="8" eb="10">
      <t>ユウソウ</t>
    </rPh>
    <rPh sb="28" eb="30">
      <t>ブッカ</t>
    </rPh>
    <rPh sb="30" eb="32">
      <t>コウトウ</t>
    </rPh>
    <rPh sb="32" eb="34">
      <t>タイサク</t>
    </rPh>
    <rPh sb="34" eb="37">
      <t>シエンキン</t>
    </rPh>
    <rPh sb="63" eb="64">
      <t>トウ</t>
    </rPh>
    <rPh sb="81" eb="84">
      <t>シンセイショ</t>
    </rPh>
    <rPh sb="85" eb="87">
      <t>ユウソウ</t>
    </rPh>
    <rPh sb="87" eb="88">
      <t>サキ</t>
    </rPh>
    <rPh sb="89" eb="92">
      <t>シエンキン</t>
    </rPh>
    <rPh sb="92" eb="95">
      <t>ジムキョク</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</si>
</sst>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_ "/>
    <numFmt numFmtId="178" formatCode="#,##0;\-#,##0;&quot;&quot;"/>
  </numFmts>
  <fonts count="26">
    <font>
      <sz val="11"/>
      <color auto="1"/>
      <name val="ＭＳ Ｐゴシック"/>
      <family val="3"/>
    </font>
    <font>
      <sz val="11"/>
      <color auto="1"/>
      <name val="ＭＳ Ｐゴシック"/>
      <family val="3"/>
    </font>
    <font>
      <sz val="11"/>
      <color theme="1"/>
      <name val="ＭＳ Ｐゴシック"/>
      <family val="3"/>
      <scheme val="minor"/>
    </font>
    <font>
      <sz val="6"/>
      <color auto="1"/>
      <name val="ＭＳ Ｐゴシック"/>
      <family val="3"/>
    </font>
    <font>
      <sz val="11"/>
      <color theme="1"/>
      <name val="ＭＳ 明朝"/>
      <family val="1"/>
    </font>
    <font>
      <b/>
      <sz val="14"/>
      <color theme="1"/>
      <name val="ＭＳ 明朝"/>
      <family val="1"/>
    </font>
    <font>
      <b/>
      <sz val="12"/>
      <color rgb="FFFF0000"/>
      <name val="ＭＳ 明朝"/>
      <family val="1"/>
    </font>
    <font>
      <b/>
      <sz val="12"/>
      <color theme="1"/>
      <name val="ＭＳ 明朝"/>
      <family val="1"/>
    </font>
    <font>
      <sz val="12"/>
      <color theme="1"/>
      <name val="ＭＳ 明朝"/>
      <family val="1"/>
    </font>
    <font>
      <sz val="9"/>
      <color theme="1"/>
      <name val="ＭＳ 明朝"/>
      <family val="1"/>
    </font>
    <font>
      <sz val="10"/>
      <color theme="1"/>
      <name val="ＭＳ 明朝"/>
      <family val="1"/>
    </font>
    <font>
      <u/>
      <sz val="10"/>
      <color theme="1"/>
      <name val="ＭＳ 明朝"/>
      <family val="1"/>
    </font>
    <font>
      <strike/>
      <sz val="10"/>
      <color theme="1"/>
      <name val="ＭＳ 明朝"/>
      <family val="1"/>
    </font>
    <font>
      <sz val="10"/>
      <color auto="1"/>
      <name val="ＭＳ 明朝"/>
      <family val="1"/>
    </font>
    <font>
      <sz val="8"/>
      <color theme="1"/>
      <name val="ＭＳ 明朝"/>
      <family val="1"/>
    </font>
    <font>
      <sz val="10"/>
      <color rgb="FFFF0000"/>
      <name val="ＭＳ 明朝"/>
      <family val="1"/>
    </font>
    <font>
      <sz val="11"/>
      <color auto="1"/>
      <name val="ＭＳ 明朝"/>
      <family val="1"/>
    </font>
    <font>
      <sz val="11"/>
      <color theme="1"/>
      <name val="ＭＳ ゴシック"/>
      <family val="3"/>
    </font>
    <font>
      <sz val="11"/>
      <color theme="1"/>
      <name val="ＭＳ Ｐ明朝"/>
      <family val="1"/>
    </font>
    <font>
      <sz val="11"/>
      <color rgb="FFFF0000"/>
      <name val="ＭＳ 明朝"/>
      <family val="1"/>
    </font>
    <font>
      <sz val="11"/>
      <color rgb="FF0070C0"/>
      <name val="ＭＳ 明朝"/>
      <family val="1"/>
    </font>
    <font>
      <sz val="10"/>
      <color theme="1"/>
      <name val="ＭＳ Ｐ明朝"/>
      <family val="1"/>
    </font>
    <font>
      <sz val="10"/>
      <color auto="1"/>
      <name val="ＭＳ Ｐ明朝"/>
      <family val="1"/>
    </font>
    <font>
      <sz val="11"/>
      <color auto="1"/>
      <name val="ＭＳ Ｐ明朝"/>
      <family val="1"/>
    </font>
    <font>
      <sz val="9"/>
      <color theme="1"/>
      <name val="ＭＳ Ｐ明朝"/>
      <family val="1"/>
    </font>
    <font>
      <sz val="12"/>
      <color theme="1"/>
      <name val="ＭＳ Ｐ明朝"/>
      <family val="1"/>
    </font>
  </fonts>
  <fills count="6">
    <fill>
      <patternFill patternType="none"/>
    </fill>
    <fill>
      <patternFill patternType="gray125"/>
    </fill>
    <fill>
      <patternFill patternType="solid">
        <fgColor rgb="FFFFFFCC"/>
        <bgColor indexed="64"/>
      </patternFill>
    </fill>
    <fill>
      <patternFill patternType="solid">
        <fgColor rgb="FFFFFFBE"/>
        <bgColor indexed="64"/>
      </patternFill>
    </fill>
    <fill>
      <patternFill patternType="solid">
        <fgColor rgb="FFCDFFFF"/>
        <bgColor indexed="64"/>
      </patternFill>
    </fill>
    <fill>
      <patternFill patternType="solid">
        <fgColor theme="0" tint="-5.e-00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hair">
        <color indexed="64"/>
      </left>
      <right/>
      <top style="medium">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275">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left" vertical="top"/>
    </xf>
    <xf numFmtId="0" fontId="5"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Alignment="1" applyProtection="1">
      <alignment vertical="center"/>
    </xf>
    <xf numFmtId="0" fontId="4" fillId="0" borderId="1" xfId="0" applyFont="1" applyFill="1" applyBorder="1" applyAlignment="1" applyProtection="1">
      <alignment horizontal="center" vertical="center" shrinkToFit="1"/>
    </xf>
    <xf numFmtId="0" fontId="4" fillId="0" borderId="1" xfId="0" applyFont="1" applyFill="1" applyBorder="1" applyAlignment="1" applyProtection="1">
      <alignment horizontal="center" vertical="center"/>
    </xf>
    <xf numFmtId="0" fontId="8" fillId="0" borderId="0" xfId="0" applyFont="1" applyFill="1" applyAlignment="1" applyProtection="1">
      <alignment horizontal="left" vertical="top"/>
    </xf>
    <xf numFmtId="49" fontId="9" fillId="0" borderId="1" xfId="0" applyNumberFormat="1" applyFont="1" applyFill="1" applyBorder="1" applyAlignment="1" applyProtection="1">
      <alignment horizontal="center" vertical="top"/>
    </xf>
    <xf numFmtId="49" fontId="10" fillId="0" borderId="1" xfId="0" applyNumberFormat="1" applyFont="1" applyFill="1" applyBorder="1" applyAlignment="1" applyProtection="1">
      <alignment horizontal="left" vertical="center" wrapText="1"/>
    </xf>
    <xf numFmtId="49" fontId="10" fillId="0" borderId="2" xfId="0" applyNumberFormat="1" applyFont="1" applyFill="1" applyBorder="1" applyAlignment="1" applyProtection="1">
      <alignment vertical="center" wrapText="1"/>
    </xf>
    <xf numFmtId="49" fontId="10" fillId="0" borderId="1" xfId="0" applyNumberFormat="1" applyFont="1" applyBorder="1" applyAlignment="1">
      <alignment horizontal="left" vertical="center" wrapText="1"/>
    </xf>
    <xf numFmtId="49" fontId="11" fillId="0" borderId="1" xfId="0" applyNumberFormat="1" applyFont="1" applyBorder="1" applyAlignment="1">
      <alignment horizontal="left" vertical="center" wrapText="1"/>
    </xf>
    <xf numFmtId="0" fontId="8" fillId="0" borderId="1" xfId="0" applyFont="1" applyFill="1" applyBorder="1" applyAlignment="1" applyProtection="1">
      <alignment horizontal="center" vertical="top"/>
    </xf>
    <xf numFmtId="0" fontId="10" fillId="0" borderId="1" xfId="0" applyFont="1" applyFill="1" applyBorder="1" applyAlignment="1" applyProtection="1">
      <alignment horizontal="left" vertical="center" wrapText="1"/>
    </xf>
    <xf numFmtId="0" fontId="10" fillId="0" borderId="2"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vertical="center" wrapText="1"/>
    </xf>
    <xf numFmtId="0" fontId="10" fillId="0" borderId="0" xfId="0" applyFont="1" applyProtection="1">
      <alignment vertical="center"/>
    </xf>
    <xf numFmtId="0" fontId="13" fillId="0" borderId="0" xfId="0" applyFont="1" applyProtection="1">
      <alignment vertical="center"/>
    </xf>
    <xf numFmtId="0" fontId="14" fillId="0" borderId="0" xfId="0" applyFont="1" applyProtection="1">
      <alignment vertical="center"/>
    </xf>
    <xf numFmtId="0" fontId="4" fillId="0" borderId="0" xfId="0" applyFont="1">
      <alignment vertical="center"/>
    </xf>
    <xf numFmtId="0" fontId="9" fillId="0" borderId="0" xfId="0" applyFont="1" applyProtection="1">
      <alignment vertical="center"/>
    </xf>
    <xf numFmtId="0" fontId="15" fillId="0" borderId="0" xfId="0" applyFont="1" applyAlignment="1" applyProtection="1">
      <alignment horizontal="left" vertical="center"/>
    </xf>
    <xf numFmtId="0" fontId="13" fillId="0" borderId="0" xfId="0" applyFont="1" applyAlignment="1">
      <alignment horizontal="center" vertical="center"/>
    </xf>
    <xf numFmtId="0" fontId="15" fillId="0" borderId="0" xfId="0" applyFont="1" applyAlignment="1">
      <alignment horizontal="center" vertical="center"/>
    </xf>
    <xf numFmtId="0" fontId="10" fillId="0" borderId="3" xfId="0" applyFont="1" applyBorder="1" applyAlignment="1" applyProtection="1">
      <alignment horizontal="center" vertical="center" textRotation="255"/>
    </xf>
    <xf numFmtId="0" fontId="15" fillId="0" borderId="4" xfId="0" applyFont="1" applyBorder="1" applyAlignment="1" applyProtection="1">
      <alignment horizontal="center" vertical="center" textRotation="255"/>
    </xf>
    <xf numFmtId="0" fontId="15" fillId="0" borderId="5" xfId="0" applyFont="1" applyBorder="1" applyAlignment="1" applyProtection="1">
      <alignment horizontal="center" vertical="center" textRotation="255"/>
    </xf>
    <xf numFmtId="0" fontId="10" fillId="0" borderId="0" xfId="0" applyFont="1" applyBorder="1" applyAlignment="1" applyProtection="1">
      <alignment horizontal="center" vertical="center" textRotation="255"/>
    </xf>
    <xf numFmtId="0" fontId="10" fillId="0" borderId="0" xfId="0" applyFont="1" applyBorder="1" applyProtection="1">
      <alignment vertical="center"/>
    </xf>
    <xf numFmtId="0" fontId="10" fillId="0" borderId="6" xfId="0" applyFont="1" applyBorder="1" applyAlignment="1" applyProtection="1">
      <alignment horizontal="center" vertical="center"/>
    </xf>
    <xf numFmtId="0" fontId="4" fillId="0" borderId="7" xfId="0" applyFont="1" applyBorder="1" applyAlignment="1" applyProtection="1">
      <alignment horizontal="center" vertical="center" textRotation="255" shrinkToFit="1"/>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textRotation="255"/>
    </xf>
    <xf numFmtId="0" fontId="4" fillId="0" borderId="8" xfId="0" applyFont="1" applyBorder="1" applyAlignment="1" applyProtection="1">
      <alignment horizontal="center" vertical="center"/>
    </xf>
    <xf numFmtId="0" fontId="14" fillId="0" borderId="0" xfId="0" applyFont="1" applyAlignment="1" applyProtection="1">
      <alignment horizontal="left" vertical="center"/>
    </xf>
    <xf numFmtId="0" fontId="4" fillId="0" borderId="9" xfId="0" applyFont="1" applyBorder="1" applyAlignment="1" applyProtection="1">
      <alignment horizontal="left" vertical="center" wrapText="1"/>
    </xf>
    <xf numFmtId="0" fontId="16" fillId="2" borderId="6" xfId="0" applyFont="1" applyFill="1" applyBorder="1" applyAlignment="1">
      <alignment horizontal="center" vertical="center"/>
    </xf>
    <xf numFmtId="0" fontId="17" fillId="0" borderId="0" xfId="0" applyFont="1" applyAlignment="1" applyProtection="1">
      <alignment horizontal="left" vertical="center"/>
    </xf>
    <xf numFmtId="0" fontId="10" fillId="0" borderId="0" xfId="0" applyFont="1" applyAlignment="1" applyProtection="1">
      <alignment horizontal="left" vertical="center"/>
    </xf>
    <xf numFmtId="0" fontId="13" fillId="0" borderId="0" xfId="0" applyFont="1" applyBorder="1">
      <alignment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0" fontId="10" fillId="0" borderId="14" xfId="0" applyFont="1" applyBorder="1" applyAlignment="1" applyProtection="1">
      <alignment horizontal="center" vertical="center"/>
    </xf>
    <xf numFmtId="0" fontId="10" fillId="0" borderId="15" xfId="0" applyFont="1" applyBorder="1" applyAlignment="1" applyProtection="1">
      <alignment horizontal="center" vertical="center" shrinkToFit="1"/>
    </xf>
    <xf numFmtId="0" fontId="10" fillId="0" borderId="13" xfId="0" applyFont="1" applyBorder="1" applyAlignment="1" applyProtection="1">
      <alignment horizontal="center" vertical="center" shrinkToFit="1"/>
    </xf>
    <xf numFmtId="0" fontId="10" fillId="0" borderId="16" xfId="0" applyFont="1" applyBorder="1" applyAlignment="1" applyProtection="1">
      <alignment horizontal="center" vertical="center"/>
    </xf>
    <xf numFmtId="0" fontId="4" fillId="0" borderId="17" xfId="0" applyFont="1" applyBorder="1" applyAlignment="1" applyProtection="1">
      <alignment horizontal="center" vertical="center" shrinkToFit="1"/>
    </xf>
    <xf numFmtId="0" fontId="4" fillId="0" borderId="16"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9" xfId="0" applyFont="1" applyBorder="1" applyAlignment="1" applyProtection="1">
      <alignment horizontal="center" vertical="center"/>
    </xf>
    <xf numFmtId="0" fontId="16" fillId="2" borderId="22" xfId="0" applyFont="1" applyFill="1" applyBorder="1" applyAlignment="1">
      <alignment horizontal="center" vertical="center"/>
    </xf>
    <xf numFmtId="0" fontId="4" fillId="0" borderId="23" xfId="0" applyFont="1" applyBorder="1" applyAlignment="1">
      <alignment horizontal="distributed" vertical="distributed"/>
    </xf>
    <xf numFmtId="0" fontId="4" fillId="0" borderId="24" xfId="0" applyFont="1" applyBorder="1" applyAlignment="1">
      <alignment horizontal="distributed" vertical="distributed"/>
    </xf>
    <xf numFmtId="0" fontId="4" fillId="0" borderId="0" xfId="0" applyFont="1" applyAlignment="1" applyProtection="1">
      <alignment horizontal="left" vertical="center"/>
    </xf>
    <xf numFmtId="0" fontId="18" fillId="0" borderId="0" xfId="0" applyFont="1" applyAlignment="1" applyProtection="1">
      <alignment horizontal="left" vertical="center"/>
    </xf>
    <xf numFmtId="0" fontId="15" fillId="0" borderId="0" xfId="0" applyFont="1" applyProtection="1">
      <alignment vertical="center"/>
    </xf>
    <xf numFmtId="0" fontId="10" fillId="0" borderId="0" xfId="0" applyFont="1" applyBorder="1" applyAlignment="1" applyProtection="1">
      <alignment horizontal="center" vertical="center"/>
    </xf>
    <xf numFmtId="0" fontId="13" fillId="0" borderId="0" xfId="0" applyFont="1" applyBorder="1" applyAlignment="1">
      <alignment horizontal="center" vertical="center"/>
    </xf>
    <xf numFmtId="0" fontId="4" fillId="0" borderId="25" xfId="0" applyFont="1" applyBorder="1" applyAlignment="1" applyProtection="1">
      <alignment horizontal="left" vertical="center"/>
    </xf>
    <xf numFmtId="0" fontId="4" fillId="0" borderId="26" xfId="0" applyFont="1" applyBorder="1" applyAlignment="1" applyProtection="1">
      <alignment horizontal="left" vertical="center" shrinkToFit="1"/>
    </xf>
    <xf numFmtId="0" fontId="4" fillId="0" borderId="27" xfId="0" applyFont="1" applyBorder="1" applyAlignment="1" applyProtection="1">
      <alignment horizontal="left" vertical="center" shrinkToFit="1"/>
    </xf>
    <xf numFmtId="0" fontId="4" fillId="0" borderId="28" xfId="0" applyFont="1" applyBorder="1" applyAlignment="1" applyProtection="1">
      <alignment horizontal="left" vertical="center" shrinkToFit="1"/>
    </xf>
    <xf numFmtId="0" fontId="4" fillId="0" borderId="6" xfId="0" applyFont="1" applyBorder="1" applyAlignment="1" applyProtection="1">
      <alignment vertical="center" wrapText="1"/>
    </xf>
    <xf numFmtId="0" fontId="19" fillId="0" borderId="6" xfId="0" applyFont="1" applyBorder="1" applyAlignment="1" applyProtection="1">
      <alignment vertical="center" wrapText="1"/>
    </xf>
    <xf numFmtId="0" fontId="4" fillId="0" borderId="14" xfId="0" applyFont="1" applyBorder="1" applyAlignment="1">
      <alignment horizontal="distributed" vertical="distributed"/>
    </xf>
    <xf numFmtId="0" fontId="4" fillId="0" borderId="13" xfId="0" applyFont="1" applyBorder="1" applyAlignment="1">
      <alignment horizontal="distributed" vertical="distributed"/>
    </xf>
    <xf numFmtId="0" fontId="10" fillId="0" borderId="29" xfId="0" applyFont="1" applyBorder="1" applyAlignment="1" applyProtection="1">
      <alignment horizontal="center" vertical="center"/>
    </xf>
    <xf numFmtId="0" fontId="10" fillId="0" borderId="30" xfId="0" applyFont="1" applyBorder="1" applyAlignment="1" applyProtection="1">
      <alignment horizontal="center" vertical="center"/>
    </xf>
    <xf numFmtId="0" fontId="4" fillId="0" borderId="16" xfId="0" applyFont="1" applyBorder="1" applyAlignment="1" applyProtection="1">
      <alignment horizontal="left" vertical="center"/>
    </xf>
    <xf numFmtId="0" fontId="4" fillId="0" borderId="10" xfId="0" applyFont="1" applyBorder="1" applyAlignment="1" applyProtection="1">
      <alignment horizontal="left" vertical="center" shrinkToFit="1"/>
    </xf>
    <xf numFmtId="0" fontId="4" fillId="0" borderId="31" xfId="0" applyFont="1" applyBorder="1" applyAlignment="1" applyProtection="1">
      <alignment horizontal="left" vertical="center" shrinkToFit="1"/>
    </xf>
    <xf numFmtId="0" fontId="4" fillId="0" borderId="32" xfId="0" applyFont="1" applyBorder="1" applyAlignment="1" applyProtection="1">
      <alignment horizontal="left" vertical="center" shrinkToFit="1"/>
    </xf>
    <xf numFmtId="0" fontId="4" fillId="0" borderId="16" xfId="0" applyFont="1" applyBorder="1" applyAlignment="1" applyProtection="1">
      <alignment vertical="center" wrapText="1"/>
    </xf>
    <xf numFmtId="0" fontId="10" fillId="2" borderId="10" xfId="0" applyFont="1" applyFill="1" applyBorder="1" applyAlignment="1" applyProtection="1">
      <alignment horizontal="left" vertical="center"/>
      <protection locked="0"/>
    </xf>
    <xf numFmtId="0" fontId="10" fillId="2" borderId="11" xfId="0" applyFont="1" applyFill="1" applyBorder="1" applyAlignment="1" applyProtection="1">
      <alignment horizontal="left" vertical="center"/>
      <protection locked="0"/>
    </xf>
    <xf numFmtId="0" fontId="10" fillId="0" borderId="33" xfId="0" applyFont="1" applyBorder="1">
      <alignment vertical="center"/>
    </xf>
    <xf numFmtId="0" fontId="10" fillId="2" borderId="34" xfId="0" applyFont="1" applyFill="1" applyBorder="1" applyAlignment="1" applyProtection="1">
      <alignment horizontal="left" vertical="center"/>
      <protection locked="0"/>
    </xf>
    <xf numFmtId="0" fontId="4" fillId="0" borderId="35" xfId="0" applyFont="1" applyBorder="1" applyAlignment="1">
      <alignment horizontal="distributed" vertical="distributed"/>
    </xf>
    <xf numFmtId="0" fontId="4" fillId="0" borderId="36" xfId="0" applyFont="1" applyBorder="1" applyAlignment="1">
      <alignment horizontal="distributed" vertical="distributed"/>
    </xf>
    <xf numFmtId="0" fontId="14" fillId="0" borderId="0" xfId="0" applyFont="1" applyBorder="1" applyProtection="1">
      <alignment vertical="center"/>
    </xf>
    <xf numFmtId="49" fontId="20" fillId="3" borderId="23" xfId="0" applyNumberFormat="1" applyFont="1" applyFill="1" applyBorder="1" applyAlignment="1">
      <alignment horizontal="center" vertical="center" shrinkToFit="1"/>
    </xf>
    <xf numFmtId="0" fontId="20" fillId="3" borderId="23" xfId="0" applyFont="1" applyFill="1" applyBorder="1" applyAlignment="1">
      <alignment horizontal="left" vertical="center" shrinkToFit="1"/>
    </xf>
    <xf numFmtId="49" fontId="10" fillId="2" borderId="33" xfId="0" applyNumberFormat="1" applyFont="1" applyFill="1" applyBorder="1" applyAlignment="1" applyProtection="1">
      <alignment horizontal="left" vertical="center"/>
      <protection locked="0"/>
    </xf>
    <xf numFmtId="49" fontId="20" fillId="3" borderId="14" xfId="0" applyNumberFormat="1" applyFont="1" applyFill="1" applyBorder="1" applyAlignment="1">
      <alignment horizontal="center" vertical="center" shrinkToFit="1"/>
    </xf>
    <xf numFmtId="0" fontId="20" fillId="3" borderId="14" xfId="0" applyFont="1" applyFill="1" applyBorder="1" applyAlignment="1">
      <alignment horizontal="left" vertical="center" shrinkToFit="1"/>
    </xf>
    <xf numFmtId="0" fontId="10" fillId="0" borderId="35" xfId="0" applyFont="1" applyBorder="1" applyAlignment="1" applyProtection="1">
      <alignment horizontal="center" vertical="center"/>
    </xf>
    <xf numFmtId="0" fontId="10" fillId="0" borderId="37" xfId="0" applyFont="1" applyBorder="1" applyAlignment="1" applyProtection="1">
      <alignment horizontal="center" vertical="center" shrinkToFit="1"/>
    </xf>
    <xf numFmtId="0" fontId="10" fillId="0" borderId="36" xfId="0" applyFont="1" applyBorder="1" applyAlignment="1" applyProtection="1">
      <alignment horizontal="center" vertical="center" shrinkToFit="1"/>
    </xf>
    <xf numFmtId="0" fontId="10" fillId="0" borderId="23" xfId="0" applyFont="1" applyBorder="1" applyAlignment="1" applyProtection="1">
      <alignment horizontal="center" vertical="center"/>
    </xf>
    <xf numFmtId="0" fontId="10" fillId="0" borderId="38" xfId="0" applyFont="1" applyBorder="1" applyAlignment="1" applyProtection="1">
      <alignment horizontal="center" vertical="center"/>
    </xf>
    <xf numFmtId="0" fontId="10" fillId="0" borderId="24" xfId="0" applyFont="1" applyBorder="1" applyAlignment="1" applyProtection="1">
      <alignment horizontal="center" vertical="center"/>
    </xf>
    <xf numFmtId="49" fontId="20" fillId="3" borderId="35" xfId="0" applyNumberFormat="1" applyFont="1" applyFill="1" applyBorder="1" applyAlignment="1">
      <alignment horizontal="center" vertical="center" shrinkToFit="1"/>
    </xf>
    <xf numFmtId="0" fontId="10" fillId="0" borderId="15" xfId="0" applyFont="1" applyBorder="1" applyAlignment="1" applyProtection="1">
      <alignment horizontal="center" vertical="center"/>
    </xf>
    <xf numFmtId="0" fontId="4" fillId="0" borderId="23" xfId="0" applyFont="1" applyBorder="1" applyAlignment="1">
      <alignment horizontal="distributed" vertical="center"/>
    </xf>
    <xf numFmtId="0" fontId="10" fillId="0" borderId="37" xfId="0" applyFont="1" applyBorder="1" applyAlignment="1" applyProtection="1">
      <alignment horizontal="center" vertical="center"/>
    </xf>
    <xf numFmtId="0" fontId="10" fillId="0" borderId="36" xfId="0" applyFont="1" applyBorder="1" applyAlignment="1" applyProtection="1">
      <alignment horizontal="center" vertical="center"/>
    </xf>
    <xf numFmtId="0" fontId="4" fillId="0" borderId="14" xfId="0" applyFont="1" applyBorder="1" applyAlignment="1">
      <alignment horizontal="distributed" vertical="center"/>
    </xf>
    <xf numFmtId="49" fontId="10" fillId="2" borderId="14" xfId="0" applyNumberFormat="1" applyFont="1" applyFill="1" applyBorder="1" applyAlignment="1" applyProtection="1">
      <alignment horizontal="left" vertical="center"/>
      <protection locked="0"/>
    </xf>
    <xf numFmtId="0" fontId="10" fillId="2" borderId="15" xfId="0" applyFont="1" applyFill="1" applyBorder="1" applyAlignment="1" applyProtection="1">
      <alignment horizontal="left" vertical="center"/>
      <protection locked="0"/>
    </xf>
    <xf numFmtId="0" fontId="10" fillId="2" borderId="13" xfId="0" applyFont="1" applyFill="1" applyBorder="1" applyAlignment="1" applyProtection="1">
      <alignment horizontal="left" vertical="center"/>
      <protection locked="0"/>
    </xf>
    <xf numFmtId="0" fontId="13" fillId="2" borderId="15" xfId="0" applyFont="1" applyFill="1" applyBorder="1" applyAlignment="1" applyProtection="1">
      <alignment horizontal="left" vertical="center" wrapText="1"/>
      <protection locked="0"/>
    </xf>
    <xf numFmtId="0" fontId="4" fillId="0" borderId="35" xfId="0" applyFont="1" applyBorder="1" applyAlignment="1">
      <alignment horizontal="distributed" vertical="center"/>
    </xf>
    <xf numFmtId="0" fontId="20" fillId="2" borderId="23" xfId="0" applyFont="1" applyFill="1" applyBorder="1" applyAlignment="1">
      <alignment horizontal="center" vertical="center" shrinkToFit="1"/>
    </xf>
    <xf numFmtId="49" fontId="20" fillId="2" borderId="23" xfId="0" applyNumberFormat="1" applyFont="1" applyFill="1" applyBorder="1" applyAlignment="1">
      <alignment horizontal="center" vertical="center" shrinkToFit="1"/>
    </xf>
    <xf numFmtId="0" fontId="20" fillId="2" borderId="14" xfId="0" applyFont="1" applyFill="1" applyBorder="1" applyAlignment="1">
      <alignment horizontal="center" vertical="center" shrinkToFit="1"/>
    </xf>
    <xf numFmtId="49" fontId="20" fillId="2" borderId="14" xfId="0" applyNumberFormat="1" applyFont="1" applyFill="1" applyBorder="1" applyAlignment="1">
      <alignment horizontal="center" vertical="center" shrinkToFit="1"/>
    </xf>
    <xf numFmtId="49" fontId="10" fillId="2" borderId="35" xfId="0" applyNumberFormat="1" applyFont="1" applyFill="1" applyBorder="1" applyAlignment="1" applyProtection="1">
      <alignment horizontal="left" vertical="center"/>
      <protection locked="0"/>
    </xf>
    <xf numFmtId="0" fontId="10" fillId="2" borderId="37" xfId="0" applyFont="1" applyFill="1" applyBorder="1" applyAlignment="1" applyProtection="1">
      <alignment horizontal="left" vertical="center"/>
      <protection locked="0"/>
    </xf>
    <xf numFmtId="0" fontId="10" fillId="2" borderId="36" xfId="0" applyFont="1" applyFill="1" applyBorder="1" applyAlignment="1" applyProtection="1">
      <alignment horizontal="left" vertical="center"/>
      <protection locked="0"/>
    </xf>
    <xf numFmtId="0" fontId="13" fillId="2" borderId="37" xfId="0" applyFont="1" applyFill="1" applyBorder="1" applyAlignment="1" applyProtection="1">
      <alignment horizontal="left" vertical="center" wrapText="1"/>
      <protection locked="0"/>
    </xf>
    <xf numFmtId="0" fontId="13" fillId="0" borderId="0" xfId="0" applyFont="1">
      <alignment vertical="center"/>
    </xf>
    <xf numFmtId="0" fontId="10" fillId="0" borderId="23" xfId="0" applyFont="1" applyBorder="1" applyAlignment="1">
      <alignment horizontal="center" vertical="center"/>
    </xf>
    <xf numFmtId="0" fontId="10" fillId="0" borderId="38" xfId="0" applyFont="1" applyBorder="1" applyAlignment="1">
      <alignment horizontal="center" vertical="center"/>
    </xf>
    <xf numFmtId="0" fontId="10" fillId="0" borderId="24" xfId="0" applyFont="1" applyBorder="1" applyAlignment="1">
      <alignment horizontal="center" vertical="center"/>
    </xf>
    <xf numFmtId="0" fontId="13" fillId="0" borderId="38" xfId="0" applyFont="1" applyBorder="1" applyAlignment="1">
      <alignment horizontal="center" vertical="center"/>
    </xf>
    <xf numFmtId="0" fontId="13" fillId="0" borderId="0" xfId="0" applyFont="1" applyAlignment="1">
      <alignment horizontal="righ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3" xfId="0" applyFont="1" applyBorder="1" applyAlignment="1">
      <alignment horizontal="center" vertical="center"/>
    </xf>
    <xf numFmtId="0" fontId="13" fillId="0" borderId="15" xfId="0" applyFont="1" applyBorder="1" applyAlignment="1">
      <alignment horizontal="center" vertical="center"/>
    </xf>
    <xf numFmtId="0" fontId="10" fillId="0" borderId="0" xfId="0" applyFont="1" applyFill="1" applyBorder="1" applyAlignment="1" applyProtection="1">
      <alignment vertical="center"/>
    </xf>
    <xf numFmtId="0" fontId="10" fillId="0" borderId="39" xfId="0" applyFont="1" applyBorder="1" applyAlignment="1" applyProtection="1">
      <alignment horizontal="center" vertical="center"/>
    </xf>
    <xf numFmtId="0" fontId="4" fillId="0" borderId="39" xfId="0" applyFont="1" applyBorder="1" applyAlignment="1" applyProtection="1">
      <alignment horizontal="left" vertical="center"/>
    </xf>
    <xf numFmtId="0" fontId="4" fillId="0" borderId="39" xfId="0" applyFont="1" applyBorder="1" applyAlignment="1" applyProtection="1">
      <alignment horizontal="center" vertical="center"/>
    </xf>
    <xf numFmtId="0" fontId="4" fillId="0" borderId="40" xfId="0" applyFont="1" applyBorder="1" applyAlignment="1" applyProtection="1">
      <alignment horizontal="left" vertical="center" shrinkToFit="1"/>
    </xf>
    <xf numFmtId="0" fontId="4" fillId="0" borderId="41" xfId="0" applyFont="1" applyBorder="1" applyAlignment="1" applyProtection="1">
      <alignment horizontal="left" vertical="center" shrinkToFit="1"/>
    </xf>
    <xf numFmtId="0" fontId="4" fillId="0" borderId="42" xfId="0" applyFont="1" applyBorder="1" applyAlignment="1" applyProtection="1">
      <alignment horizontal="left" vertical="center" shrinkToFit="1"/>
    </xf>
    <xf numFmtId="0" fontId="4" fillId="0" borderId="43" xfId="0" applyFont="1" applyBorder="1" applyAlignment="1" applyProtection="1">
      <alignment horizontal="center" vertical="center"/>
    </xf>
    <xf numFmtId="49" fontId="13" fillId="2" borderId="0" xfId="0" applyNumberFormat="1" applyFont="1" applyFill="1" applyAlignment="1" applyProtection="1">
      <alignment horizontal="center" vertical="center"/>
      <protection locked="0"/>
    </xf>
    <xf numFmtId="0" fontId="10" fillId="0" borderId="35" xfId="0" applyFont="1" applyBorder="1" applyAlignment="1">
      <alignment horizontal="center" vertical="center"/>
    </xf>
    <xf numFmtId="0" fontId="10" fillId="0" borderId="37" xfId="0" applyFont="1" applyBorder="1" applyAlignment="1">
      <alignment horizontal="center" vertical="center"/>
    </xf>
    <xf numFmtId="0" fontId="10" fillId="0" borderId="36" xfId="0" applyFont="1" applyBorder="1" applyAlignment="1">
      <alignment horizontal="center" vertical="center"/>
    </xf>
    <xf numFmtId="0" fontId="13" fillId="0" borderId="37" xfId="0" applyFont="1" applyBorder="1" applyAlignment="1">
      <alignment horizontal="center" vertical="center"/>
    </xf>
    <xf numFmtId="0" fontId="14" fillId="0" borderId="44" xfId="0" applyFont="1" applyBorder="1" applyAlignment="1" applyProtection="1">
      <alignment horizontal="center" vertical="center" shrinkToFit="1"/>
    </xf>
    <xf numFmtId="0" fontId="4" fillId="0" borderId="45" xfId="0" applyFont="1" applyBorder="1" applyAlignment="1" applyProtection="1">
      <alignment vertical="center" shrinkToFit="1"/>
    </xf>
    <xf numFmtId="0" fontId="4" fillId="0" borderId="44" xfId="0" applyFont="1" applyBorder="1" applyAlignment="1" applyProtection="1">
      <alignment vertical="center" shrinkToFit="1"/>
    </xf>
    <xf numFmtId="0" fontId="4" fillId="0" borderId="46" xfId="0" applyFont="1" applyBorder="1" applyAlignment="1" applyProtection="1">
      <alignment vertical="center" shrinkToFit="1"/>
    </xf>
    <xf numFmtId="0" fontId="4" fillId="0" borderId="44" xfId="0" applyNumberFormat="1" applyFont="1" applyBorder="1" applyAlignment="1" applyProtection="1">
      <alignment horizontal="right" vertical="center" shrinkToFit="1"/>
    </xf>
    <xf numFmtId="0" fontId="0" fillId="2" borderId="14" xfId="0" applyFill="1" applyBorder="1" applyAlignment="1" applyProtection="1">
      <alignment horizontal="left" vertical="center" shrinkToFit="1"/>
      <protection locked="0"/>
    </xf>
    <xf numFmtId="0" fontId="14" fillId="0" borderId="16" xfId="0" applyFont="1" applyBorder="1" applyAlignment="1" applyProtection="1">
      <alignment horizontal="center" vertical="center" shrinkToFit="1"/>
    </xf>
    <xf numFmtId="0" fontId="4" fillId="0" borderId="47" xfId="0" applyFont="1" applyBorder="1" applyAlignment="1" applyProtection="1">
      <alignment vertical="center" shrinkToFit="1"/>
    </xf>
    <xf numFmtId="0" fontId="4" fillId="0" borderId="16" xfId="0" applyFont="1" applyBorder="1" applyAlignment="1" applyProtection="1">
      <alignment vertical="center" shrinkToFit="1"/>
    </xf>
    <xf numFmtId="0" fontId="4" fillId="0" borderId="31" xfId="0" applyFont="1" applyBorder="1" applyAlignment="1" applyProtection="1">
      <alignment vertical="center" shrinkToFit="1"/>
    </xf>
    <xf numFmtId="0" fontId="4" fillId="0" borderId="16" xfId="0" applyNumberFormat="1" applyFont="1" applyBorder="1" applyAlignment="1" applyProtection="1">
      <alignment horizontal="right" vertical="center" shrinkToFit="1"/>
    </xf>
    <xf numFmtId="0" fontId="10" fillId="2" borderId="14" xfId="0" applyFont="1" applyFill="1" applyBorder="1" applyAlignment="1" applyProtection="1">
      <alignment horizontal="left" vertical="center" shrinkToFit="1"/>
      <protection locked="0"/>
    </xf>
    <xf numFmtId="0" fontId="4" fillId="0" borderId="47" xfId="0" applyFont="1" applyBorder="1" applyAlignment="1" applyProtection="1">
      <alignment horizontal="center" vertical="center"/>
    </xf>
    <xf numFmtId="0" fontId="4" fillId="0" borderId="31" xfId="0" applyFont="1" applyBorder="1" applyAlignment="1" applyProtection="1">
      <alignment horizontal="center" vertical="center"/>
    </xf>
    <xf numFmtId="0" fontId="14" fillId="0" borderId="39" xfId="0" applyFont="1" applyBorder="1" applyAlignment="1" applyProtection="1">
      <alignment horizontal="center" vertical="center" shrinkToFit="1"/>
    </xf>
    <xf numFmtId="0" fontId="4" fillId="0" borderId="48" xfId="0" applyFont="1" applyBorder="1" applyAlignment="1" applyProtection="1">
      <alignment horizontal="center" vertical="center"/>
    </xf>
    <xf numFmtId="0" fontId="4" fillId="0" borderId="41" xfId="0" applyFont="1" applyBorder="1" applyAlignment="1" applyProtection="1">
      <alignment horizontal="center" vertical="center"/>
    </xf>
    <xf numFmtId="0" fontId="20" fillId="2" borderId="35" xfId="0" applyFont="1" applyFill="1" applyBorder="1" applyAlignment="1">
      <alignment horizontal="center" vertical="center" shrinkToFit="1"/>
    </xf>
    <xf numFmtId="49" fontId="20" fillId="2" borderId="35" xfId="0" applyNumberFormat="1" applyFont="1" applyFill="1" applyBorder="1" applyAlignment="1">
      <alignment horizontal="center" vertical="center" shrinkToFit="1"/>
    </xf>
    <xf numFmtId="0" fontId="20" fillId="3" borderId="35" xfId="0" applyFont="1" applyFill="1" applyBorder="1" applyAlignment="1">
      <alignment horizontal="left" vertical="center" shrinkToFit="1"/>
    </xf>
    <xf numFmtId="0" fontId="9" fillId="0" borderId="16" xfId="0" applyFont="1" applyBorder="1" applyAlignment="1" applyProtection="1">
      <alignment horizontal="center" vertical="center" wrapText="1"/>
    </xf>
    <xf numFmtId="38" fontId="4" fillId="0" borderId="45" xfId="6" applyFont="1" applyBorder="1" applyAlignment="1" applyProtection="1">
      <alignment vertical="center" shrinkToFit="1"/>
    </xf>
    <xf numFmtId="38" fontId="4" fillId="0" borderId="44" xfId="6" applyFont="1" applyBorder="1" applyAlignment="1" applyProtection="1">
      <alignment vertical="center" shrinkToFit="1"/>
    </xf>
    <xf numFmtId="38" fontId="4" fillId="0" borderId="46" xfId="6" applyFont="1" applyBorder="1" applyAlignment="1" applyProtection="1">
      <alignment vertical="center" shrinkToFit="1"/>
    </xf>
    <xf numFmtId="38" fontId="4" fillId="0" borderId="44" xfId="6" applyFont="1" applyBorder="1" applyAlignment="1" applyProtection="1">
      <alignment horizontal="right" vertical="center" shrinkToFit="1"/>
    </xf>
    <xf numFmtId="38" fontId="4" fillId="0" borderId="47" xfId="6" applyFont="1" applyBorder="1" applyAlignment="1" applyProtection="1">
      <alignment vertical="center" shrinkToFit="1"/>
    </xf>
    <xf numFmtId="38" fontId="4" fillId="0" borderId="16" xfId="6" applyFont="1" applyBorder="1" applyAlignment="1" applyProtection="1">
      <alignment vertical="center" shrinkToFit="1"/>
    </xf>
    <xf numFmtId="38" fontId="4" fillId="0" borderId="31" xfId="6" applyFont="1" applyBorder="1" applyAlignment="1" applyProtection="1">
      <alignment vertical="center" shrinkToFit="1"/>
    </xf>
    <xf numFmtId="38" fontId="4" fillId="0" borderId="16" xfId="6" applyFont="1" applyBorder="1" applyAlignment="1" applyProtection="1">
      <alignment horizontal="right" vertical="center" shrinkToFit="1"/>
    </xf>
    <xf numFmtId="0" fontId="10" fillId="2" borderId="49" xfId="0" applyFont="1" applyFill="1" applyBorder="1" applyAlignment="1" applyProtection="1">
      <alignment horizontal="left" vertical="center"/>
      <protection locked="0"/>
    </xf>
    <xf numFmtId="0" fontId="10" fillId="2" borderId="50" xfId="0" applyFont="1" applyFill="1" applyBorder="1" applyAlignment="1" applyProtection="1">
      <alignment horizontal="left" vertical="center"/>
      <protection locked="0"/>
    </xf>
    <xf numFmtId="0" fontId="10" fillId="0" borderId="51" xfId="0" applyFont="1" applyBorder="1">
      <alignment vertical="center"/>
    </xf>
    <xf numFmtId="0" fontId="10" fillId="2" borderId="52" xfId="0" applyFont="1" applyFill="1" applyBorder="1" applyAlignment="1" applyProtection="1">
      <alignment horizontal="left" vertical="center" shrinkToFit="1"/>
      <protection locked="0"/>
    </xf>
    <xf numFmtId="0" fontId="10" fillId="2" borderId="53" xfId="0" applyFont="1" applyFill="1" applyBorder="1" applyAlignment="1" applyProtection="1">
      <alignment horizontal="left" vertical="center"/>
      <protection locked="0"/>
    </xf>
    <xf numFmtId="0" fontId="10" fillId="2" borderId="54" xfId="0" applyFont="1" applyFill="1" applyBorder="1" applyAlignment="1" applyProtection="1">
      <alignment horizontal="left" vertical="center"/>
      <protection locked="0"/>
    </xf>
    <xf numFmtId="0" fontId="13" fillId="2" borderId="53" xfId="0" applyFont="1" applyFill="1" applyBorder="1" applyAlignment="1" applyProtection="1">
      <alignment horizontal="left" vertical="center" wrapText="1"/>
      <protection locked="0"/>
    </xf>
    <xf numFmtId="0" fontId="9" fillId="0" borderId="22" xfId="0" applyFont="1" applyBorder="1" applyAlignment="1" applyProtection="1">
      <alignment horizontal="center" vertical="center" wrapText="1"/>
    </xf>
    <xf numFmtId="176" fontId="4" fillId="0" borderId="55" xfId="0" applyNumberFormat="1" applyFont="1" applyBorder="1" applyAlignment="1" applyProtection="1">
      <alignment vertical="center"/>
    </xf>
    <xf numFmtId="176" fontId="4" fillId="0" borderId="22" xfId="0" applyNumberFormat="1" applyFont="1" applyBorder="1" applyAlignment="1" applyProtection="1">
      <alignment vertical="center"/>
    </xf>
    <xf numFmtId="176" fontId="4" fillId="0" borderId="56" xfId="0" applyNumberFormat="1" applyFont="1" applyBorder="1" applyAlignment="1" applyProtection="1">
      <alignment vertical="center"/>
    </xf>
    <xf numFmtId="176" fontId="4" fillId="0" borderId="57" xfId="0" applyNumberFormat="1" applyFont="1" applyBorder="1" applyAlignment="1" applyProtection="1">
      <alignment vertical="center"/>
    </xf>
    <xf numFmtId="0" fontId="4" fillId="0" borderId="22" xfId="0" applyFont="1" applyBorder="1" applyAlignment="1" applyProtection="1">
      <alignment vertical="center" wrapText="1"/>
    </xf>
    <xf numFmtId="0" fontId="10" fillId="0" borderId="0" xfId="0" applyFont="1" applyAlignment="1" applyProtection="1">
      <alignment vertical="center"/>
    </xf>
    <xf numFmtId="0" fontId="14" fillId="0" borderId="0" xfId="0" applyFont="1" applyBorder="1" applyAlignment="1" applyProtection="1">
      <alignment horizontal="center" vertical="center" shrinkToFit="1"/>
    </xf>
    <xf numFmtId="0" fontId="9" fillId="0" borderId="0" xfId="0" applyFont="1" applyBorder="1" applyAlignment="1" applyProtection="1">
      <alignment horizontal="center" vertical="center"/>
    </xf>
    <xf numFmtId="0" fontId="9" fillId="0" borderId="0" xfId="0" applyFont="1" applyAlignment="1" applyProtection="1">
      <alignment horizontal="center" vertical="center"/>
    </xf>
    <xf numFmtId="0" fontId="14" fillId="0" borderId="0" xfId="0" applyFont="1" applyBorder="1" applyAlignment="1" applyProtection="1">
      <alignment horizontal="center" vertical="center"/>
    </xf>
    <xf numFmtId="176" fontId="10" fillId="0" borderId="0" xfId="0" applyNumberFormat="1" applyFont="1" applyBorder="1" applyAlignment="1" applyProtection="1">
      <alignment vertical="center"/>
    </xf>
    <xf numFmtId="176" fontId="10" fillId="0" borderId="0" xfId="0" applyNumberFormat="1" applyFont="1" applyAlignment="1" applyProtection="1">
      <alignment vertical="center"/>
    </xf>
    <xf numFmtId="176" fontId="9" fillId="0" borderId="0" xfId="0" applyNumberFormat="1" applyFont="1" applyBorder="1" applyAlignment="1" applyProtection="1">
      <alignment vertical="center"/>
    </xf>
    <xf numFmtId="176" fontId="9" fillId="0" borderId="0" xfId="0" applyNumberFormat="1" applyFont="1" applyAlignment="1" applyProtection="1">
      <alignment vertical="center"/>
    </xf>
    <xf numFmtId="0" fontId="9" fillId="0" borderId="0" xfId="0" applyFont="1" applyBorder="1" applyAlignment="1" applyProtection="1">
      <alignment vertical="center"/>
    </xf>
    <xf numFmtId="0" fontId="9" fillId="0" borderId="0" xfId="0" applyFont="1" applyAlignment="1" applyProtection="1">
      <alignment vertical="center"/>
    </xf>
    <xf numFmtId="0" fontId="4" fillId="0" borderId="0" xfId="0" applyFont="1" applyAlignment="1" applyProtection="1">
      <alignment horizontal="center" vertical="center"/>
    </xf>
    <xf numFmtId="0" fontId="10" fillId="0" borderId="0" xfId="0" applyFont="1" applyAlignment="1" applyProtection="1">
      <alignment horizontal="center" vertical="center"/>
    </xf>
    <xf numFmtId="0" fontId="10" fillId="0" borderId="58" xfId="0" applyFont="1" applyBorder="1" applyAlignment="1" applyProtection="1">
      <alignment horizontal="center" vertical="center" textRotation="255"/>
    </xf>
    <xf numFmtId="0" fontId="10" fillId="0" borderId="7" xfId="0" applyFont="1" applyBorder="1" applyAlignment="1" applyProtection="1">
      <alignment horizontal="center" vertical="center" textRotation="255"/>
    </xf>
    <xf numFmtId="0" fontId="10" fillId="0" borderId="59" xfId="0" applyFont="1" applyBorder="1" applyAlignment="1" applyProtection="1">
      <alignment horizontal="center" vertical="center" textRotation="255"/>
    </xf>
    <xf numFmtId="0" fontId="10" fillId="0" borderId="8" xfId="0" applyFont="1" applyBorder="1" applyAlignment="1" applyProtection="1">
      <alignment horizontal="center" vertical="center" shrinkToFit="1"/>
    </xf>
    <xf numFmtId="0" fontId="10" fillId="0" borderId="1" xfId="0" applyFont="1" applyBorder="1" applyAlignment="1" applyProtection="1">
      <alignment horizontal="center" vertical="center" textRotation="255"/>
    </xf>
    <xf numFmtId="0" fontId="10" fillId="0" borderId="9" xfId="0" applyFont="1" applyBorder="1" applyAlignment="1" applyProtection="1">
      <alignment horizontal="center" vertical="center" shrinkToFit="1"/>
    </xf>
    <xf numFmtId="0" fontId="4" fillId="0" borderId="23" xfId="0" applyFont="1" applyBorder="1" applyAlignment="1" applyProtection="1">
      <alignment horizontal="distributed" vertical="distributed"/>
    </xf>
    <xf numFmtId="0" fontId="4" fillId="0" borderId="24" xfId="0" applyFont="1" applyBorder="1" applyAlignment="1" applyProtection="1">
      <alignment horizontal="distributed" vertical="distributed"/>
    </xf>
    <xf numFmtId="0" fontId="4" fillId="0" borderId="14" xfId="0" applyFont="1" applyBorder="1" applyAlignment="1" applyProtection="1">
      <alignment horizontal="distributed" vertical="distributed"/>
    </xf>
    <xf numFmtId="0" fontId="4" fillId="0" borderId="13" xfId="0" applyFont="1" applyBorder="1" applyAlignment="1" applyProtection="1">
      <alignment horizontal="distributed" vertical="distributed"/>
    </xf>
    <xf numFmtId="0" fontId="10" fillId="4" borderId="10" xfId="0" applyFont="1" applyFill="1" applyBorder="1" applyAlignment="1" applyProtection="1">
      <alignment horizontal="left" vertical="center" shrinkToFit="1"/>
    </xf>
    <xf numFmtId="0" fontId="10" fillId="4" borderId="11" xfId="0" applyFont="1" applyFill="1" applyBorder="1" applyAlignment="1" applyProtection="1">
      <alignment horizontal="left" vertical="center" wrapText="1"/>
    </xf>
    <xf numFmtId="0" fontId="10" fillId="0" borderId="33" xfId="0" applyFont="1" applyBorder="1" applyProtection="1">
      <alignment vertical="center"/>
    </xf>
    <xf numFmtId="0" fontId="10" fillId="4" borderId="34" xfId="0" applyFont="1" applyFill="1" applyBorder="1" applyAlignment="1" applyProtection="1">
      <alignment horizontal="left" vertical="center" wrapText="1"/>
    </xf>
    <xf numFmtId="0" fontId="4" fillId="0" borderId="35" xfId="0" applyFont="1" applyBorder="1" applyAlignment="1" applyProtection="1">
      <alignment horizontal="distributed" vertical="distributed"/>
    </xf>
    <xf numFmtId="0" fontId="4" fillId="0" borderId="36" xfId="0" applyFont="1" applyBorder="1" applyAlignment="1" applyProtection="1">
      <alignment horizontal="distributed" vertical="distributed"/>
    </xf>
    <xf numFmtId="49" fontId="4" fillId="4" borderId="23" xfId="0" applyNumberFormat="1" applyFont="1" applyFill="1" applyBorder="1" applyAlignment="1" applyProtection="1">
      <alignment horizontal="left" vertical="center" shrinkToFit="1"/>
    </xf>
    <xf numFmtId="0" fontId="4" fillId="4" borderId="1" xfId="0" applyNumberFormat="1" applyFont="1" applyFill="1" applyBorder="1" applyAlignment="1" applyProtection="1">
      <alignment horizontal="left" vertical="center" shrinkToFit="1"/>
    </xf>
    <xf numFmtId="49" fontId="10" fillId="4" borderId="33" xfId="0" applyNumberFormat="1" applyFont="1" applyFill="1" applyBorder="1" applyAlignment="1" applyProtection="1">
      <alignment horizontal="left" vertical="center"/>
    </xf>
    <xf numFmtId="0" fontId="4" fillId="4" borderId="14" xfId="0" applyFont="1" applyFill="1" applyBorder="1" applyAlignment="1" applyProtection="1">
      <alignment horizontal="left" vertical="center" shrinkToFit="1"/>
    </xf>
    <xf numFmtId="0" fontId="10" fillId="4" borderId="33" xfId="0" applyNumberFormat="1" applyFont="1" applyFill="1" applyBorder="1" applyAlignment="1" applyProtection="1">
      <alignment horizontal="left" vertical="center"/>
    </xf>
    <xf numFmtId="0" fontId="10" fillId="0" borderId="43" xfId="0" applyFont="1" applyBorder="1" applyAlignment="1" applyProtection="1">
      <alignment horizontal="center" vertical="center" shrinkToFit="1"/>
    </xf>
    <xf numFmtId="0" fontId="10" fillId="0" borderId="60" xfId="0" applyFont="1" applyBorder="1" applyAlignment="1" applyProtection="1">
      <alignment horizontal="center" vertical="center"/>
    </xf>
    <xf numFmtId="0" fontId="4" fillId="4" borderId="35" xfId="0" applyFont="1" applyFill="1" applyBorder="1" applyAlignment="1" applyProtection="1">
      <alignment horizontal="left" vertical="center" shrinkToFit="1"/>
    </xf>
    <xf numFmtId="0" fontId="10" fillId="0" borderId="9" xfId="0" applyFont="1" applyBorder="1" applyAlignment="1" applyProtection="1">
      <alignment horizontal="center" vertical="center"/>
    </xf>
    <xf numFmtId="0" fontId="4" fillId="0" borderId="23"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49" fontId="10" fillId="4" borderId="15" xfId="0" applyNumberFormat="1" applyFont="1" applyFill="1" applyBorder="1" applyAlignment="1" applyProtection="1">
      <alignment horizontal="left" vertical="center" wrapText="1"/>
    </xf>
    <xf numFmtId="0" fontId="10" fillId="4" borderId="9" xfId="0" applyFont="1" applyFill="1" applyBorder="1" applyAlignment="1" applyProtection="1">
      <alignment horizontal="left" vertical="center" wrapText="1"/>
    </xf>
    <xf numFmtId="0" fontId="10" fillId="4" borderId="15" xfId="0" applyFont="1" applyFill="1" applyBorder="1" applyAlignment="1" applyProtection="1">
      <alignment horizontal="left" vertical="center" wrapText="1"/>
    </xf>
    <xf numFmtId="0" fontId="4" fillId="0" borderId="35" xfId="0" applyFont="1" applyFill="1" applyBorder="1" applyAlignment="1" applyProtection="1">
      <alignment horizontal="distributed" vertical="center"/>
    </xf>
    <xf numFmtId="49" fontId="4" fillId="4" borderId="1" xfId="0" applyNumberFormat="1" applyFont="1" applyFill="1" applyBorder="1" applyAlignment="1" applyProtection="1">
      <alignment horizontal="left" vertical="center" shrinkToFit="1"/>
    </xf>
    <xf numFmtId="0" fontId="10" fillId="4" borderId="37" xfId="0" applyFont="1" applyFill="1" applyBorder="1" applyAlignment="1" applyProtection="1">
      <alignment horizontal="left" vertical="center" wrapText="1"/>
    </xf>
    <xf numFmtId="0" fontId="10" fillId="4" borderId="43" xfId="0" applyFont="1" applyFill="1" applyBorder="1" applyAlignment="1" applyProtection="1">
      <alignment horizontal="left" vertical="center" wrapText="1"/>
    </xf>
    <xf numFmtId="0" fontId="10" fillId="0" borderId="0" xfId="0" applyFont="1" applyAlignment="1" applyProtection="1">
      <alignment horizontal="right" vertical="center"/>
    </xf>
    <xf numFmtId="177" fontId="10" fillId="4" borderId="0" xfId="0" applyNumberFormat="1" applyFont="1" applyFill="1" applyAlignment="1" applyProtection="1">
      <alignment horizontal="center" vertical="center"/>
    </xf>
    <xf numFmtId="0" fontId="10" fillId="4" borderId="15" xfId="0" applyFont="1" applyFill="1" applyBorder="1" applyAlignment="1" applyProtection="1">
      <alignment horizontal="left" vertical="center" shrinkToFit="1"/>
    </xf>
    <xf numFmtId="49" fontId="10" fillId="4" borderId="0" xfId="0" applyNumberFormat="1" applyFont="1" applyFill="1" applyAlignment="1" applyProtection="1">
      <alignment horizontal="center" vertical="center"/>
    </xf>
    <xf numFmtId="0" fontId="10" fillId="4" borderId="0" xfId="0" applyFont="1" applyFill="1" applyAlignment="1" applyProtection="1">
      <alignment horizontal="center" vertical="center"/>
    </xf>
    <xf numFmtId="0" fontId="10" fillId="4" borderId="49" xfId="0" applyFont="1" applyFill="1" applyBorder="1" applyAlignment="1" applyProtection="1">
      <alignment horizontal="left" vertical="center" shrinkToFit="1"/>
    </xf>
    <xf numFmtId="0" fontId="10" fillId="4" borderId="50" xfId="0" applyFont="1" applyFill="1" applyBorder="1" applyAlignment="1" applyProtection="1">
      <alignment horizontal="left" vertical="center" wrapText="1"/>
    </xf>
    <xf numFmtId="0" fontId="10" fillId="0" borderId="51" xfId="0" applyFont="1" applyBorder="1" applyProtection="1">
      <alignment vertical="center"/>
    </xf>
    <xf numFmtId="0" fontId="10" fillId="4" borderId="53" xfId="0" applyFont="1" applyFill="1" applyBorder="1" applyAlignment="1" applyProtection="1">
      <alignment horizontal="left" vertical="center" shrinkToFit="1"/>
    </xf>
    <xf numFmtId="0" fontId="10" fillId="4" borderId="57" xfId="0" applyFont="1" applyFill="1" applyBorder="1" applyAlignment="1" applyProtection="1">
      <alignment horizontal="left" vertical="center" wrapText="1"/>
    </xf>
    <xf numFmtId="0" fontId="18" fillId="0" borderId="0" xfId="0" applyFont="1" applyProtection="1">
      <alignment vertical="center"/>
    </xf>
    <xf numFmtId="0" fontId="7" fillId="0" borderId="0" xfId="0" applyFont="1" applyFill="1" applyBorder="1" applyAlignment="1" applyProtection="1">
      <alignment horizontal="left" vertical="center"/>
    </xf>
    <xf numFmtId="0" fontId="18" fillId="5" borderId="1" xfId="0" applyFont="1" applyFill="1" applyBorder="1" applyAlignment="1" applyProtection="1">
      <alignment horizontal="center" vertical="center" shrinkToFit="1"/>
    </xf>
    <xf numFmtId="178" fontId="18" fillId="0" borderId="1" xfId="0" applyNumberFormat="1" applyFont="1" applyBorder="1" applyAlignment="1" applyProtection="1">
      <alignment horizontal="center" vertical="center" shrinkToFit="1"/>
    </xf>
    <xf numFmtId="0" fontId="21" fillId="5" borderId="23" xfId="0" applyFont="1" applyFill="1" applyBorder="1" applyAlignment="1" applyProtection="1">
      <alignment horizontal="center" vertical="center"/>
    </xf>
    <xf numFmtId="178" fontId="22" fillId="3" borderId="23" xfId="0" applyNumberFormat="1" applyFont="1" applyFill="1" applyBorder="1" applyAlignment="1" applyProtection="1">
      <alignment horizontal="center" vertical="center" wrapText="1"/>
      <protection locked="0"/>
    </xf>
    <xf numFmtId="178" fontId="21" fillId="3" borderId="23" xfId="0" applyNumberFormat="1" applyFont="1" applyFill="1" applyBorder="1" applyAlignment="1" applyProtection="1">
      <alignment horizontal="center" vertical="center" wrapText="1"/>
      <protection locked="0"/>
    </xf>
    <xf numFmtId="0" fontId="18" fillId="0" borderId="0" xfId="0" applyFont="1" applyAlignment="1" applyProtection="1">
      <alignment vertical="center" shrinkToFit="1"/>
    </xf>
    <xf numFmtId="0" fontId="21" fillId="5" borderId="1" xfId="0" applyFont="1" applyFill="1" applyBorder="1" applyAlignment="1" applyProtection="1">
      <alignment horizontal="center" vertical="center" wrapText="1"/>
    </xf>
    <xf numFmtId="177" fontId="23" fillId="3" borderId="23" xfId="0" applyNumberFormat="1" applyFont="1" applyFill="1" applyBorder="1" applyAlignment="1" applyProtection="1">
      <alignment horizontal="center" vertical="center" shrinkToFit="1"/>
      <protection locked="0"/>
    </xf>
    <xf numFmtId="177" fontId="18" fillId="3" borderId="23" xfId="0" applyNumberFormat="1" applyFont="1" applyFill="1" applyBorder="1" applyAlignment="1" applyProtection="1">
      <alignment horizontal="center" vertical="center" shrinkToFit="1"/>
      <protection locked="0"/>
    </xf>
    <xf numFmtId="0" fontId="21" fillId="5" borderId="1" xfId="0" applyFont="1" applyFill="1" applyBorder="1" applyAlignment="1" applyProtection="1">
      <alignment horizontal="center" vertical="center"/>
    </xf>
    <xf numFmtId="178" fontId="18" fillId="3" borderId="23" xfId="0" applyNumberFormat="1" applyFont="1" applyFill="1" applyBorder="1" applyAlignment="1" applyProtection="1">
      <alignment horizontal="center" vertical="center" shrinkToFit="1"/>
      <protection locked="0"/>
    </xf>
    <xf numFmtId="178" fontId="21" fillId="3" borderId="23" xfId="0" applyNumberFormat="1" applyFont="1" applyFill="1" applyBorder="1" applyAlignment="1" applyProtection="1">
      <alignment horizontal="left" vertical="center" wrapText="1"/>
      <protection locked="0"/>
    </xf>
    <xf numFmtId="0" fontId="24" fillId="5" borderId="1" xfId="0" applyFont="1" applyFill="1" applyBorder="1" applyAlignment="1" applyProtection="1">
      <alignment horizontal="center" vertical="center" wrapText="1"/>
    </xf>
    <xf numFmtId="178" fontId="18" fillId="0" borderId="1" xfId="0" applyNumberFormat="1" applyFont="1" applyBorder="1" applyAlignment="1" applyProtection="1">
      <alignment horizontal="right" vertical="center" shrinkToFit="1"/>
    </xf>
    <xf numFmtId="178" fontId="23" fillId="0" borderId="1" xfId="0" applyNumberFormat="1" applyFont="1" applyBorder="1" applyAlignment="1">
      <alignment horizontal="right" vertical="center" shrinkToFit="1"/>
    </xf>
    <xf numFmtId="0" fontId="24" fillId="5" borderId="61" xfId="0" applyFont="1" applyFill="1" applyBorder="1" applyAlignment="1" applyProtection="1">
      <alignment horizontal="center" vertical="center" wrapText="1"/>
    </xf>
    <xf numFmtId="178" fontId="18" fillId="0" borderId="14" xfId="0" applyNumberFormat="1" applyFont="1" applyBorder="1" applyAlignment="1" applyProtection="1">
      <alignment horizontal="right" vertical="center" shrinkToFit="1"/>
    </xf>
    <xf numFmtId="0" fontId="18" fillId="0" borderId="0" xfId="0" applyFont="1" applyFill="1" applyBorder="1" applyAlignment="1" applyProtection="1">
      <alignment horizontal="left" vertical="center"/>
    </xf>
    <xf numFmtId="0" fontId="21" fillId="5" borderId="62" xfId="0" applyFont="1" applyFill="1" applyBorder="1" applyAlignment="1" applyProtection="1">
      <alignment horizontal="center" vertical="center"/>
    </xf>
    <xf numFmtId="178" fontId="18" fillId="0" borderId="63" xfId="6" applyNumberFormat="1" applyFont="1" applyBorder="1" applyAlignment="1" applyProtection="1">
      <alignment horizontal="right" vertical="center" shrinkToFit="1"/>
    </xf>
    <xf numFmtId="0" fontId="18" fillId="0" borderId="0" xfId="0" applyFont="1" applyAlignment="1" applyProtection="1">
      <alignment horizontal="right" vertical="center"/>
    </xf>
    <xf numFmtId="0" fontId="21" fillId="5" borderId="64" xfId="0" applyFont="1" applyFill="1" applyBorder="1" applyAlignment="1" applyProtection="1">
      <alignment horizontal="center" vertical="center" wrapText="1"/>
    </xf>
    <xf numFmtId="178" fontId="25" fillId="0" borderId="64" xfId="6" applyNumberFormat="1" applyFont="1" applyFill="1" applyBorder="1" applyAlignment="1" applyProtection="1">
      <alignment horizontal="center" vertical="center" shrinkToFit="1"/>
      <protection locked="0"/>
    </xf>
    <xf numFmtId="178" fontId="18" fillId="0" borderId="64" xfId="6" applyNumberFormat="1" applyFont="1" applyFill="1" applyBorder="1" applyAlignment="1" applyProtection="1">
      <alignment horizontal="center" vertical="center" shrinkToFit="1"/>
      <protection locked="0"/>
    </xf>
    <xf numFmtId="38" fontId="18" fillId="0" borderId="0" xfId="6" applyFont="1" applyProtection="1">
      <alignment vertical="center"/>
    </xf>
    <xf numFmtId="0" fontId="21" fillId="5" borderId="1" xfId="0" applyFont="1" applyFill="1" applyBorder="1" applyAlignment="1" applyProtection="1">
      <alignment horizontal="left" vertical="center" wrapText="1"/>
    </xf>
    <xf numFmtId="0" fontId="24" fillId="5" borderId="1" xfId="0" applyFont="1" applyFill="1" applyBorder="1" applyAlignment="1" applyProtection="1">
      <alignment horizontal="left" vertical="center" wrapText="1"/>
    </xf>
    <xf numFmtId="178" fontId="18" fillId="0" borderId="23" xfId="0" applyNumberFormat="1" applyFont="1" applyFill="1" applyBorder="1" applyAlignment="1" applyProtection="1">
      <alignment horizontal="center" vertical="center" shrinkToFit="1"/>
    </xf>
    <xf numFmtId="0" fontId="23" fillId="0" borderId="0" xfId="0" applyFont="1">
      <alignment vertical="center"/>
    </xf>
    <xf numFmtId="0" fontId="23" fillId="0" borderId="0" xfId="0" applyFont="1" applyBorder="1" applyAlignment="1">
      <alignment horizontal="left" vertical="center"/>
    </xf>
    <xf numFmtId="0" fontId="21" fillId="5" borderId="65" xfId="0" applyFont="1" applyFill="1" applyBorder="1" applyAlignment="1" applyProtection="1">
      <alignment horizontal="center" vertical="center"/>
    </xf>
    <xf numFmtId="0" fontId="23" fillId="0" borderId="0" xfId="0" applyFont="1" applyAlignment="1">
      <alignment horizontal="right" vertical="center"/>
    </xf>
  </cellXfs>
  <cellStyles count="7">
    <cellStyle name="パーセント 2" xfId="1"/>
    <cellStyle name="桁区切り 2" xfId="2"/>
    <cellStyle name="桁区切り 3" xfId="3"/>
    <cellStyle name="標準" xfId="0" builtinId="0"/>
    <cellStyle name="標準 2" xfId="4"/>
    <cellStyle name="標準 3" xfId="5"/>
    <cellStyle name="桁区切り" xfId="6" builtinId="6"/>
  </cellStyles>
  <dxfs count="8">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ont>
        <color theme="0"/>
      </font>
    </dxf>
    <dxf>
      <font>
        <color theme="0"/>
      </font>
    </dxf>
  </dxfs>
  <tableStyles count="0" defaultTableStyle="TableStyleMedium2" defaultPivotStyle="PivotStyleLight16"/>
  <colors>
    <mruColors>
      <color rgb="FFE9FFFF"/>
      <color rgb="FFFFE9E9"/>
      <color rgb="FFFFFFCC"/>
      <color rgb="FFCCFFCC"/>
      <color rgb="FFCDFFFF"/>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21</xdr:col>
      <xdr:colOff>200025</xdr:colOff>
      <xdr:row>0</xdr:row>
      <xdr:rowOff>66675</xdr:rowOff>
    </xdr:from>
    <xdr:to xmlns:xdr="http://schemas.openxmlformats.org/drawingml/2006/spreadsheetDrawing">
      <xdr:col>27</xdr:col>
      <xdr:colOff>152400</xdr:colOff>
      <xdr:row>3</xdr:row>
      <xdr:rowOff>66040</xdr:rowOff>
    </xdr:to>
    <xdr:sp macro="" textlink="">
      <xdr:nvSpPr>
        <xdr:cNvPr id="2" name="四角形 1"/>
        <xdr:cNvSpPr/>
      </xdr:nvSpPr>
      <xdr:spPr>
        <a:xfrm>
          <a:off x="5686425" y="66675"/>
          <a:ext cx="1400175" cy="504190"/>
        </a:xfrm>
        <a:prstGeom prst="rect">
          <a:avLst/>
        </a:prstGeom>
        <a:noFill/>
        <a:ln w="254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sz="2200">
              <a:solidFill>
                <a:schemeClr val="tx1"/>
              </a:solidFill>
            </a:rPr>
            <a:t>介護分</a:t>
          </a:r>
          <a:endParaRPr kumimoji="1" lang="ja-JP" altLang="en-US" sz="2200">
            <a:solidFill>
              <a:schemeClr val="tx1"/>
            </a:solidFill>
          </a:endParaRPr>
        </a:p>
      </xdr:txBody>
    </xdr:sp>
    <xdr:clientData/>
  </xdr:twoCellAnchor>
  <xdr:twoCellAnchor>
    <xdr:from xmlns:xdr="http://schemas.openxmlformats.org/drawingml/2006/spreadsheetDrawing">
      <xdr:col>10</xdr:col>
      <xdr:colOff>78105</xdr:colOff>
      <xdr:row>6</xdr:row>
      <xdr:rowOff>52070</xdr:rowOff>
    </xdr:from>
    <xdr:to xmlns:xdr="http://schemas.openxmlformats.org/drawingml/2006/spreadsheetDrawing">
      <xdr:col>27</xdr:col>
      <xdr:colOff>75565</xdr:colOff>
      <xdr:row>9</xdr:row>
      <xdr:rowOff>127635</xdr:rowOff>
    </xdr:to>
    <xdr:sp macro="" textlink="">
      <xdr:nvSpPr>
        <xdr:cNvPr id="3" name="テキスト 2"/>
        <xdr:cNvSpPr txBox="1"/>
      </xdr:nvSpPr>
      <xdr:spPr>
        <a:xfrm>
          <a:off x="2716530" y="1042670"/>
          <a:ext cx="4293235" cy="56134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1">
              <a:solidFill>
                <a:srgbClr val="FF0000"/>
              </a:solidFill>
            </a:rPr>
            <a:t>黄色に色づけされた箇所以外は入力できません。</a:t>
          </a:r>
          <a:endParaRPr kumimoji="1" lang="ja-JP" altLang="en-US" sz="1200" b="1">
            <a:solidFill>
              <a:srgbClr val="FF0000"/>
            </a:solidFill>
          </a:endParaRPr>
        </a:p>
        <a:p>
          <a:r>
            <a:rPr kumimoji="1" lang="ja-JP" altLang="en-US" sz="1200" b="1">
              <a:solidFill>
                <a:srgbClr val="FF0000"/>
              </a:solidFill>
            </a:rPr>
            <a:t>２ページ目の誓約事項は必ず記載してください。</a:t>
          </a:r>
          <a:endParaRPr kumimoji="1" lang="ja-JP" altLang="en-US" sz="1200" b="1">
            <a:solidFill>
              <a:srgbClr val="FF0000"/>
            </a:solidFill>
          </a:endParaRPr>
        </a:p>
      </xdr:txBody>
    </xdr:sp>
    <xdr:clientData/>
  </xdr:twoCellAnchor>
  <xdr:twoCellAnchor>
    <xdr:from xmlns:xdr="http://schemas.openxmlformats.org/drawingml/2006/spreadsheetDrawing">
      <xdr:col>16</xdr:col>
      <xdr:colOff>55880</xdr:colOff>
      <xdr:row>2</xdr:row>
      <xdr:rowOff>208280</xdr:rowOff>
    </xdr:from>
    <xdr:to xmlns:xdr="http://schemas.openxmlformats.org/drawingml/2006/spreadsheetDrawing">
      <xdr:col>27</xdr:col>
      <xdr:colOff>5715</xdr:colOff>
      <xdr:row>3</xdr:row>
      <xdr:rowOff>217170</xdr:rowOff>
    </xdr:to>
    <xdr:sp macro="" textlink="">
      <xdr:nvSpPr>
        <xdr:cNvPr id="4" name="テキスト 3"/>
        <xdr:cNvSpPr txBox="1"/>
      </xdr:nvSpPr>
      <xdr:spPr>
        <a:xfrm>
          <a:off x="4237355" y="484505"/>
          <a:ext cx="2702560" cy="23749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b="1">
              <a:solidFill>
                <a:srgbClr val="FF0000"/>
              </a:solidFill>
            </a:rPr>
            <a:t>日付は必ず記入してください。</a:t>
          </a:r>
          <a:endParaRPr kumimoji="1" lang="ja-JP" altLang="en-US"/>
        </a:p>
      </xdr:txBody>
    </xdr:sp>
    <xdr:clientData/>
  </xdr:twoCellAnchor>
  <xdr:twoCellAnchor>
    <xdr:from xmlns:xdr="http://schemas.openxmlformats.org/drawingml/2006/spreadsheetDrawing">
      <xdr:col>17</xdr:col>
      <xdr:colOff>138430</xdr:colOff>
      <xdr:row>4</xdr:row>
      <xdr:rowOff>4445</xdr:rowOff>
    </xdr:from>
    <xdr:to xmlns:xdr="http://schemas.openxmlformats.org/drawingml/2006/spreadsheetDrawing">
      <xdr:col>17</xdr:col>
      <xdr:colOff>195580</xdr:colOff>
      <xdr:row>5</xdr:row>
      <xdr:rowOff>99695</xdr:rowOff>
    </xdr:to>
    <xdr:sp macro="" textlink="">
      <xdr:nvSpPr>
        <xdr:cNvPr id="5" name="直線 4"/>
        <xdr:cNvSpPr/>
      </xdr:nvSpPr>
      <xdr:spPr>
        <a:xfrm>
          <a:off x="4577080" y="737870"/>
          <a:ext cx="57150" cy="200025"/>
        </a:xfrm>
        <a:prstGeom prst="line">
          <a:avLst/>
        </a:prstGeom>
        <a:noFill/>
        <a:ln w="25400">
          <a:solidFill>
            <a:srgbClr val="FF0000"/>
          </a:solidFill>
          <a:headEnd type="none"/>
          <a:tailEnd type="triangle" w="med" len="lg"/>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13</xdr:col>
      <xdr:colOff>180975</xdr:colOff>
      <xdr:row>11</xdr:row>
      <xdr:rowOff>152400</xdr:rowOff>
    </xdr:from>
    <xdr:to xmlns:xdr="http://schemas.openxmlformats.org/drawingml/2006/spreadsheetDrawing">
      <xdr:col>27</xdr:col>
      <xdr:colOff>67310</xdr:colOff>
      <xdr:row>13</xdr:row>
      <xdr:rowOff>131445</xdr:rowOff>
    </xdr:to>
    <xdr:sp macro="" textlink="">
      <xdr:nvSpPr>
        <xdr:cNvPr id="6" name="テキスト 5"/>
        <xdr:cNvSpPr txBox="1"/>
      </xdr:nvSpPr>
      <xdr:spPr>
        <a:xfrm>
          <a:off x="3590925" y="1943100"/>
          <a:ext cx="3410585" cy="56007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1">
              <a:solidFill>
                <a:srgbClr val="FF0000"/>
              </a:solidFill>
            </a:rPr>
            <a:t>連絡先は、申請事務担当者の電話番号、メールアドレスを記載してください。</a:t>
          </a:r>
          <a:endParaRPr kumimoji="1" lang="ja-JP" altLang="en-US" sz="1200" b="1">
            <a:solidFill>
              <a:srgbClr val="FF0000"/>
            </a:solidFill>
          </a:endParaRPr>
        </a:p>
      </xdr:txBody>
    </xdr:sp>
    <xdr:clientData/>
  </xdr:twoCellAnchor>
  <xdr:twoCellAnchor>
    <xdr:from xmlns:xdr="http://schemas.openxmlformats.org/drawingml/2006/spreadsheetDrawing">
      <xdr:col>20</xdr:col>
      <xdr:colOff>85090</xdr:colOff>
      <xdr:row>13</xdr:row>
      <xdr:rowOff>121920</xdr:rowOff>
    </xdr:from>
    <xdr:to xmlns:xdr="http://schemas.openxmlformats.org/drawingml/2006/spreadsheetDrawing">
      <xdr:col>20</xdr:col>
      <xdr:colOff>151765</xdr:colOff>
      <xdr:row>14</xdr:row>
      <xdr:rowOff>45720</xdr:rowOff>
    </xdr:to>
    <xdr:sp macro="" textlink="">
      <xdr:nvSpPr>
        <xdr:cNvPr id="7" name="直線 6"/>
        <xdr:cNvSpPr/>
      </xdr:nvSpPr>
      <xdr:spPr>
        <a:xfrm>
          <a:off x="5304790" y="2493645"/>
          <a:ext cx="66675" cy="342900"/>
        </a:xfrm>
        <a:prstGeom prst="line">
          <a:avLst/>
        </a:prstGeom>
        <a:noFill/>
        <a:ln w="25400">
          <a:solidFill>
            <a:srgbClr val="FF0000"/>
          </a:solidFill>
          <a:headEnd type="none"/>
          <a:tailEnd type="triangle" w="med" len="lg"/>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16</xdr:col>
      <xdr:colOff>135890</xdr:colOff>
      <xdr:row>13</xdr:row>
      <xdr:rowOff>153035</xdr:rowOff>
    </xdr:from>
    <xdr:to xmlns:xdr="http://schemas.openxmlformats.org/drawingml/2006/spreadsheetDrawing">
      <xdr:col>16</xdr:col>
      <xdr:colOff>209550</xdr:colOff>
      <xdr:row>14</xdr:row>
      <xdr:rowOff>56515</xdr:rowOff>
    </xdr:to>
    <xdr:sp macro="" textlink="">
      <xdr:nvSpPr>
        <xdr:cNvPr id="8" name="直線 7"/>
        <xdr:cNvSpPr/>
      </xdr:nvSpPr>
      <xdr:spPr>
        <a:xfrm flipH="1">
          <a:off x="4317365" y="2524760"/>
          <a:ext cx="73660" cy="322580"/>
        </a:xfrm>
        <a:prstGeom prst="line">
          <a:avLst/>
        </a:prstGeom>
        <a:noFill/>
        <a:ln w="25400">
          <a:solidFill>
            <a:srgbClr val="FF0000"/>
          </a:solidFill>
          <a:headEnd type="none"/>
          <a:tailEnd type="triangle" w="med" len="lg"/>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20</xdr:col>
      <xdr:colOff>85090</xdr:colOff>
      <xdr:row>13</xdr:row>
      <xdr:rowOff>121920</xdr:rowOff>
    </xdr:from>
    <xdr:to xmlns:xdr="http://schemas.openxmlformats.org/drawingml/2006/spreadsheetDrawing">
      <xdr:col>20</xdr:col>
      <xdr:colOff>151765</xdr:colOff>
      <xdr:row>14</xdr:row>
      <xdr:rowOff>45720</xdr:rowOff>
    </xdr:to>
    <xdr:sp macro="" textlink="">
      <xdr:nvSpPr>
        <xdr:cNvPr id="9" name="直線 8"/>
        <xdr:cNvSpPr/>
      </xdr:nvSpPr>
      <xdr:spPr>
        <a:xfrm>
          <a:off x="5304790" y="2493645"/>
          <a:ext cx="66675" cy="342900"/>
        </a:xfrm>
        <a:prstGeom prst="line">
          <a:avLst/>
        </a:prstGeom>
        <a:noFill/>
        <a:ln w="25400">
          <a:solidFill>
            <a:srgbClr val="FF0000"/>
          </a:solidFill>
          <a:headEnd type="none"/>
          <a:tailEnd type="triangle" w="med" len="lg"/>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16</xdr:col>
      <xdr:colOff>135890</xdr:colOff>
      <xdr:row>13</xdr:row>
      <xdr:rowOff>153035</xdr:rowOff>
    </xdr:from>
    <xdr:to xmlns:xdr="http://schemas.openxmlformats.org/drawingml/2006/spreadsheetDrawing">
      <xdr:col>16</xdr:col>
      <xdr:colOff>209550</xdr:colOff>
      <xdr:row>14</xdr:row>
      <xdr:rowOff>56515</xdr:rowOff>
    </xdr:to>
    <xdr:sp macro="" textlink="">
      <xdr:nvSpPr>
        <xdr:cNvPr id="10" name="直線 9"/>
        <xdr:cNvSpPr/>
      </xdr:nvSpPr>
      <xdr:spPr>
        <a:xfrm flipH="1">
          <a:off x="4317365" y="2524760"/>
          <a:ext cx="73660" cy="322580"/>
        </a:xfrm>
        <a:prstGeom prst="line">
          <a:avLst/>
        </a:prstGeom>
        <a:noFill/>
        <a:ln w="25400">
          <a:solidFill>
            <a:srgbClr val="FF0000"/>
          </a:solidFill>
          <a:headEnd type="none"/>
          <a:tailEnd type="triangle" w="med" len="lg"/>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20</xdr:col>
      <xdr:colOff>85090</xdr:colOff>
      <xdr:row>13</xdr:row>
      <xdr:rowOff>121920</xdr:rowOff>
    </xdr:from>
    <xdr:to xmlns:xdr="http://schemas.openxmlformats.org/drawingml/2006/spreadsheetDrawing">
      <xdr:col>20</xdr:col>
      <xdr:colOff>151765</xdr:colOff>
      <xdr:row>14</xdr:row>
      <xdr:rowOff>45720</xdr:rowOff>
    </xdr:to>
    <xdr:sp macro="" textlink="">
      <xdr:nvSpPr>
        <xdr:cNvPr id="11" name="直線 10"/>
        <xdr:cNvSpPr/>
      </xdr:nvSpPr>
      <xdr:spPr>
        <a:xfrm>
          <a:off x="5304790" y="2493645"/>
          <a:ext cx="66675" cy="342900"/>
        </a:xfrm>
        <a:prstGeom prst="line">
          <a:avLst/>
        </a:prstGeom>
        <a:noFill/>
        <a:ln w="25400">
          <a:solidFill>
            <a:srgbClr val="FF0000"/>
          </a:solidFill>
          <a:headEnd type="none"/>
          <a:tailEnd type="triangle" w="med" len="lg"/>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16</xdr:col>
      <xdr:colOff>135890</xdr:colOff>
      <xdr:row>13</xdr:row>
      <xdr:rowOff>153035</xdr:rowOff>
    </xdr:from>
    <xdr:to xmlns:xdr="http://schemas.openxmlformats.org/drawingml/2006/spreadsheetDrawing">
      <xdr:col>16</xdr:col>
      <xdr:colOff>209550</xdr:colOff>
      <xdr:row>14</xdr:row>
      <xdr:rowOff>56515</xdr:rowOff>
    </xdr:to>
    <xdr:sp macro="" textlink="">
      <xdr:nvSpPr>
        <xdr:cNvPr id="12" name="直線 11"/>
        <xdr:cNvSpPr/>
      </xdr:nvSpPr>
      <xdr:spPr>
        <a:xfrm flipH="1">
          <a:off x="4317365" y="2524760"/>
          <a:ext cx="73660" cy="322580"/>
        </a:xfrm>
        <a:prstGeom prst="line">
          <a:avLst/>
        </a:prstGeom>
        <a:noFill/>
        <a:ln w="25400">
          <a:solidFill>
            <a:srgbClr val="FF0000"/>
          </a:solidFill>
          <a:headEnd type="none"/>
          <a:tailEnd type="triangle" w="med" len="lg"/>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20</xdr:col>
      <xdr:colOff>85090</xdr:colOff>
      <xdr:row>13</xdr:row>
      <xdr:rowOff>121920</xdr:rowOff>
    </xdr:from>
    <xdr:to xmlns:xdr="http://schemas.openxmlformats.org/drawingml/2006/spreadsheetDrawing">
      <xdr:col>20</xdr:col>
      <xdr:colOff>151765</xdr:colOff>
      <xdr:row>14</xdr:row>
      <xdr:rowOff>45720</xdr:rowOff>
    </xdr:to>
    <xdr:sp macro="" textlink="">
      <xdr:nvSpPr>
        <xdr:cNvPr id="13" name="直線 12"/>
        <xdr:cNvSpPr/>
      </xdr:nvSpPr>
      <xdr:spPr>
        <a:xfrm>
          <a:off x="5304790" y="2493645"/>
          <a:ext cx="66675" cy="342900"/>
        </a:xfrm>
        <a:prstGeom prst="line">
          <a:avLst/>
        </a:prstGeom>
        <a:noFill/>
        <a:ln w="25400">
          <a:solidFill>
            <a:srgbClr val="FF0000"/>
          </a:solidFill>
          <a:headEnd type="none"/>
          <a:tailEnd type="triangle" w="med" len="lg"/>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16</xdr:col>
      <xdr:colOff>135890</xdr:colOff>
      <xdr:row>13</xdr:row>
      <xdr:rowOff>153035</xdr:rowOff>
    </xdr:from>
    <xdr:to xmlns:xdr="http://schemas.openxmlformats.org/drawingml/2006/spreadsheetDrawing">
      <xdr:col>16</xdr:col>
      <xdr:colOff>209550</xdr:colOff>
      <xdr:row>14</xdr:row>
      <xdr:rowOff>56515</xdr:rowOff>
    </xdr:to>
    <xdr:sp macro="" textlink="">
      <xdr:nvSpPr>
        <xdr:cNvPr id="14" name="直線 13"/>
        <xdr:cNvSpPr/>
      </xdr:nvSpPr>
      <xdr:spPr>
        <a:xfrm flipH="1">
          <a:off x="4317365" y="2524760"/>
          <a:ext cx="73660" cy="322580"/>
        </a:xfrm>
        <a:prstGeom prst="line">
          <a:avLst/>
        </a:prstGeom>
        <a:noFill/>
        <a:ln w="25400">
          <a:solidFill>
            <a:srgbClr val="FF0000"/>
          </a:solidFill>
          <a:headEnd type="none"/>
          <a:tailEnd type="triangle" w="med" len="lg"/>
        </a:ln>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266700</xdr:colOff>
      <xdr:row>4</xdr:row>
      <xdr:rowOff>34290</xdr:rowOff>
    </xdr:from>
    <xdr:to xmlns:xdr="http://schemas.openxmlformats.org/drawingml/2006/spreadsheetDrawing">
      <xdr:col>15</xdr:col>
      <xdr:colOff>16510</xdr:colOff>
      <xdr:row>9</xdr:row>
      <xdr:rowOff>168910</xdr:rowOff>
    </xdr:to>
    <xdr:sp macro="" textlink="">
      <xdr:nvSpPr>
        <xdr:cNvPr id="1" name="四角形 3"/>
        <xdr:cNvSpPr/>
      </xdr:nvSpPr>
      <xdr:spPr>
        <a:xfrm>
          <a:off x="2352675" y="691515"/>
          <a:ext cx="1588135" cy="915670"/>
        </a:xfrm>
        <a:prstGeom prst="rect">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         </a:t>
          </a:r>
          <a:r>
            <a:rPr kumimoji="1" lang="ja-JP" altLang="en-US" b="1">
              <a:solidFill>
                <a:schemeClr val="tx1"/>
              </a:solidFill>
            </a:rPr>
            <a:t>    入力不要</a:t>
          </a:r>
          <a:endParaRPr kumimoji="1" lang="ja-JP" altLang="en-US" b="1">
            <a:solidFill>
              <a:schemeClr val="tx1"/>
            </a:solidFill>
          </a:endParaRPr>
        </a:p>
        <a:p>
          <a:r>
            <a:rPr kumimoji="1" lang="ja-JP" altLang="en-US" b="1">
              <a:solidFill>
                <a:schemeClr val="tx1"/>
              </a:solidFill>
            </a:rPr>
            <a:t>様式第１号申請書（総括表）に入力した内容が反映されます。</a:t>
          </a:r>
          <a:endParaRPr kumimoji="1" lang="ja-JP" altLang="en-US"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76835</xdr:colOff>
      <xdr:row>5</xdr:row>
      <xdr:rowOff>67310</xdr:rowOff>
    </xdr:from>
    <xdr:to xmlns:xdr="http://schemas.openxmlformats.org/drawingml/2006/spreadsheetDrawing">
      <xdr:col>3</xdr:col>
      <xdr:colOff>935355</xdr:colOff>
      <xdr:row>9</xdr:row>
      <xdr:rowOff>39370</xdr:rowOff>
    </xdr:to>
    <xdr:sp macro="" textlink="">
      <xdr:nvSpPr>
        <xdr:cNvPr id="1" name="テキスト 3"/>
        <xdr:cNvSpPr txBox="1"/>
      </xdr:nvSpPr>
      <xdr:spPr>
        <a:xfrm>
          <a:off x="2219960" y="1753235"/>
          <a:ext cx="858520" cy="111506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1">
              <a:solidFill>
                <a:srgbClr val="FF0000"/>
              </a:solidFill>
              <a:latin typeface="ＭＳ Ｐゴシック"/>
              <a:ea typeface="ＭＳ Ｐゴシック"/>
            </a:rPr>
            <a:t>10ケタの番号を入力してください。</a:t>
          </a:r>
          <a:endParaRPr kumimoji="1" lang="ja-JP" altLang="en-US" sz="1200" b="1">
            <a:solidFill>
              <a:srgbClr val="FF0000"/>
            </a:solidFill>
            <a:latin typeface="ＭＳ Ｐゴシック"/>
            <a:ea typeface="ＭＳ Ｐゴシック"/>
          </a:endParaRPr>
        </a:p>
      </xdr:txBody>
    </xdr:sp>
    <xdr:clientData/>
  </xdr:twoCellAnchor>
  <xdr:twoCellAnchor>
    <xdr:from xmlns:xdr="http://schemas.openxmlformats.org/drawingml/2006/spreadsheetDrawing">
      <xdr:col>2</xdr:col>
      <xdr:colOff>38735</xdr:colOff>
      <xdr:row>5</xdr:row>
      <xdr:rowOff>95250</xdr:rowOff>
    </xdr:from>
    <xdr:to xmlns:xdr="http://schemas.openxmlformats.org/drawingml/2006/spreadsheetDrawing">
      <xdr:col>2</xdr:col>
      <xdr:colOff>1555750</xdr:colOff>
      <xdr:row>8</xdr:row>
      <xdr:rowOff>114300</xdr:rowOff>
    </xdr:to>
    <xdr:sp macro="" textlink="">
      <xdr:nvSpPr>
        <xdr:cNvPr id="2" name="テキスト 4"/>
        <xdr:cNvSpPr txBox="1"/>
      </xdr:nvSpPr>
      <xdr:spPr>
        <a:xfrm>
          <a:off x="448310" y="1781175"/>
          <a:ext cx="1517015" cy="876300"/>
        </a:xfrm>
        <a:prstGeom prst="rect">
          <a:avLst/>
        </a:prstGeom>
        <a:solidFill>
          <a:sysClr val="window" lastClr="FFFFFF"/>
        </a:solidFill>
        <a:ln w="9525" cmpd="sng">
          <a:solidFill>
            <a:sysClr val="windowText" lastClr="000000"/>
          </a:solidFill>
        </a:ln>
      </xdr:spPr>
      <xdr:txBody>
        <a:bodyPr vertOverflow="clip" horzOverflow="clip"/>
        <a:lstStyle/>
        <a:p>
          <a:r>
            <a:rPr kumimoji="1" lang="ja-JP" altLang="en-US" sz="1200" b="1">
              <a:solidFill>
                <a:srgbClr val="FF0000"/>
              </a:solidFill>
              <a:latin typeface="ＭＳ Ｐゴシック"/>
              <a:ea typeface="ＭＳ Ｐゴシック"/>
            </a:rPr>
            <a:t>事業所・施設名は正式な</a:t>
          </a:r>
          <a:r>
            <a:rPr kumimoji="1" lang="ja-JP" altLang="en-US" sz="1200" b="1">
              <a:solidFill>
                <a:srgbClr val="FF0000"/>
              </a:solidFill>
              <a:latin typeface="ＭＳ Ｐゴシック"/>
              <a:ea typeface="ＭＳ Ｐゴシック"/>
            </a:rPr>
            <a:t>名称を記載してください。</a:t>
          </a:r>
          <a:endParaRPr kumimoji="1" lang="ja-JP" altLang="en-US" sz="1200" b="1">
            <a:solidFill>
              <a:srgbClr val="FF0000"/>
            </a:solidFill>
            <a:latin typeface="ＭＳ Ｐゴシック"/>
            <a:ea typeface="ＭＳ Ｐゴシック"/>
          </a:endParaRPr>
        </a:p>
      </xdr:txBody>
    </xdr:sp>
    <xdr:clientData/>
  </xdr:twoCellAnchor>
  <xdr:twoCellAnchor>
    <xdr:from xmlns:xdr="http://schemas.openxmlformats.org/drawingml/2006/spreadsheetDrawing">
      <xdr:col>2</xdr:col>
      <xdr:colOff>1296035</xdr:colOff>
      <xdr:row>2</xdr:row>
      <xdr:rowOff>451485</xdr:rowOff>
    </xdr:from>
    <xdr:to xmlns:xdr="http://schemas.openxmlformats.org/drawingml/2006/spreadsheetDrawing">
      <xdr:col>2</xdr:col>
      <xdr:colOff>1574165</xdr:colOff>
      <xdr:row>5</xdr:row>
      <xdr:rowOff>87630</xdr:rowOff>
    </xdr:to>
    <xdr:sp macro="" textlink="">
      <xdr:nvSpPr>
        <xdr:cNvPr id="3" name="直線 5"/>
        <xdr:cNvSpPr/>
      </xdr:nvSpPr>
      <xdr:spPr>
        <a:xfrm flipV="1">
          <a:off x="1705610" y="1080135"/>
          <a:ext cx="278130" cy="693420"/>
        </a:xfrm>
        <a:prstGeom prst="line">
          <a:avLst/>
        </a:prstGeom>
        <a:noFill/>
        <a:ln w="25400">
          <a:solidFill>
            <a:srgbClr val="FF0000"/>
          </a:solidFill>
          <a:headEnd type="none"/>
          <a:tailEnd type="triangle" w="med" len="lg"/>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7</xdr:col>
      <xdr:colOff>791210</xdr:colOff>
      <xdr:row>5</xdr:row>
      <xdr:rowOff>180340</xdr:rowOff>
    </xdr:from>
    <xdr:to xmlns:xdr="http://schemas.openxmlformats.org/drawingml/2006/spreadsheetDrawing">
      <xdr:col>8</xdr:col>
      <xdr:colOff>904875</xdr:colOff>
      <xdr:row>9</xdr:row>
      <xdr:rowOff>46990</xdr:rowOff>
    </xdr:to>
    <xdr:sp macro="" textlink="">
      <xdr:nvSpPr>
        <xdr:cNvPr id="4" name="テキスト 7"/>
        <xdr:cNvSpPr txBox="1"/>
      </xdr:nvSpPr>
      <xdr:spPr>
        <a:xfrm>
          <a:off x="9316085" y="1866265"/>
          <a:ext cx="1180465" cy="100965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1">
              <a:solidFill>
                <a:srgbClr val="FF0000"/>
              </a:solidFill>
              <a:latin typeface="ＭＳ Ｐゴシック"/>
              <a:ea typeface="ＭＳ Ｐゴシック"/>
            </a:rPr>
            <a:t>定員数を入力すると自動入力されます。</a:t>
          </a:r>
          <a:endParaRPr kumimoji="1" lang="ja-JP" altLang="en-US" sz="1200" b="1">
            <a:solidFill>
              <a:srgbClr val="FF0000"/>
            </a:solidFill>
            <a:latin typeface="ＭＳ Ｐゴシック"/>
            <a:ea typeface="ＭＳ Ｐゴシック"/>
          </a:endParaRPr>
        </a:p>
      </xdr:txBody>
    </xdr:sp>
    <xdr:clientData/>
  </xdr:twoCellAnchor>
  <xdr:twoCellAnchor>
    <xdr:from xmlns:xdr="http://schemas.openxmlformats.org/drawingml/2006/spreadsheetDrawing">
      <xdr:col>8</xdr:col>
      <xdr:colOff>339725</xdr:colOff>
      <xdr:row>4</xdr:row>
      <xdr:rowOff>19050</xdr:rowOff>
    </xdr:from>
    <xdr:to xmlns:xdr="http://schemas.openxmlformats.org/drawingml/2006/spreadsheetDrawing">
      <xdr:col>8</xdr:col>
      <xdr:colOff>547370</xdr:colOff>
      <xdr:row>5</xdr:row>
      <xdr:rowOff>171450</xdr:rowOff>
    </xdr:to>
    <xdr:sp macro="" textlink="">
      <xdr:nvSpPr>
        <xdr:cNvPr id="5" name="直線 8"/>
        <xdr:cNvSpPr/>
      </xdr:nvSpPr>
      <xdr:spPr>
        <a:xfrm flipV="1">
          <a:off x="9931400" y="1419225"/>
          <a:ext cx="207645" cy="438150"/>
        </a:xfrm>
        <a:prstGeom prst="line">
          <a:avLst/>
        </a:prstGeom>
        <a:noFill/>
        <a:ln w="25400">
          <a:solidFill>
            <a:srgbClr val="FF0000"/>
          </a:solidFill>
          <a:headEnd type="none"/>
          <a:tailEnd type="triangle" w="med" len="lg"/>
        </a:ln>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xdr:col>
      <xdr:colOff>147320</xdr:colOff>
      <xdr:row>5</xdr:row>
      <xdr:rowOff>22225</xdr:rowOff>
    </xdr:from>
    <xdr:to xmlns:xdr="http://schemas.openxmlformats.org/drawingml/2006/spreadsheetDrawing">
      <xdr:col>2</xdr:col>
      <xdr:colOff>1664335</xdr:colOff>
      <xdr:row>8</xdr:row>
      <xdr:rowOff>41275</xdr:rowOff>
    </xdr:to>
    <xdr:sp macro="" textlink="">
      <xdr:nvSpPr>
        <xdr:cNvPr id="1" name="テキスト 4"/>
        <xdr:cNvSpPr txBox="1"/>
      </xdr:nvSpPr>
      <xdr:spPr>
        <a:xfrm>
          <a:off x="556895" y="2155825"/>
          <a:ext cx="1517015" cy="876300"/>
        </a:xfrm>
        <a:prstGeom prst="rect">
          <a:avLst/>
        </a:prstGeom>
        <a:solidFill>
          <a:sysClr val="window" lastClr="FFFFFF"/>
        </a:solidFill>
        <a:ln w="9525" cmpd="sng">
          <a:solidFill>
            <a:sysClr val="windowText" lastClr="000000"/>
          </a:solidFill>
        </a:ln>
      </xdr:spPr>
      <xdr:txBody>
        <a:bodyPr vertOverflow="clip" horzOverflow="clip"/>
        <a:lstStyle/>
        <a:p>
          <a:r>
            <a:rPr kumimoji="1" lang="ja-JP" altLang="en-US" sz="1200" b="1">
              <a:solidFill>
                <a:srgbClr val="FF0000"/>
              </a:solidFill>
              <a:latin typeface="ＭＳ Ｐゴシック"/>
              <a:ea typeface="ＭＳ Ｐゴシック"/>
            </a:rPr>
            <a:t>事業所・施設名は正式な</a:t>
          </a:r>
          <a:r>
            <a:rPr kumimoji="1" lang="ja-JP" altLang="en-US" sz="1200" b="1">
              <a:solidFill>
                <a:srgbClr val="FF0000"/>
              </a:solidFill>
              <a:latin typeface="ＭＳ Ｐゴシック"/>
              <a:ea typeface="ＭＳ Ｐゴシック"/>
            </a:rPr>
            <a:t>名称を記載してください。</a:t>
          </a:r>
          <a:endParaRPr kumimoji="1" lang="ja-JP" altLang="en-US" sz="1200" b="1">
            <a:solidFill>
              <a:srgbClr val="FF0000"/>
            </a:solidFill>
            <a:latin typeface="ＭＳ Ｐゴシック"/>
            <a:ea typeface="ＭＳ Ｐゴシック"/>
          </a:endParaRPr>
        </a:p>
      </xdr:txBody>
    </xdr:sp>
    <xdr:clientData/>
  </xdr:twoCellAnchor>
  <xdr:twoCellAnchor>
    <xdr:from xmlns:xdr="http://schemas.openxmlformats.org/drawingml/2006/spreadsheetDrawing">
      <xdr:col>2</xdr:col>
      <xdr:colOff>1332230</xdr:colOff>
      <xdr:row>3</xdr:row>
      <xdr:rowOff>0</xdr:rowOff>
    </xdr:from>
    <xdr:to xmlns:xdr="http://schemas.openxmlformats.org/drawingml/2006/spreadsheetDrawing">
      <xdr:col>2</xdr:col>
      <xdr:colOff>1570990</xdr:colOff>
      <xdr:row>4</xdr:row>
      <xdr:rowOff>269875</xdr:rowOff>
    </xdr:to>
    <xdr:sp macro="" textlink="">
      <xdr:nvSpPr>
        <xdr:cNvPr id="2" name="直線 5"/>
        <xdr:cNvSpPr/>
      </xdr:nvSpPr>
      <xdr:spPr>
        <a:xfrm flipV="1">
          <a:off x="1741805" y="1562100"/>
          <a:ext cx="238760" cy="555625"/>
        </a:xfrm>
        <a:prstGeom prst="line">
          <a:avLst/>
        </a:prstGeom>
        <a:noFill/>
        <a:ln w="25400">
          <a:solidFill>
            <a:srgbClr val="FF0000"/>
          </a:solidFill>
          <a:headEnd type="none"/>
          <a:tailEnd type="triangle" w="med" len="lg"/>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3</xdr:col>
      <xdr:colOff>78740</xdr:colOff>
      <xdr:row>4</xdr:row>
      <xdr:rowOff>263525</xdr:rowOff>
    </xdr:from>
    <xdr:to xmlns:xdr="http://schemas.openxmlformats.org/drawingml/2006/spreadsheetDrawing">
      <xdr:col>3</xdr:col>
      <xdr:colOff>937260</xdr:colOff>
      <xdr:row>8</xdr:row>
      <xdr:rowOff>235585</xdr:rowOff>
    </xdr:to>
    <xdr:sp macro="" textlink="">
      <xdr:nvSpPr>
        <xdr:cNvPr id="3" name="テキスト 6"/>
        <xdr:cNvSpPr txBox="1"/>
      </xdr:nvSpPr>
      <xdr:spPr>
        <a:xfrm>
          <a:off x="2221865" y="2111375"/>
          <a:ext cx="858520" cy="111506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1">
              <a:solidFill>
                <a:srgbClr val="FF0000"/>
              </a:solidFill>
              <a:latin typeface="ＭＳ Ｐゴシック"/>
              <a:ea typeface="ＭＳ Ｐゴシック"/>
            </a:rPr>
            <a:t>10ケタの番号を入力してください。</a:t>
          </a:r>
          <a:endParaRPr kumimoji="1" lang="ja-JP" altLang="en-US" sz="1200" b="1">
            <a:solidFill>
              <a:srgbClr val="FF0000"/>
            </a:solidFill>
            <a:latin typeface="ＭＳ Ｐゴシック"/>
            <a:ea typeface="ＭＳ Ｐゴシック"/>
          </a:endParaRPr>
        </a:p>
      </xdr:txBody>
    </xdr:sp>
    <xdr:clientData/>
  </xdr:twoCellAnchor>
  <xdr:twoCellAnchor>
    <xdr:from xmlns:xdr="http://schemas.openxmlformats.org/drawingml/2006/spreadsheetDrawing">
      <xdr:col>3</xdr:col>
      <xdr:colOff>691515</xdr:colOff>
      <xdr:row>2</xdr:row>
      <xdr:rowOff>908050</xdr:rowOff>
    </xdr:from>
    <xdr:to xmlns:xdr="http://schemas.openxmlformats.org/drawingml/2006/spreadsheetDrawing">
      <xdr:col>3</xdr:col>
      <xdr:colOff>789305</xdr:colOff>
      <xdr:row>4</xdr:row>
      <xdr:rowOff>255270</xdr:rowOff>
    </xdr:to>
    <xdr:sp macro="" textlink="">
      <xdr:nvSpPr>
        <xdr:cNvPr id="4" name="直線 7"/>
        <xdr:cNvSpPr/>
      </xdr:nvSpPr>
      <xdr:spPr>
        <a:xfrm flipV="1">
          <a:off x="2834640" y="1536700"/>
          <a:ext cx="97790" cy="566420"/>
        </a:xfrm>
        <a:prstGeom prst="line">
          <a:avLst/>
        </a:prstGeom>
        <a:noFill/>
        <a:ln w="25400">
          <a:solidFill>
            <a:srgbClr val="FF0000"/>
          </a:solidFill>
          <a:headEnd type="none"/>
          <a:tailEnd type="triangle" w="med" len="lg"/>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12</xdr:col>
      <xdr:colOff>113030</xdr:colOff>
      <xdr:row>0</xdr:row>
      <xdr:rowOff>55245</xdr:rowOff>
    </xdr:from>
    <xdr:to xmlns:xdr="http://schemas.openxmlformats.org/drawingml/2006/spreadsheetDrawing">
      <xdr:col>15</xdr:col>
      <xdr:colOff>565150</xdr:colOff>
      <xdr:row>1</xdr:row>
      <xdr:rowOff>18415</xdr:rowOff>
    </xdr:to>
    <xdr:sp macro="" textlink="">
      <xdr:nvSpPr>
        <xdr:cNvPr id="5" name="テキスト 8"/>
        <xdr:cNvSpPr txBox="1"/>
      </xdr:nvSpPr>
      <xdr:spPr>
        <a:xfrm>
          <a:off x="15048230" y="55245"/>
          <a:ext cx="3604895" cy="277495"/>
        </a:xfrm>
        <a:prstGeom prst="rect">
          <a:avLst/>
        </a:prstGeom>
        <a:solidFill>
          <a:sysClr val="window" lastClr="FFFFFF"/>
        </a:solidFill>
        <a:ln w="9525" cmpd="sng">
          <a:solidFill>
            <a:sysClr val="windowText" lastClr="000000"/>
          </a:solidFill>
        </a:ln>
      </xdr:spPr>
      <xdr:txBody>
        <a:bodyPr vertOverflow="clip" horzOverflow="clip"/>
        <a:lstStyle/>
        <a:p>
          <a:r>
            <a:rPr kumimoji="1" lang="ja-JP" altLang="en-US" sz="1200" b="1">
              <a:solidFill>
                <a:srgbClr val="FF0000"/>
              </a:solidFill>
              <a:latin typeface="ＭＳ Ｐゴシック"/>
              <a:ea typeface="ＭＳ Ｐゴシック"/>
            </a:rPr>
            <a:t>サービス種別を入力すると自動入力されます。</a:t>
          </a:r>
          <a:endParaRPr kumimoji="1" lang="ja-JP" altLang="en-US" sz="1200" b="1">
            <a:solidFill>
              <a:srgbClr val="FF0000"/>
            </a:solidFill>
            <a:latin typeface="ＭＳ Ｐゴシック"/>
            <a:ea typeface="ＭＳ Ｐゴシック"/>
          </a:endParaRPr>
        </a:p>
      </xdr:txBody>
    </xdr:sp>
    <xdr:clientData/>
  </xdr:twoCellAnchor>
  <xdr:twoCellAnchor>
    <xdr:from xmlns:xdr="http://schemas.openxmlformats.org/drawingml/2006/spreadsheetDrawing">
      <xdr:col>13</xdr:col>
      <xdr:colOff>697865</xdr:colOff>
      <xdr:row>1</xdr:row>
      <xdr:rowOff>36830</xdr:rowOff>
    </xdr:from>
    <xdr:to xmlns:xdr="http://schemas.openxmlformats.org/drawingml/2006/spreadsheetDrawing">
      <xdr:col>13</xdr:col>
      <xdr:colOff>716280</xdr:colOff>
      <xdr:row>2</xdr:row>
      <xdr:rowOff>36830</xdr:rowOff>
    </xdr:to>
    <xdr:sp macro="" textlink="">
      <xdr:nvSpPr>
        <xdr:cNvPr id="6" name="直線 9"/>
        <xdr:cNvSpPr/>
      </xdr:nvSpPr>
      <xdr:spPr>
        <a:xfrm flipH="1">
          <a:off x="16595090" y="351155"/>
          <a:ext cx="18415" cy="314325"/>
        </a:xfrm>
        <a:prstGeom prst="line">
          <a:avLst/>
        </a:prstGeom>
        <a:noFill/>
        <a:ln w="25400">
          <a:solidFill>
            <a:srgbClr val="FF0000"/>
          </a:solidFill>
          <a:headEnd type="none"/>
          <a:tailEnd type="triangle" w="med" len="lg"/>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11</xdr:col>
      <xdr:colOff>791845</xdr:colOff>
      <xdr:row>5</xdr:row>
      <xdr:rowOff>190500</xdr:rowOff>
    </xdr:from>
    <xdr:to xmlns:xdr="http://schemas.openxmlformats.org/drawingml/2006/spreadsheetDrawing">
      <xdr:col>12</xdr:col>
      <xdr:colOff>905510</xdr:colOff>
      <xdr:row>9</xdr:row>
      <xdr:rowOff>57150</xdr:rowOff>
    </xdr:to>
    <xdr:sp macro="" textlink="">
      <xdr:nvSpPr>
        <xdr:cNvPr id="7" name="テキスト 10"/>
        <xdr:cNvSpPr txBox="1"/>
      </xdr:nvSpPr>
      <xdr:spPr>
        <a:xfrm>
          <a:off x="14765020" y="2324100"/>
          <a:ext cx="1075690" cy="100965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1">
              <a:solidFill>
                <a:srgbClr val="FF0000"/>
              </a:solidFill>
              <a:latin typeface="ＭＳ Ｐゴシック"/>
              <a:ea typeface="ＭＳ Ｐゴシック"/>
            </a:rPr>
            <a:t>定員数を入力すると自動入力されます。</a:t>
          </a:r>
          <a:endParaRPr kumimoji="1" lang="ja-JP" altLang="en-US" sz="1200" b="1">
            <a:solidFill>
              <a:srgbClr val="FF0000"/>
            </a:solidFill>
            <a:latin typeface="ＭＳ Ｐゴシック"/>
            <a:ea typeface="ＭＳ Ｐゴシック"/>
          </a:endParaRPr>
        </a:p>
      </xdr:txBody>
    </xdr:sp>
    <xdr:clientData/>
  </xdr:twoCellAnchor>
  <xdr:twoCellAnchor>
    <xdr:from xmlns:xdr="http://schemas.openxmlformats.org/drawingml/2006/spreadsheetDrawing">
      <xdr:col>12</xdr:col>
      <xdr:colOff>339725</xdr:colOff>
      <xdr:row>4</xdr:row>
      <xdr:rowOff>19050</xdr:rowOff>
    </xdr:from>
    <xdr:to xmlns:xdr="http://schemas.openxmlformats.org/drawingml/2006/spreadsheetDrawing">
      <xdr:col>12</xdr:col>
      <xdr:colOff>547370</xdr:colOff>
      <xdr:row>5</xdr:row>
      <xdr:rowOff>171450</xdr:rowOff>
    </xdr:to>
    <xdr:sp macro="" textlink="">
      <xdr:nvSpPr>
        <xdr:cNvPr id="8" name="直線 11"/>
        <xdr:cNvSpPr/>
      </xdr:nvSpPr>
      <xdr:spPr>
        <a:xfrm flipV="1">
          <a:off x="15274925" y="1866900"/>
          <a:ext cx="207645" cy="438150"/>
        </a:xfrm>
        <a:prstGeom prst="line">
          <a:avLst/>
        </a:prstGeom>
        <a:noFill/>
        <a:ln w="25400">
          <a:solidFill>
            <a:srgbClr val="FF0000"/>
          </a:solidFill>
          <a:headEnd type="none"/>
          <a:tailEnd type="triangle" w="med" len="lg"/>
        </a:ln>
      </xdr:spPr>
      <xdr:style>
        <a:lnRef idx="1">
          <a:schemeClr val="accent1"/>
        </a:lnRef>
        <a:fillRef idx="0">
          <a:schemeClr val="accent1"/>
        </a:fillRef>
        <a:effectRef idx="0">
          <a:schemeClr val="accent1"/>
        </a:effectRef>
        <a:fontRef idx="minor">
          <a:schemeClr val="tx1"/>
        </a:fontRef>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 Id="rId3" Type="http://schemas.openxmlformats.org/officeDocument/2006/relationships/vmlDrawing" Target="../drawings/vmlDrawing2.vml" /><Relationship Id="rId4"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B2:E18"/>
  <sheetViews>
    <sheetView showGridLines="0" tabSelected="1" view="pageBreakPreview" topLeftCell="B1" zoomScale="90" zoomScaleSheetLayoutView="90" workbookViewId="0">
      <selection activeCell="C4" sqref="C4"/>
    </sheetView>
  </sheetViews>
  <sheetFormatPr defaultRowHeight="13.5"/>
  <cols>
    <col min="1" max="1" width="1.625" style="1" customWidth="1"/>
    <col min="2" max="2" width="5.5" style="1" customWidth="1"/>
    <col min="3" max="3" width="37.5" style="2" customWidth="1"/>
    <col min="4" max="5" width="37.75" style="2" customWidth="1"/>
    <col min="6" max="6" width="4.25" style="1" customWidth="1"/>
    <col min="7" max="16384" width="9" style="1" customWidth="1"/>
  </cols>
  <sheetData>
    <row r="2" spans="2:5" ht="17.25">
      <c r="B2" s="3" t="s">
        <v>3</v>
      </c>
      <c r="D2" s="8"/>
    </row>
    <row r="3" spans="2:5" ht="17.25">
      <c r="B3" s="3"/>
      <c r="D3" s="8"/>
    </row>
    <row r="4" spans="2:5" s="1" customFormat="1" ht="14.25">
      <c r="B4" s="4" t="s">
        <v>98</v>
      </c>
      <c r="C4" s="2"/>
      <c r="D4" s="8"/>
      <c r="E4" s="2"/>
    </row>
    <row r="5" spans="2:5" s="1" customFormat="1" ht="14.25">
      <c r="B5" s="5"/>
      <c r="C5" s="2"/>
      <c r="D5" s="8"/>
      <c r="E5" s="2"/>
    </row>
    <row r="6" spans="2:5" ht="14.25">
      <c r="C6" s="8"/>
      <c r="D6" s="8"/>
    </row>
    <row r="7" spans="2:5" ht="14.25">
      <c r="B7" s="6" t="s">
        <v>45</v>
      </c>
      <c r="C7" s="9" t="s">
        <v>29</v>
      </c>
      <c r="D7" s="14" t="s">
        <v>21</v>
      </c>
      <c r="E7" s="14" t="s">
        <v>31</v>
      </c>
    </row>
    <row r="8" spans="2:5" ht="42" customHeight="1">
      <c r="B8" s="7">
        <v>1</v>
      </c>
      <c r="C8" s="10" t="s">
        <v>68</v>
      </c>
      <c r="D8" s="10" t="s">
        <v>71</v>
      </c>
      <c r="E8" s="15"/>
    </row>
    <row r="9" spans="2:5" ht="48" customHeight="1">
      <c r="B9" s="7">
        <v>2</v>
      </c>
      <c r="C9" s="10"/>
      <c r="D9" s="15" t="s">
        <v>106</v>
      </c>
      <c r="E9" s="15"/>
    </row>
    <row r="10" spans="2:5" ht="48" customHeight="1">
      <c r="B10" s="7">
        <v>3</v>
      </c>
      <c r="C10" s="10"/>
      <c r="D10" s="15"/>
      <c r="E10" s="15" t="s">
        <v>60</v>
      </c>
    </row>
    <row r="11" spans="2:5" ht="48" customHeight="1">
      <c r="B11" s="7">
        <v>4</v>
      </c>
      <c r="C11" s="10"/>
      <c r="D11" s="15" t="s">
        <v>49</v>
      </c>
      <c r="E11" s="15"/>
    </row>
    <row r="12" spans="2:5" ht="48" customHeight="1">
      <c r="B12" s="7">
        <v>5</v>
      </c>
      <c r="C12" s="10"/>
      <c r="D12" s="15" t="s">
        <v>111</v>
      </c>
      <c r="E12" s="15"/>
    </row>
    <row r="13" spans="2:5" ht="81.75" customHeight="1">
      <c r="B13" s="7">
        <v>6</v>
      </c>
      <c r="C13" s="11"/>
      <c r="D13" s="16" t="s">
        <v>112</v>
      </c>
      <c r="E13" s="19"/>
    </row>
    <row r="14" spans="2:5" ht="61.5" customHeight="1">
      <c r="B14" s="7">
        <v>7</v>
      </c>
      <c r="C14" s="10"/>
      <c r="D14" s="15" t="s">
        <v>92</v>
      </c>
      <c r="E14" s="15"/>
    </row>
    <row r="15" spans="2:5" ht="40.5" hidden="1" customHeight="1">
      <c r="B15" s="7">
        <v>8</v>
      </c>
      <c r="C15" s="10"/>
      <c r="D15" s="17" t="s">
        <v>93</v>
      </c>
      <c r="E15" s="15"/>
    </row>
    <row r="16" spans="2:5" ht="183" customHeight="1">
      <c r="B16" s="7">
        <v>8</v>
      </c>
      <c r="C16" s="10"/>
      <c r="D16" s="18" t="s">
        <v>142</v>
      </c>
      <c r="E16" s="15"/>
    </row>
    <row r="17" spans="2:5" ht="115.5" customHeight="1">
      <c r="B17" s="7">
        <v>9</v>
      </c>
      <c r="C17" s="12" t="s">
        <v>90</v>
      </c>
      <c r="D17" s="18"/>
      <c r="E17" s="15"/>
    </row>
    <row r="18" spans="2:5" ht="120" customHeight="1">
      <c r="B18" s="7">
        <v>10</v>
      </c>
      <c r="C18" s="13" t="s">
        <v>91</v>
      </c>
      <c r="D18" s="18" t="s">
        <v>113</v>
      </c>
      <c r="E18" s="15"/>
    </row>
    <row r="19" spans="2:5" ht="54" customHeight="1"/>
  </sheetData>
  <phoneticPr fontId="3"/>
  <pageMargins left="0.25" right="0.25" top="0.35629921259842523" bottom="0.35629921259842523" header="0.3" footer="0.3"/>
  <pageSetup paperSize="9" scale="84"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AL63"/>
  <sheetViews>
    <sheetView showGridLines="0" view="pageBreakPreview" topLeftCell="A20" zoomScaleNormal="120" zoomScaleSheetLayoutView="100" workbookViewId="0">
      <selection activeCell="R20" sqref="R20"/>
    </sheetView>
  </sheetViews>
  <sheetFormatPr defaultColWidth="2.25" defaultRowHeight="12"/>
  <cols>
    <col min="1" max="7" width="3.375" style="20" customWidth="1"/>
    <col min="8" max="8" width="3.75" style="20" customWidth="1"/>
    <col min="9" max="9" width="3.875" style="20" customWidth="1"/>
    <col min="10" max="19" width="3.375" style="20" customWidth="1"/>
    <col min="20" max="23" width="3.5" style="20" customWidth="1"/>
    <col min="24" max="28" width="3" style="20" customWidth="1"/>
    <col min="29" max="16384" width="2.25" style="20"/>
  </cols>
  <sheetData>
    <row r="1" spans="1:38" ht="13.5" customHeight="1">
      <c r="A1" s="24" t="s">
        <v>94</v>
      </c>
      <c r="B1" s="32"/>
      <c r="C1" s="65"/>
      <c r="D1" s="65"/>
    </row>
    <row r="2" spans="1:38" ht="8.25" customHeight="1">
      <c r="A2" s="24"/>
      <c r="B2" s="32"/>
      <c r="C2" s="65"/>
      <c r="D2" s="65"/>
    </row>
    <row r="3" spans="1:38" ht="18" customHeight="1">
      <c r="A3" s="25" t="s">
        <v>114</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184"/>
      <c r="AD3" s="184"/>
      <c r="AE3" s="184"/>
      <c r="AF3" s="184"/>
      <c r="AG3" s="184"/>
      <c r="AH3" s="184"/>
      <c r="AI3" s="184"/>
      <c r="AJ3" s="184"/>
      <c r="AK3" s="184"/>
      <c r="AL3" s="184"/>
    </row>
    <row r="4" spans="1:38" s="21" customFormat="1" ht="18" customHeight="1">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119"/>
      <c r="AD4" s="119"/>
      <c r="AE4" s="119"/>
      <c r="AF4" s="119"/>
      <c r="AG4" s="119"/>
      <c r="AH4" s="119"/>
      <c r="AI4" s="119"/>
      <c r="AJ4" s="119"/>
      <c r="AK4" s="119"/>
      <c r="AL4" s="119"/>
    </row>
    <row r="5" spans="1:38" s="21" customFormat="1" ht="8.25" customHeight="1">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row>
    <row r="6" spans="1:38" s="21" customFormat="1">
      <c r="B6" s="43"/>
      <c r="C6" s="66"/>
      <c r="D6" s="66"/>
      <c r="R6" s="119"/>
      <c r="S6" s="124" t="s">
        <v>34</v>
      </c>
      <c r="T6" s="137" t="s">
        <v>139</v>
      </c>
      <c r="U6" s="137"/>
      <c r="V6" s="26" t="s">
        <v>12</v>
      </c>
      <c r="W6" s="137" t="s">
        <v>53</v>
      </c>
      <c r="X6" s="137"/>
      <c r="Y6" s="26" t="s">
        <v>14</v>
      </c>
      <c r="Z6" s="137" t="s">
        <v>140</v>
      </c>
      <c r="AA6" s="137"/>
      <c r="AB6" s="26" t="s">
        <v>11</v>
      </c>
    </row>
    <row r="7" spans="1:38" s="21" customFormat="1" ht="18" customHeight="1">
      <c r="A7" s="27" t="s">
        <v>75</v>
      </c>
      <c r="B7" s="27"/>
      <c r="C7" s="27"/>
      <c r="D7" s="27"/>
      <c r="E7" s="27"/>
      <c r="F7" s="27"/>
      <c r="G7" s="27"/>
      <c r="I7" s="21" t="s">
        <v>1</v>
      </c>
    </row>
    <row r="8" spans="1:38" s="21" customFormat="1" ht="8.25" customHeight="1">
      <c r="B8" s="43"/>
      <c r="C8" s="66"/>
      <c r="D8" s="66"/>
    </row>
    <row r="9" spans="1:38" s="21" customFormat="1">
      <c r="A9" s="21" t="s">
        <v>26</v>
      </c>
      <c r="B9" s="43"/>
      <c r="C9" s="66"/>
      <c r="D9" s="66"/>
    </row>
    <row r="10" spans="1:38" s="21" customFormat="1" ht="11.25" customHeight="1">
      <c r="B10" s="43"/>
      <c r="C10" s="66"/>
      <c r="D10" s="66"/>
    </row>
    <row r="11" spans="1:38" ht="13.5" customHeight="1">
      <c r="A11" s="28" t="s">
        <v>59</v>
      </c>
      <c r="B11" s="44" t="s">
        <v>0</v>
      </c>
      <c r="C11" s="44"/>
      <c r="D11" s="44"/>
      <c r="E11" s="82" t="s">
        <v>70</v>
      </c>
      <c r="F11" s="82"/>
      <c r="G11" s="82"/>
      <c r="H11" s="82"/>
      <c r="I11" s="82"/>
      <c r="J11" s="82"/>
      <c r="K11" s="82"/>
      <c r="L11" s="82"/>
      <c r="M11" s="82"/>
      <c r="N11" s="82"/>
      <c r="O11" s="82"/>
      <c r="P11" s="82"/>
      <c r="Q11" s="82"/>
      <c r="R11" s="82"/>
      <c r="S11" s="82"/>
      <c r="T11" s="82"/>
      <c r="U11" s="82"/>
      <c r="V11" s="82"/>
      <c r="W11" s="82"/>
      <c r="X11" s="82"/>
      <c r="Y11" s="82"/>
      <c r="Z11" s="82"/>
      <c r="AA11" s="82"/>
      <c r="AB11" s="171"/>
    </row>
    <row r="12" spans="1:38" ht="32.25" customHeight="1">
      <c r="A12" s="28"/>
      <c r="B12" s="45" t="s">
        <v>20</v>
      </c>
      <c r="C12" s="45"/>
      <c r="D12" s="45"/>
      <c r="E12" s="83" t="s">
        <v>122</v>
      </c>
      <c r="F12" s="83"/>
      <c r="G12" s="83"/>
      <c r="H12" s="83"/>
      <c r="I12" s="83"/>
      <c r="J12" s="83"/>
      <c r="K12" s="83"/>
      <c r="L12" s="83"/>
      <c r="M12" s="83"/>
      <c r="N12" s="83"/>
      <c r="O12" s="83"/>
      <c r="P12" s="83"/>
      <c r="Q12" s="83"/>
      <c r="R12" s="83"/>
      <c r="S12" s="83"/>
      <c r="T12" s="83"/>
      <c r="U12" s="83"/>
      <c r="V12" s="83"/>
      <c r="W12" s="83"/>
      <c r="X12" s="83"/>
      <c r="Y12" s="83"/>
      <c r="Z12" s="83"/>
      <c r="AA12" s="83"/>
      <c r="AB12" s="172"/>
      <c r="AC12" s="32"/>
      <c r="AD12" s="32"/>
      <c r="AE12" s="32"/>
      <c r="AF12" s="32"/>
      <c r="AG12" s="32"/>
      <c r="AH12" s="32"/>
      <c r="AI12" s="32"/>
      <c r="AJ12" s="32"/>
    </row>
    <row r="13" spans="1:38" ht="13.5" customHeight="1">
      <c r="A13" s="28"/>
      <c r="B13" s="46" t="s">
        <v>40</v>
      </c>
      <c r="C13" s="46"/>
      <c r="D13" s="75"/>
      <c r="E13" s="84" t="s">
        <v>4</v>
      </c>
      <c r="F13" s="84"/>
      <c r="G13" s="84"/>
      <c r="H13" s="91" t="s">
        <v>123</v>
      </c>
      <c r="I13" s="91"/>
      <c r="J13" s="84" t="s">
        <v>6</v>
      </c>
      <c r="K13" s="91" t="s">
        <v>124</v>
      </c>
      <c r="L13" s="91"/>
      <c r="M13" s="91"/>
      <c r="N13" s="84" t="s">
        <v>18</v>
      </c>
      <c r="O13" s="84"/>
      <c r="P13" s="84"/>
      <c r="Q13" s="84"/>
      <c r="R13" s="84"/>
      <c r="S13" s="84"/>
      <c r="T13" s="84"/>
      <c r="U13" s="84"/>
      <c r="V13" s="84"/>
      <c r="W13" s="84"/>
      <c r="X13" s="84"/>
      <c r="Y13" s="84"/>
      <c r="Z13" s="84"/>
      <c r="AA13" s="84"/>
      <c r="AB13" s="173"/>
      <c r="AC13" s="32"/>
      <c r="AD13" s="32"/>
      <c r="AE13" s="32"/>
      <c r="AF13" s="32"/>
      <c r="AG13" s="32"/>
      <c r="AH13" s="32"/>
      <c r="AI13" s="32"/>
      <c r="AJ13" s="32"/>
    </row>
    <row r="14" spans="1:38" ht="33" customHeight="1">
      <c r="A14" s="28"/>
      <c r="B14" s="47"/>
      <c r="C14" s="47"/>
      <c r="D14" s="76"/>
      <c r="E14" s="85" t="s">
        <v>27</v>
      </c>
      <c r="F14" s="83"/>
      <c r="G14" s="83"/>
      <c r="H14" s="83"/>
      <c r="I14" s="83"/>
      <c r="J14" s="83"/>
      <c r="K14" s="83"/>
      <c r="L14" s="83"/>
      <c r="M14" s="83"/>
      <c r="N14" s="83"/>
      <c r="O14" s="83"/>
      <c r="P14" s="83"/>
      <c r="Q14" s="83"/>
      <c r="R14" s="83"/>
      <c r="S14" s="83"/>
      <c r="T14" s="83"/>
      <c r="U14" s="83"/>
      <c r="V14" s="83"/>
      <c r="W14" s="83"/>
      <c r="X14" s="83"/>
      <c r="Y14" s="83"/>
      <c r="Z14" s="83"/>
      <c r="AA14" s="83"/>
      <c r="AB14" s="172"/>
    </row>
    <row r="15" spans="1:38" ht="26.25" customHeight="1">
      <c r="A15" s="28"/>
      <c r="B15" s="48" t="s">
        <v>22</v>
      </c>
      <c r="C15" s="48"/>
      <c r="D15" s="48"/>
      <c r="E15" s="48"/>
      <c r="F15" s="48"/>
      <c r="G15" s="48"/>
      <c r="H15" s="48"/>
      <c r="I15" s="94"/>
      <c r="J15" s="97" t="s">
        <v>23</v>
      </c>
      <c r="K15" s="48"/>
      <c r="L15" s="94"/>
      <c r="M15" s="106" t="s">
        <v>125</v>
      </c>
      <c r="N15" s="106"/>
      <c r="O15" s="106"/>
      <c r="P15" s="106"/>
      <c r="Q15" s="115"/>
      <c r="R15" s="120" t="s">
        <v>41</v>
      </c>
      <c r="S15" s="125"/>
      <c r="T15" s="138"/>
      <c r="U15" s="147" t="s">
        <v>129</v>
      </c>
      <c r="V15" s="153"/>
      <c r="W15" s="153"/>
      <c r="X15" s="153"/>
      <c r="Y15" s="153"/>
      <c r="Z15" s="153"/>
      <c r="AA15" s="153"/>
      <c r="AB15" s="174"/>
    </row>
    <row r="16" spans="1:38" ht="26.25" customHeight="1">
      <c r="A16" s="28"/>
      <c r="B16" s="49" t="s">
        <v>95</v>
      </c>
      <c r="C16" s="49"/>
      <c r="D16" s="49"/>
      <c r="E16" s="49"/>
      <c r="F16" s="49"/>
      <c r="G16" s="49"/>
      <c r="H16" s="49"/>
      <c r="I16" s="95"/>
      <c r="J16" s="98" t="s">
        <v>24</v>
      </c>
      <c r="K16" s="101"/>
      <c r="L16" s="103"/>
      <c r="M16" s="107" t="s">
        <v>126</v>
      </c>
      <c r="N16" s="107"/>
      <c r="O16" s="107"/>
      <c r="P16" s="107"/>
      <c r="Q16" s="116"/>
      <c r="R16" s="121" t="s">
        <v>25</v>
      </c>
      <c r="S16" s="126"/>
      <c r="T16" s="139"/>
      <c r="U16" s="107" t="s">
        <v>130</v>
      </c>
      <c r="V16" s="107"/>
      <c r="W16" s="107"/>
      <c r="X16" s="107"/>
      <c r="Y16" s="107"/>
      <c r="Z16" s="107"/>
      <c r="AA16" s="107"/>
      <c r="AB16" s="175"/>
      <c r="AL16" s="32"/>
    </row>
    <row r="17" spans="1:38" ht="26.25" customHeight="1">
      <c r="A17" s="29" t="s">
        <v>73</v>
      </c>
      <c r="B17" s="50" t="s">
        <v>89</v>
      </c>
      <c r="C17" s="50"/>
      <c r="D17" s="50"/>
      <c r="E17" s="50"/>
      <c r="F17" s="50"/>
      <c r="G17" s="50"/>
      <c r="H17" s="50"/>
      <c r="I17" s="96"/>
      <c r="J17" s="99" t="s">
        <v>24</v>
      </c>
      <c r="K17" s="47"/>
      <c r="L17" s="104"/>
      <c r="M17" s="108" t="s">
        <v>127</v>
      </c>
      <c r="N17" s="108"/>
      <c r="O17" s="108"/>
      <c r="P17" s="108"/>
      <c r="Q17" s="117"/>
      <c r="R17" s="122" t="s">
        <v>25</v>
      </c>
      <c r="S17" s="127"/>
      <c r="T17" s="140"/>
      <c r="U17" s="108" t="s">
        <v>131</v>
      </c>
      <c r="V17" s="108"/>
      <c r="W17" s="108"/>
      <c r="X17" s="108"/>
      <c r="Y17" s="108"/>
      <c r="Z17" s="108"/>
      <c r="AA17" s="108"/>
      <c r="AB17" s="176"/>
    </row>
    <row r="18" spans="1:38" ht="26.25" customHeight="1">
      <c r="A18" s="30"/>
      <c r="B18" s="49" t="s">
        <v>96</v>
      </c>
      <c r="C18" s="49"/>
      <c r="D18" s="49"/>
      <c r="E18" s="49"/>
      <c r="F18" s="49"/>
      <c r="G18" s="49"/>
      <c r="H18" s="49"/>
      <c r="I18" s="95"/>
      <c r="J18" s="98" t="s">
        <v>24</v>
      </c>
      <c r="K18" s="101"/>
      <c r="L18" s="103"/>
      <c r="M18" s="109" t="s">
        <v>128</v>
      </c>
      <c r="N18" s="109"/>
      <c r="O18" s="109"/>
      <c r="P18" s="109"/>
      <c r="Q18" s="118"/>
      <c r="R18" s="123" t="s">
        <v>25</v>
      </c>
      <c r="S18" s="128"/>
      <c r="T18" s="141"/>
      <c r="U18" s="109" t="s">
        <v>132</v>
      </c>
      <c r="V18" s="109"/>
      <c r="W18" s="109"/>
      <c r="X18" s="109"/>
      <c r="Y18" s="109"/>
      <c r="Z18" s="109"/>
      <c r="AA18" s="109"/>
      <c r="AB18" s="177"/>
      <c r="AC18" s="32"/>
      <c r="AD18" s="32"/>
      <c r="AE18" s="32"/>
      <c r="AF18" s="32"/>
      <c r="AG18" s="32"/>
      <c r="AH18" s="32"/>
      <c r="AI18" s="32"/>
      <c r="AJ18" s="32"/>
    </row>
    <row r="19" spans="1:38" ht="18.75" customHeight="1">
      <c r="A19" s="31"/>
      <c r="B19" s="32"/>
      <c r="C19" s="65"/>
      <c r="D19" s="65"/>
      <c r="E19" s="32"/>
      <c r="F19" s="32"/>
      <c r="G19" s="32"/>
      <c r="H19" s="32"/>
      <c r="I19" s="32"/>
      <c r="J19" s="32"/>
      <c r="K19" s="32"/>
      <c r="L19" s="32"/>
      <c r="M19" s="32"/>
      <c r="N19" s="32"/>
      <c r="O19" s="32"/>
      <c r="P19" s="32"/>
      <c r="Q19" s="32"/>
      <c r="R19" s="32"/>
      <c r="S19" s="129"/>
      <c r="T19" s="129"/>
      <c r="U19" s="129"/>
      <c r="V19" s="129"/>
      <c r="W19" s="129"/>
      <c r="X19" s="129"/>
      <c r="Y19" s="129"/>
      <c r="Z19" s="32"/>
      <c r="AA19" s="32"/>
      <c r="AB19" s="32"/>
      <c r="AC19" s="32"/>
      <c r="AD19" s="32"/>
      <c r="AE19" s="32"/>
      <c r="AF19" s="129"/>
      <c r="AG19" s="129"/>
      <c r="AH19" s="129"/>
      <c r="AI19" s="129"/>
      <c r="AJ19" s="129"/>
      <c r="AK19" s="129"/>
      <c r="AL19" s="129"/>
    </row>
    <row r="20" spans="1:38" ht="18" customHeight="1">
      <c r="A20" s="32" t="s">
        <v>38</v>
      </c>
      <c r="B20" s="32"/>
      <c r="C20" s="32"/>
      <c r="D20" s="32"/>
      <c r="E20" s="32"/>
      <c r="F20" s="32"/>
      <c r="G20" s="88"/>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row>
    <row r="21" spans="1:38" ht="31.5" customHeight="1">
      <c r="A21" s="33" t="s">
        <v>54</v>
      </c>
      <c r="B21" s="51"/>
      <c r="C21" s="51"/>
      <c r="D21" s="51"/>
      <c r="E21" s="51"/>
      <c r="F21" s="51"/>
      <c r="G21" s="51"/>
      <c r="H21" s="51"/>
      <c r="I21" s="51"/>
      <c r="J21" s="51"/>
      <c r="K21" s="51"/>
      <c r="L21" s="51"/>
      <c r="M21" s="51"/>
      <c r="N21" s="51"/>
      <c r="O21" s="51"/>
      <c r="P21" s="51"/>
      <c r="Q21" s="51"/>
      <c r="R21" s="51"/>
      <c r="S21" s="130"/>
      <c r="T21" s="142" t="s">
        <v>44</v>
      </c>
      <c r="U21" s="148"/>
      <c r="V21" s="148"/>
      <c r="W21" s="156"/>
      <c r="X21" s="162" t="s">
        <v>33</v>
      </c>
      <c r="Y21" s="162"/>
      <c r="Z21" s="162"/>
      <c r="AA21" s="162"/>
      <c r="AB21" s="178"/>
      <c r="AC21" s="185"/>
      <c r="AD21" s="185"/>
      <c r="AE21" s="185"/>
      <c r="AF21" s="185"/>
      <c r="AG21" s="188"/>
      <c r="AH21" s="188"/>
      <c r="AI21" s="188"/>
      <c r="AJ21" s="188"/>
      <c r="AK21" s="188"/>
      <c r="AL21" s="188"/>
    </row>
    <row r="22" spans="1:38" ht="31.5" customHeight="1">
      <c r="A22" s="34" t="s">
        <v>8</v>
      </c>
      <c r="B22" s="52">
        <v>1</v>
      </c>
      <c r="C22" s="67" t="s">
        <v>42</v>
      </c>
      <c r="D22" s="77"/>
      <c r="E22" s="77"/>
      <c r="F22" s="77"/>
      <c r="G22" s="77"/>
      <c r="H22" s="77"/>
      <c r="I22" s="77"/>
      <c r="J22" s="77"/>
      <c r="K22" s="77"/>
      <c r="L22" s="77"/>
      <c r="M22" s="77"/>
      <c r="N22" s="77"/>
      <c r="O22" s="77"/>
      <c r="P22" s="77"/>
      <c r="Q22" s="77"/>
      <c r="R22" s="77"/>
      <c r="S22" s="131"/>
      <c r="T22" s="143">
        <f>COUNTIFS('（別紙様式１）単独短期生活介護'!$E$4:$E$153,C22,'（別紙様式１）単独短期生活介護'!$K$4:$K$153,"&gt;0")</f>
        <v>1</v>
      </c>
      <c r="U22" s="149"/>
      <c r="V22" s="154" t="s">
        <v>35</v>
      </c>
      <c r="W22" s="157"/>
      <c r="X22" s="163">
        <f>SUMIF('（別紙様式１）単独短期生活介護'!$E$4:$E$153,C22,'（別紙様式１）単独短期生活介護'!$K$4:$K$153)</f>
        <v>106000</v>
      </c>
      <c r="Y22" s="167"/>
      <c r="Z22" s="167"/>
      <c r="AA22" s="167"/>
      <c r="AB22" s="179" t="s">
        <v>37</v>
      </c>
      <c r="AC22" s="129"/>
      <c r="AD22" s="129"/>
      <c r="AE22" s="186"/>
      <c r="AF22" s="186"/>
      <c r="AG22" s="189"/>
      <c r="AH22" s="189"/>
      <c r="AI22" s="189"/>
      <c r="AJ22" s="189"/>
      <c r="AK22" s="191"/>
      <c r="AL22" s="193"/>
    </row>
    <row r="23" spans="1:38" ht="31.5" customHeight="1">
      <c r="A23" s="35" t="s">
        <v>28</v>
      </c>
      <c r="B23" s="53"/>
      <c r="C23" s="53"/>
      <c r="D23" s="53"/>
      <c r="E23" s="53"/>
      <c r="F23" s="53"/>
      <c r="G23" s="53"/>
      <c r="H23" s="53"/>
      <c r="I23" s="53"/>
      <c r="J23" s="53"/>
      <c r="K23" s="53"/>
      <c r="L23" s="53"/>
      <c r="M23" s="53"/>
      <c r="N23" s="53"/>
      <c r="O23" s="53"/>
      <c r="P23" s="53"/>
      <c r="Q23" s="53"/>
      <c r="R23" s="53"/>
      <c r="S23" s="132"/>
      <c r="T23" s="144">
        <f>SUM(T22)</f>
        <v>1</v>
      </c>
      <c r="U23" s="150"/>
      <c r="V23" s="53" t="s">
        <v>35</v>
      </c>
      <c r="W23" s="132"/>
      <c r="X23" s="164">
        <f>SUM(X22)</f>
        <v>106000</v>
      </c>
      <c r="Y23" s="168"/>
      <c r="Z23" s="168"/>
      <c r="AA23" s="168"/>
      <c r="AB23" s="180" t="s">
        <v>37</v>
      </c>
      <c r="AC23" s="184"/>
      <c r="AD23" s="184"/>
      <c r="AE23" s="187"/>
      <c r="AF23" s="187"/>
      <c r="AG23" s="190"/>
      <c r="AH23" s="190"/>
      <c r="AI23" s="190"/>
      <c r="AJ23" s="190"/>
      <c r="AK23" s="192"/>
      <c r="AL23" s="194"/>
    </row>
    <row r="24" spans="1:38" ht="31.5" customHeight="1">
      <c r="A24" s="36" t="s">
        <v>99</v>
      </c>
      <c r="B24" s="54">
        <v>2</v>
      </c>
      <c r="C24" s="68" t="s">
        <v>9</v>
      </c>
      <c r="D24" s="78"/>
      <c r="E24" s="78"/>
      <c r="F24" s="78"/>
      <c r="G24" s="78"/>
      <c r="H24" s="78"/>
      <c r="I24" s="78"/>
      <c r="J24" s="78"/>
      <c r="K24" s="78"/>
      <c r="L24" s="78"/>
      <c r="M24" s="78"/>
      <c r="N24" s="78"/>
      <c r="O24" s="78"/>
      <c r="P24" s="78"/>
      <c r="Q24" s="78"/>
      <c r="R24" s="78"/>
      <c r="S24" s="133"/>
      <c r="T24" s="145">
        <f>COUNTIFS('（別紙様式２）介護保険施設等'!$E$4:$E$153,C24,'（別紙様式２）介護保険施設等'!$O$4:$O$153,"&gt;0")</f>
        <v>1</v>
      </c>
      <c r="U24" s="151"/>
      <c r="V24" s="155" t="s">
        <v>35</v>
      </c>
      <c r="W24" s="158"/>
      <c r="X24" s="165">
        <f>SUMIF('（別紙様式２）介護保険施設等'!$E$4:$E$153,C24,'（別紙様式２）介護保険施設等'!$O$4:$O$153)</f>
        <v>530000</v>
      </c>
      <c r="Y24" s="169"/>
      <c r="Z24" s="169"/>
      <c r="AA24" s="169"/>
      <c r="AB24" s="181" t="s">
        <v>37</v>
      </c>
      <c r="AC24" s="129"/>
      <c r="AD24" s="129"/>
      <c r="AE24" s="186"/>
      <c r="AF24" s="186"/>
      <c r="AG24" s="189"/>
      <c r="AH24" s="189"/>
      <c r="AI24" s="189"/>
      <c r="AJ24" s="189"/>
      <c r="AK24" s="191"/>
      <c r="AL24" s="193"/>
    </row>
    <row r="25" spans="1:38" ht="31.5" customHeight="1">
      <c r="A25" s="36"/>
      <c r="B25" s="55">
        <v>3</v>
      </c>
      <c r="C25" s="69" t="s">
        <v>100</v>
      </c>
      <c r="D25" s="79"/>
      <c r="E25" s="79"/>
      <c r="F25" s="79"/>
      <c r="G25" s="79"/>
      <c r="H25" s="79"/>
      <c r="I25" s="79"/>
      <c r="J25" s="79"/>
      <c r="K25" s="79"/>
      <c r="L25" s="79"/>
      <c r="M25" s="79"/>
      <c r="N25" s="79"/>
      <c r="O25" s="79"/>
      <c r="P25" s="79"/>
      <c r="Q25" s="79"/>
      <c r="R25" s="79"/>
      <c r="S25" s="134"/>
      <c r="T25" s="145">
        <f>COUNTIFS('（別紙様式２）介護保険施設等'!$E$4:$E$153,C25,'（別紙様式２）介護保険施設等'!$O$4:$O$153,"&gt;0")</f>
        <v>0</v>
      </c>
      <c r="U25" s="151"/>
      <c r="V25" s="155" t="s">
        <v>35</v>
      </c>
      <c r="W25" s="158"/>
      <c r="X25" s="165">
        <f>SUMIF('（別紙様式２）介護保険施設等'!$E$4:$E$153,C25,'（別紙様式２）介護保険施設等'!$O$4:$O$153)</f>
        <v>0</v>
      </c>
      <c r="Y25" s="169"/>
      <c r="Z25" s="169"/>
      <c r="AA25" s="169"/>
      <c r="AB25" s="181" t="s">
        <v>37</v>
      </c>
      <c r="AC25" s="129"/>
      <c r="AD25" s="129"/>
      <c r="AE25" s="186"/>
      <c r="AF25" s="186"/>
      <c r="AG25" s="189"/>
      <c r="AH25" s="189"/>
      <c r="AI25" s="189"/>
      <c r="AJ25" s="189"/>
      <c r="AK25" s="191"/>
      <c r="AL25" s="193"/>
    </row>
    <row r="26" spans="1:38" ht="31.5" customHeight="1">
      <c r="A26" s="36"/>
      <c r="B26" s="56">
        <v>4</v>
      </c>
      <c r="C26" s="69" t="s">
        <v>101</v>
      </c>
      <c r="D26" s="79"/>
      <c r="E26" s="79"/>
      <c r="F26" s="79"/>
      <c r="G26" s="79"/>
      <c r="H26" s="79"/>
      <c r="I26" s="79"/>
      <c r="J26" s="79"/>
      <c r="K26" s="79"/>
      <c r="L26" s="79"/>
      <c r="M26" s="79"/>
      <c r="N26" s="79"/>
      <c r="O26" s="79"/>
      <c r="P26" s="79"/>
      <c r="Q26" s="79"/>
      <c r="R26" s="79"/>
      <c r="S26" s="134"/>
      <c r="T26" s="145">
        <f>COUNTIFS('（別紙様式２）介護保険施設等'!$E$4:$E$153,C26,'（別紙様式２）介護保険施設等'!$O$4:$O$153,"&gt;0")</f>
        <v>0</v>
      </c>
      <c r="U26" s="151"/>
      <c r="V26" s="155" t="s">
        <v>35</v>
      </c>
      <c r="W26" s="158"/>
      <c r="X26" s="165">
        <f>SUMIF('（別紙様式２）介護保険施設等'!$E$4:$E$153,C26,'（別紙様式２）介護保険施設等'!$O$4:$O$153)</f>
        <v>0</v>
      </c>
      <c r="Y26" s="169"/>
      <c r="Z26" s="169"/>
      <c r="AA26" s="169"/>
      <c r="AB26" s="181" t="s">
        <v>37</v>
      </c>
      <c r="AC26" s="129"/>
      <c r="AD26" s="129"/>
      <c r="AE26" s="186"/>
      <c r="AF26" s="186"/>
      <c r="AG26" s="189"/>
      <c r="AH26" s="189"/>
      <c r="AI26" s="189"/>
      <c r="AJ26" s="189"/>
      <c r="AK26" s="191"/>
      <c r="AL26" s="193"/>
    </row>
    <row r="27" spans="1:38" ht="31.5" customHeight="1">
      <c r="A27" s="36"/>
      <c r="B27" s="57">
        <v>5</v>
      </c>
      <c r="C27" s="69" t="s">
        <v>46</v>
      </c>
      <c r="D27" s="79"/>
      <c r="E27" s="79"/>
      <c r="F27" s="79"/>
      <c r="G27" s="79"/>
      <c r="H27" s="79"/>
      <c r="I27" s="79"/>
      <c r="J27" s="79"/>
      <c r="K27" s="79"/>
      <c r="L27" s="79"/>
      <c r="M27" s="79"/>
      <c r="N27" s="79"/>
      <c r="O27" s="79"/>
      <c r="P27" s="79"/>
      <c r="Q27" s="79"/>
      <c r="R27" s="79"/>
      <c r="S27" s="134"/>
      <c r="T27" s="145">
        <f>COUNTIFS('（別紙様式２）介護保険施設等'!$E$4:$E$153,C27,'（別紙様式２）介護保険施設等'!$O$4:$O$153,"&gt;0")</f>
        <v>0</v>
      </c>
      <c r="U27" s="151"/>
      <c r="V27" s="155" t="s">
        <v>35</v>
      </c>
      <c r="W27" s="158"/>
      <c r="X27" s="165">
        <f>SUMIF('（別紙様式２）介護保険施設等'!$E$4:$E$153,C27,'（別紙様式２）介護保険施設等'!$O$4:$O$153)</f>
        <v>0</v>
      </c>
      <c r="Y27" s="169"/>
      <c r="Z27" s="169"/>
      <c r="AA27" s="169"/>
      <c r="AB27" s="181" t="s">
        <v>37</v>
      </c>
      <c r="AC27" s="129"/>
      <c r="AD27" s="129"/>
      <c r="AE27" s="186"/>
      <c r="AF27" s="186"/>
      <c r="AG27" s="189"/>
      <c r="AH27" s="189"/>
      <c r="AI27" s="189"/>
      <c r="AJ27" s="189"/>
      <c r="AK27" s="191"/>
      <c r="AL27" s="193"/>
    </row>
    <row r="28" spans="1:38" ht="31.5" customHeight="1">
      <c r="A28" s="36"/>
      <c r="B28" s="57">
        <v>6</v>
      </c>
      <c r="C28" s="70" t="s">
        <v>119</v>
      </c>
      <c r="D28" s="80"/>
      <c r="E28" s="80"/>
      <c r="F28" s="80"/>
      <c r="G28" s="80"/>
      <c r="H28" s="80"/>
      <c r="I28" s="80"/>
      <c r="J28" s="80"/>
      <c r="K28" s="80"/>
      <c r="L28" s="80"/>
      <c r="M28" s="80"/>
      <c r="N28" s="80"/>
      <c r="O28" s="80"/>
      <c r="P28" s="80"/>
      <c r="Q28" s="80"/>
      <c r="R28" s="80"/>
      <c r="S28" s="135"/>
      <c r="T28" s="145">
        <f>COUNTIFS('（別紙様式２）介護保険施設等'!$E$4:$E$153,C28,'（別紙様式２）介護保険施設等'!$O$4:$O$153,"&gt;0")</f>
        <v>0</v>
      </c>
      <c r="U28" s="151"/>
      <c r="V28" s="155" t="s">
        <v>35</v>
      </c>
      <c r="W28" s="158"/>
      <c r="X28" s="165">
        <f>SUMIF('（別紙様式２）介護保険施設等'!$E$4:$E$153,C28,'（別紙様式２）介護保険施設等'!$O$4:$O$153)</f>
        <v>0</v>
      </c>
      <c r="Y28" s="169"/>
      <c r="Z28" s="169"/>
      <c r="AA28" s="169"/>
      <c r="AB28" s="181" t="s">
        <v>37</v>
      </c>
      <c r="AC28" s="129"/>
      <c r="AD28" s="129"/>
      <c r="AE28" s="186"/>
      <c r="AF28" s="186"/>
      <c r="AG28" s="189"/>
      <c r="AH28" s="189"/>
      <c r="AI28" s="189"/>
      <c r="AJ28" s="189"/>
      <c r="AK28" s="191"/>
      <c r="AL28" s="193"/>
    </row>
    <row r="29" spans="1:38" ht="31.5" customHeight="1">
      <c r="A29" s="35" t="s">
        <v>28</v>
      </c>
      <c r="B29" s="53"/>
      <c r="C29" s="53"/>
      <c r="D29" s="53"/>
      <c r="E29" s="53"/>
      <c r="F29" s="53"/>
      <c r="G29" s="53"/>
      <c r="H29" s="53"/>
      <c r="I29" s="53"/>
      <c r="J29" s="53"/>
      <c r="K29" s="53"/>
      <c r="L29" s="53"/>
      <c r="M29" s="53"/>
      <c r="N29" s="53"/>
      <c r="O29" s="53"/>
      <c r="P29" s="53"/>
      <c r="Q29" s="53"/>
      <c r="R29" s="53"/>
      <c r="S29" s="132"/>
      <c r="T29" s="144">
        <f>SUM(T24:U28)</f>
        <v>1</v>
      </c>
      <c r="U29" s="150"/>
      <c r="V29" s="53" t="s">
        <v>35</v>
      </c>
      <c r="W29" s="132"/>
      <c r="X29" s="164">
        <f>SUM(X24:AA28)</f>
        <v>530000</v>
      </c>
      <c r="Y29" s="168"/>
      <c r="Z29" s="168"/>
      <c r="AA29" s="168"/>
      <c r="AB29" s="180" t="s">
        <v>37</v>
      </c>
      <c r="AC29" s="129"/>
      <c r="AD29" s="129"/>
      <c r="AE29" s="186"/>
      <c r="AF29" s="186"/>
      <c r="AG29" s="189"/>
      <c r="AH29" s="189"/>
      <c r="AI29" s="189"/>
      <c r="AJ29" s="189"/>
      <c r="AK29" s="191"/>
      <c r="AL29" s="193"/>
    </row>
    <row r="30" spans="1:38" ht="29.25" customHeight="1">
      <c r="A30" s="37" t="s">
        <v>48</v>
      </c>
      <c r="B30" s="58"/>
      <c r="C30" s="58"/>
      <c r="D30" s="58"/>
      <c r="E30" s="58"/>
      <c r="F30" s="58"/>
      <c r="G30" s="58"/>
      <c r="H30" s="58"/>
      <c r="I30" s="58"/>
      <c r="J30" s="58"/>
      <c r="K30" s="58"/>
      <c r="L30" s="58"/>
      <c r="M30" s="58"/>
      <c r="N30" s="58"/>
      <c r="O30" s="58"/>
      <c r="P30" s="58"/>
      <c r="Q30" s="58"/>
      <c r="R30" s="58"/>
      <c r="S30" s="136"/>
      <c r="T30" s="146">
        <f>SUM(T23,T29)</f>
        <v>2</v>
      </c>
      <c r="U30" s="152"/>
      <c r="V30" s="53" t="s">
        <v>35</v>
      </c>
      <c r="W30" s="132"/>
      <c r="X30" s="166">
        <f>SUM(X23,X29)</f>
        <v>636000</v>
      </c>
      <c r="Y30" s="170"/>
      <c r="Z30" s="170">
        <f>SUM(Z23,Z29)</f>
        <v>0</v>
      </c>
      <c r="AA30" s="170"/>
      <c r="AB30" s="182" t="s">
        <v>37</v>
      </c>
      <c r="AC30" s="32"/>
    </row>
    <row r="31" spans="1:38" s="22" customFormat="1">
      <c r="A31" s="38"/>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row>
    <row r="32" spans="1:38" s="22" customFormat="1">
      <c r="A32" s="38"/>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row>
    <row r="33" spans="1:38" s="22" customFormat="1">
      <c r="A33" s="38"/>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row>
    <row r="34" spans="1:38" s="20" customFormat="1">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row>
    <row r="35" spans="1:38" s="20" customFormat="1">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row>
    <row r="36" spans="1:38" s="20" customFormat="1" ht="48" customHeight="1">
      <c r="A36" s="39" t="s">
        <v>118</v>
      </c>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8"/>
      <c r="AD36" s="38"/>
      <c r="AE36" s="38"/>
      <c r="AF36" s="38"/>
      <c r="AG36" s="38"/>
      <c r="AH36" s="38"/>
      <c r="AI36" s="38"/>
      <c r="AJ36" s="38"/>
      <c r="AK36" s="38"/>
      <c r="AL36" s="38"/>
    </row>
    <row r="37" spans="1:38" s="20" customFormat="1" ht="37.5" customHeight="1">
      <c r="A37" s="40" t="s">
        <v>133</v>
      </c>
      <c r="B37" s="59"/>
      <c r="C37" s="71" t="s">
        <v>66</v>
      </c>
      <c r="D37" s="81"/>
      <c r="E37" s="81"/>
      <c r="F37" s="81"/>
      <c r="G37" s="81"/>
      <c r="H37" s="81"/>
      <c r="I37" s="81"/>
      <c r="J37" s="81"/>
      <c r="K37" s="81"/>
      <c r="L37" s="81"/>
      <c r="M37" s="81"/>
      <c r="N37" s="81"/>
      <c r="O37" s="81"/>
      <c r="P37" s="81"/>
      <c r="Q37" s="81"/>
      <c r="R37" s="81"/>
      <c r="S37" s="81"/>
      <c r="T37" s="81"/>
      <c r="U37" s="81"/>
      <c r="V37" s="81"/>
      <c r="W37" s="81"/>
      <c r="X37" s="81"/>
      <c r="Y37" s="81"/>
      <c r="Z37" s="81"/>
      <c r="AA37" s="81"/>
      <c r="AB37" s="183"/>
      <c r="AC37" s="38"/>
      <c r="AD37" s="38"/>
      <c r="AE37" s="38"/>
      <c r="AF37" s="38"/>
      <c r="AG37" s="38"/>
      <c r="AH37" s="38"/>
      <c r="AI37" s="38"/>
      <c r="AJ37" s="38"/>
      <c r="AK37" s="38"/>
      <c r="AL37" s="38"/>
    </row>
    <row r="38" spans="1:38" s="20" customFormat="1" ht="37.5" customHeight="1">
      <c r="A38" s="40" t="s">
        <v>133</v>
      </c>
      <c r="B38" s="59"/>
      <c r="C38" s="71" t="s">
        <v>10</v>
      </c>
      <c r="D38" s="81"/>
      <c r="E38" s="81"/>
      <c r="F38" s="81"/>
      <c r="G38" s="81"/>
      <c r="H38" s="81"/>
      <c r="I38" s="81"/>
      <c r="J38" s="81"/>
      <c r="K38" s="81"/>
      <c r="L38" s="81"/>
      <c r="M38" s="81"/>
      <c r="N38" s="81"/>
      <c r="O38" s="81"/>
      <c r="P38" s="81"/>
      <c r="Q38" s="81"/>
      <c r="R38" s="81"/>
      <c r="S38" s="81"/>
      <c r="T38" s="81"/>
      <c r="U38" s="81"/>
      <c r="V38" s="81"/>
      <c r="W38" s="81"/>
      <c r="X38" s="81"/>
      <c r="Y38" s="81"/>
      <c r="Z38" s="81"/>
      <c r="AA38" s="81"/>
      <c r="AB38" s="183"/>
      <c r="AC38" s="38"/>
      <c r="AD38" s="38"/>
      <c r="AE38" s="38"/>
      <c r="AF38" s="38"/>
      <c r="AG38" s="38"/>
      <c r="AH38" s="38"/>
      <c r="AI38" s="38"/>
      <c r="AJ38" s="38"/>
      <c r="AK38" s="38"/>
      <c r="AL38" s="38"/>
    </row>
    <row r="39" spans="1:38" s="20" customFormat="1" ht="27" customHeight="1">
      <c r="A39" s="40" t="s">
        <v>133</v>
      </c>
      <c r="B39" s="59"/>
      <c r="C39" s="71" t="s">
        <v>13</v>
      </c>
      <c r="D39" s="81"/>
      <c r="E39" s="81"/>
      <c r="F39" s="81"/>
      <c r="G39" s="81"/>
      <c r="H39" s="81"/>
      <c r="I39" s="81"/>
      <c r="J39" s="81"/>
      <c r="K39" s="81"/>
      <c r="L39" s="81"/>
      <c r="M39" s="81"/>
      <c r="N39" s="81"/>
      <c r="O39" s="81"/>
      <c r="P39" s="81"/>
      <c r="Q39" s="81"/>
      <c r="R39" s="81"/>
      <c r="S39" s="81"/>
      <c r="T39" s="81"/>
      <c r="U39" s="81"/>
      <c r="V39" s="81"/>
      <c r="W39" s="81"/>
      <c r="X39" s="81"/>
      <c r="Y39" s="81"/>
      <c r="Z39" s="81"/>
      <c r="AA39" s="81"/>
      <c r="AB39" s="183"/>
      <c r="AC39" s="38"/>
      <c r="AD39" s="38"/>
      <c r="AE39" s="38"/>
      <c r="AF39" s="38"/>
      <c r="AG39" s="38"/>
      <c r="AH39" s="38"/>
      <c r="AI39" s="38"/>
      <c r="AJ39" s="38"/>
      <c r="AK39" s="38"/>
      <c r="AL39" s="38"/>
    </row>
    <row r="40" spans="1:38" s="20" customFormat="1" ht="24.75" customHeight="1">
      <c r="A40" s="40" t="s">
        <v>133</v>
      </c>
      <c r="B40" s="59"/>
      <c r="C40" s="71" t="s">
        <v>17</v>
      </c>
      <c r="D40" s="81"/>
      <c r="E40" s="81"/>
      <c r="F40" s="81"/>
      <c r="G40" s="81"/>
      <c r="H40" s="81"/>
      <c r="I40" s="81"/>
      <c r="J40" s="81"/>
      <c r="K40" s="81"/>
      <c r="L40" s="81"/>
      <c r="M40" s="81"/>
      <c r="N40" s="81"/>
      <c r="O40" s="81"/>
      <c r="P40" s="81"/>
      <c r="Q40" s="81"/>
      <c r="R40" s="81"/>
      <c r="S40" s="81"/>
      <c r="T40" s="81"/>
      <c r="U40" s="81"/>
      <c r="V40" s="81"/>
      <c r="W40" s="81"/>
      <c r="X40" s="81"/>
      <c r="Y40" s="81"/>
      <c r="Z40" s="81"/>
      <c r="AA40" s="81"/>
      <c r="AB40" s="183"/>
      <c r="AC40" s="38"/>
      <c r="AD40" s="38"/>
      <c r="AE40" s="38"/>
      <c r="AF40" s="38"/>
      <c r="AG40" s="38"/>
      <c r="AH40" s="38"/>
      <c r="AI40" s="38"/>
      <c r="AJ40" s="38"/>
      <c r="AK40" s="38"/>
      <c r="AL40" s="38"/>
    </row>
    <row r="41" spans="1:38" s="20" customFormat="1" ht="24.75" customHeight="1">
      <c r="A41" s="40" t="s">
        <v>133</v>
      </c>
      <c r="B41" s="59"/>
      <c r="C41" s="71" t="s">
        <v>57</v>
      </c>
      <c r="D41" s="81"/>
      <c r="E41" s="81"/>
      <c r="F41" s="81"/>
      <c r="G41" s="81"/>
      <c r="H41" s="81"/>
      <c r="I41" s="81"/>
      <c r="J41" s="81"/>
      <c r="K41" s="81"/>
      <c r="L41" s="81"/>
      <c r="M41" s="81"/>
      <c r="N41" s="81"/>
      <c r="O41" s="81"/>
      <c r="P41" s="81"/>
      <c r="Q41" s="81"/>
      <c r="R41" s="81"/>
      <c r="S41" s="81"/>
      <c r="T41" s="81"/>
      <c r="U41" s="81"/>
      <c r="V41" s="81"/>
      <c r="W41" s="81"/>
      <c r="X41" s="81"/>
      <c r="Y41" s="81"/>
      <c r="Z41" s="81"/>
      <c r="AA41" s="81"/>
      <c r="AB41" s="183"/>
      <c r="AC41" s="38"/>
      <c r="AD41" s="38"/>
      <c r="AE41" s="38"/>
      <c r="AF41" s="38"/>
      <c r="AG41" s="38"/>
      <c r="AH41" s="38"/>
      <c r="AI41" s="38"/>
      <c r="AJ41" s="38"/>
      <c r="AK41" s="38"/>
      <c r="AL41" s="38"/>
    </row>
    <row r="42" spans="1:38" s="20" customFormat="1" ht="66" customHeight="1">
      <c r="A42" s="40" t="s">
        <v>133</v>
      </c>
      <c r="B42" s="59"/>
      <c r="C42" s="72" t="s">
        <v>102</v>
      </c>
      <c r="D42" s="81"/>
      <c r="E42" s="81"/>
      <c r="F42" s="81"/>
      <c r="G42" s="81"/>
      <c r="H42" s="81"/>
      <c r="I42" s="81"/>
      <c r="J42" s="81"/>
      <c r="K42" s="81"/>
      <c r="L42" s="81"/>
      <c r="M42" s="81"/>
      <c r="N42" s="81"/>
      <c r="O42" s="81"/>
      <c r="P42" s="81"/>
      <c r="Q42" s="81"/>
      <c r="R42" s="81"/>
      <c r="S42" s="81"/>
      <c r="T42" s="81"/>
      <c r="U42" s="81"/>
      <c r="V42" s="81"/>
      <c r="W42" s="81"/>
      <c r="X42" s="81"/>
      <c r="Y42" s="81"/>
      <c r="Z42" s="81"/>
      <c r="AA42" s="81"/>
      <c r="AB42" s="183"/>
      <c r="AC42" s="38"/>
      <c r="AD42" s="38"/>
      <c r="AE42" s="38"/>
      <c r="AF42" s="38"/>
      <c r="AG42" s="38"/>
      <c r="AH42" s="38"/>
      <c r="AI42" s="38"/>
      <c r="AJ42" s="38"/>
      <c r="AK42" s="38"/>
      <c r="AL42" s="38"/>
    </row>
    <row r="43" spans="1:38" s="20" customFormat="1" ht="65.25" customHeight="1">
      <c r="A43" s="40" t="s">
        <v>133</v>
      </c>
      <c r="B43" s="59"/>
      <c r="C43" s="71" t="s">
        <v>65</v>
      </c>
      <c r="D43" s="81"/>
      <c r="E43" s="81"/>
      <c r="F43" s="81"/>
      <c r="G43" s="81"/>
      <c r="H43" s="81"/>
      <c r="I43" s="81"/>
      <c r="J43" s="81"/>
      <c r="K43" s="81"/>
      <c r="L43" s="81"/>
      <c r="M43" s="81"/>
      <c r="N43" s="81"/>
      <c r="O43" s="81"/>
      <c r="P43" s="81"/>
      <c r="Q43" s="81"/>
      <c r="R43" s="81"/>
      <c r="S43" s="81"/>
      <c r="T43" s="81"/>
      <c r="U43" s="81"/>
      <c r="V43" s="81"/>
      <c r="W43" s="81"/>
      <c r="X43" s="81"/>
      <c r="Y43" s="81"/>
      <c r="Z43" s="81"/>
      <c r="AA43" s="81"/>
      <c r="AB43" s="183"/>
      <c r="AC43" s="38"/>
      <c r="AD43" s="38"/>
      <c r="AE43" s="38"/>
      <c r="AF43" s="38"/>
      <c r="AG43" s="38"/>
      <c r="AH43" s="38"/>
      <c r="AI43" s="38"/>
      <c r="AJ43" s="38"/>
      <c r="AK43" s="38"/>
      <c r="AL43" s="38"/>
    </row>
    <row r="44" spans="1:38" s="20" customFormat="1">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row>
    <row r="45" spans="1:38" ht="20.25" customHeight="1">
      <c r="A45" s="41" t="s">
        <v>52</v>
      </c>
    </row>
    <row r="46" spans="1:38" ht="20.25" customHeight="1">
      <c r="B46" s="60" t="s">
        <v>79</v>
      </c>
      <c r="C46" s="73"/>
      <c r="D46" s="73"/>
      <c r="E46" s="73"/>
      <c r="F46" s="73"/>
      <c r="G46" s="89" t="s">
        <v>134</v>
      </c>
      <c r="H46" s="92"/>
      <c r="I46" s="92"/>
      <c r="J46" s="100"/>
      <c r="K46" s="102" t="s">
        <v>81</v>
      </c>
      <c r="L46" s="105"/>
      <c r="M46" s="105"/>
      <c r="N46" s="110"/>
      <c r="O46" s="111" t="s">
        <v>137</v>
      </c>
      <c r="P46" s="113"/>
      <c r="Q46" s="113"/>
      <c r="R46" s="113"/>
      <c r="S46" s="113"/>
      <c r="T46" s="113"/>
      <c r="U46" s="113"/>
      <c r="V46" s="113"/>
      <c r="W46" s="159"/>
    </row>
    <row r="47" spans="1:38" ht="20.25" customHeight="1">
      <c r="B47" s="60" t="s">
        <v>80</v>
      </c>
      <c r="C47" s="73"/>
      <c r="D47" s="73"/>
      <c r="E47" s="73"/>
      <c r="F47" s="73"/>
      <c r="G47" s="89" t="s">
        <v>135</v>
      </c>
      <c r="H47" s="92"/>
      <c r="I47" s="92"/>
      <c r="J47" s="100"/>
      <c r="K47" s="102" t="s">
        <v>82</v>
      </c>
      <c r="L47" s="105"/>
      <c r="M47" s="105"/>
      <c r="N47" s="110"/>
      <c r="O47" s="111" t="s">
        <v>104</v>
      </c>
      <c r="P47" s="113"/>
      <c r="Q47" s="113"/>
      <c r="R47" s="113"/>
      <c r="S47" s="113"/>
      <c r="T47" s="113"/>
      <c r="U47" s="113"/>
      <c r="V47" s="113"/>
      <c r="W47" s="159"/>
    </row>
    <row r="48" spans="1:38" ht="20.25" customHeight="1">
      <c r="B48" s="60" t="s">
        <v>62</v>
      </c>
      <c r="C48" s="73"/>
      <c r="D48" s="73"/>
      <c r="E48" s="73"/>
      <c r="F48" s="73"/>
      <c r="G48" s="89" t="s">
        <v>84</v>
      </c>
      <c r="H48" s="92"/>
      <c r="I48" s="92"/>
      <c r="J48" s="100"/>
      <c r="K48" s="102" t="s">
        <v>76</v>
      </c>
      <c r="L48" s="105"/>
      <c r="M48" s="105"/>
      <c r="N48" s="110"/>
      <c r="O48" s="112" t="s">
        <v>138</v>
      </c>
      <c r="P48" s="114"/>
      <c r="Q48" s="114"/>
      <c r="R48" s="114"/>
      <c r="S48" s="114"/>
      <c r="T48" s="114"/>
      <c r="U48" s="114"/>
      <c r="V48" s="114"/>
      <c r="W48" s="160"/>
    </row>
    <row r="49" spans="1:38" ht="20.25" customHeight="1">
      <c r="B49" s="60" t="s">
        <v>0</v>
      </c>
      <c r="C49" s="73"/>
      <c r="D49" s="73"/>
      <c r="E49" s="73"/>
      <c r="F49" s="86"/>
      <c r="G49" s="90" t="s">
        <v>70</v>
      </c>
      <c r="H49" s="93"/>
      <c r="I49" s="93"/>
      <c r="J49" s="93"/>
      <c r="K49" s="93"/>
      <c r="L49" s="93"/>
      <c r="M49" s="93"/>
      <c r="N49" s="93"/>
      <c r="O49" s="93"/>
      <c r="P49" s="93"/>
      <c r="Q49" s="93"/>
      <c r="R49" s="93"/>
      <c r="S49" s="93"/>
      <c r="T49" s="93"/>
      <c r="U49" s="93"/>
      <c r="V49" s="93"/>
      <c r="W49" s="161"/>
    </row>
    <row r="50" spans="1:38" ht="20" customHeight="1">
      <c r="B50" s="61" t="s">
        <v>83</v>
      </c>
      <c r="C50" s="74"/>
      <c r="D50" s="74"/>
      <c r="E50" s="74"/>
      <c r="F50" s="87"/>
      <c r="G50" s="90" t="s">
        <v>136</v>
      </c>
      <c r="H50" s="93"/>
      <c r="I50" s="93"/>
      <c r="J50" s="93"/>
      <c r="K50" s="93"/>
      <c r="L50" s="93"/>
      <c r="M50" s="93"/>
      <c r="N50" s="93"/>
      <c r="O50" s="93"/>
      <c r="P50" s="93"/>
      <c r="Q50" s="93"/>
      <c r="R50" s="93"/>
      <c r="S50" s="93"/>
      <c r="T50" s="93"/>
      <c r="U50" s="93"/>
      <c r="V50" s="93"/>
      <c r="W50" s="161"/>
    </row>
    <row r="51" spans="1:38" ht="6" customHeight="1"/>
    <row r="52" spans="1:38" ht="13.5">
      <c r="B52" s="1"/>
    </row>
    <row r="53" spans="1:38" s="22" customFormat="1" ht="17" customHeight="1">
      <c r="A53" s="41" t="s">
        <v>64</v>
      </c>
      <c r="B53" s="62"/>
      <c r="C53" s="62"/>
      <c r="D53" s="62"/>
      <c r="E53" s="62"/>
      <c r="F53" s="62"/>
      <c r="G53" s="62"/>
      <c r="H53" s="62"/>
      <c r="I53" s="62"/>
      <c r="J53" s="62"/>
      <c r="K53" s="62"/>
      <c r="L53" s="62"/>
      <c r="M53" s="62"/>
      <c r="N53" s="62"/>
      <c r="O53" s="62"/>
      <c r="P53" s="62"/>
      <c r="Q53" s="62"/>
      <c r="R53" s="62"/>
      <c r="S53" s="62"/>
      <c r="T53" s="62"/>
      <c r="U53" s="62"/>
      <c r="V53" s="62"/>
      <c r="W53" s="1"/>
      <c r="X53" s="1"/>
      <c r="Y53" s="1"/>
      <c r="Z53" s="1"/>
      <c r="AA53" s="1"/>
      <c r="AB53" s="1"/>
      <c r="AC53" s="20"/>
      <c r="AD53" s="20"/>
      <c r="AE53" s="20"/>
      <c r="AF53" s="20"/>
      <c r="AG53" s="20"/>
      <c r="AH53" s="20"/>
      <c r="AI53" s="20"/>
      <c r="AJ53" s="20"/>
      <c r="AK53" s="20"/>
      <c r="AL53" s="20"/>
    </row>
    <row r="54" spans="1:38" ht="17" customHeight="1">
      <c r="B54" s="63" t="s">
        <v>103</v>
      </c>
      <c r="C54" s="62"/>
      <c r="D54" s="62"/>
      <c r="E54" s="62"/>
      <c r="F54" s="62"/>
      <c r="G54" s="62"/>
      <c r="H54" s="62"/>
      <c r="I54" s="62"/>
      <c r="J54" s="62"/>
      <c r="K54" s="62"/>
      <c r="L54" s="62"/>
      <c r="M54" s="62"/>
      <c r="N54" s="62"/>
      <c r="O54" s="62"/>
      <c r="P54" s="62"/>
      <c r="Q54" s="62"/>
      <c r="R54" s="62"/>
      <c r="S54" s="62"/>
      <c r="T54" s="62"/>
      <c r="U54" s="62"/>
      <c r="V54" s="62"/>
      <c r="W54" s="1"/>
      <c r="X54" s="1"/>
      <c r="Y54" s="1"/>
      <c r="Z54" s="1"/>
      <c r="AA54" s="1"/>
      <c r="AB54" s="1"/>
    </row>
    <row r="55" spans="1:38" ht="17" customHeight="1">
      <c r="B55" s="63" t="s">
        <v>47</v>
      </c>
      <c r="C55" s="62"/>
      <c r="D55" s="62"/>
      <c r="E55" s="62"/>
      <c r="F55" s="62"/>
      <c r="G55" s="62"/>
      <c r="H55" s="62"/>
      <c r="I55" s="62"/>
      <c r="J55" s="62"/>
      <c r="K55" s="62"/>
      <c r="L55" s="62"/>
      <c r="M55" s="62"/>
      <c r="N55" s="62"/>
      <c r="O55" s="62"/>
      <c r="P55" s="62"/>
      <c r="Q55" s="62"/>
      <c r="R55" s="62"/>
      <c r="S55" s="62"/>
      <c r="T55" s="62"/>
      <c r="U55" s="62"/>
      <c r="V55" s="62"/>
      <c r="W55" s="1"/>
      <c r="X55" s="1"/>
      <c r="Y55" s="1"/>
      <c r="Z55" s="1"/>
      <c r="AA55" s="1"/>
      <c r="AB55" s="1"/>
    </row>
    <row r="56" spans="1:38" s="23" customFormat="1" ht="17" customHeight="1">
      <c r="A56" s="1"/>
      <c r="B56" s="63" t="s">
        <v>77</v>
      </c>
      <c r="C56" s="62"/>
      <c r="D56" s="62"/>
      <c r="E56" s="62"/>
      <c r="F56" s="62"/>
      <c r="G56" s="62"/>
      <c r="H56" s="62"/>
      <c r="I56" s="62"/>
      <c r="J56" s="62"/>
      <c r="K56" s="62"/>
      <c r="L56" s="62"/>
      <c r="M56" s="62"/>
      <c r="N56" s="62"/>
      <c r="O56" s="62"/>
      <c r="P56" s="62"/>
      <c r="Q56" s="62"/>
      <c r="R56" s="62"/>
      <c r="S56" s="62"/>
      <c r="T56" s="62"/>
      <c r="U56" s="62"/>
      <c r="V56" s="62"/>
      <c r="W56" s="1"/>
      <c r="X56" s="1"/>
      <c r="Y56" s="1"/>
      <c r="Z56" s="1"/>
      <c r="AA56" s="1"/>
      <c r="AB56" s="1"/>
    </row>
    <row r="57" spans="1:38">
      <c r="B57" s="64" t="s">
        <v>120</v>
      </c>
    </row>
    <row r="61" spans="1:38">
      <c r="G61" s="20" t="s">
        <v>84</v>
      </c>
    </row>
    <row r="62" spans="1:38">
      <c r="G62" s="20" t="s">
        <v>85</v>
      </c>
    </row>
    <row r="63" spans="1:38">
      <c r="G63" s="20" t="s">
        <v>86</v>
      </c>
    </row>
  </sheetData>
  <mergeCells count="118">
    <mergeCell ref="A3:AB3"/>
    <mergeCell ref="A4:AB4"/>
    <mergeCell ref="T6:U6"/>
    <mergeCell ref="W6:X6"/>
    <mergeCell ref="Z6:AA6"/>
    <mergeCell ref="A7:G7"/>
    <mergeCell ref="B11:D11"/>
    <mergeCell ref="E11:AB11"/>
    <mergeCell ref="B12:D12"/>
    <mergeCell ref="E12:AB12"/>
    <mergeCell ref="H13:I13"/>
    <mergeCell ref="K13:M13"/>
    <mergeCell ref="E14:AB14"/>
    <mergeCell ref="B15:I15"/>
    <mergeCell ref="J15:L15"/>
    <mergeCell ref="M15:Q15"/>
    <mergeCell ref="R15:T15"/>
    <mergeCell ref="U15:AB15"/>
    <mergeCell ref="B16:I16"/>
    <mergeCell ref="J16:L16"/>
    <mergeCell ref="M16:Q16"/>
    <mergeCell ref="R16:T16"/>
    <mergeCell ref="U16:AB16"/>
    <mergeCell ref="B17:I17"/>
    <mergeCell ref="J17:L17"/>
    <mergeCell ref="M17:Q17"/>
    <mergeCell ref="R17:T17"/>
    <mergeCell ref="U17:AB17"/>
    <mergeCell ref="B18:I18"/>
    <mergeCell ref="J18:L18"/>
    <mergeCell ref="M18:Q18"/>
    <mergeCell ref="R18:T18"/>
    <mergeCell ref="U18:AB18"/>
    <mergeCell ref="A21:S21"/>
    <mergeCell ref="T21:W21"/>
    <mergeCell ref="X21:AB21"/>
    <mergeCell ref="AC21:AF21"/>
    <mergeCell ref="AG21:AL21"/>
    <mergeCell ref="C22:S22"/>
    <mergeCell ref="T22:U22"/>
    <mergeCell ref="V22:W22"/>
    <mergeCell ref="X22:AA22"/>
    <mergeCell ref="AC22:AD22"/>
    <mergeCell ref="AE22:AF22"/>
    <mergeCell ref="AG22:AJ22"/>
    <mergeCell ref="A23:S23"/>
    <mergeCell ref="T23:U23"/>
    <mergeCell ref="V23:W23"/>
    <mergeCell ref="X23:AA23"/>
    <mergeCell ref="C24:S24"/>
    <mergeCell ref="T24:U24"/>
    <mergeCell ref="V24:W24"/>
    <mergeCell ref="X24:AA24"/>
    <mergeCell ref="AC24:AD24"/>
    <mergeCell ref="AE24:AF24"/>
    <mergeCell ref="AG24:AJ24"/>
    <mergeCell ref="C25:S25"/>
    <mergeCell ref="T25:U25"/>
    <mergeCell ref="V25:W25"/>
    <mergeCell ref="X25:AA25"/>
    <mergeCell ref="C26:S26"/>
    <mergeCell ref="T26:U26"/>
    <mergeCell ref="V26:W26"/>
    <mergeCell ref="X26:AA26"/>
    <mergeCell ref="C27:S27"/>
    <mergeCell ref="T27:U27"/>
    <mergeCell ref="V27:W27"/>
    <mergeCell ref="X27:AA27"/>
    <mergeCell ref="C28:S28"/>
    <mergeCell ref="T28:U28"/>
    <mergeCell ref="V28:W28"/>
    <mergeCell ref="X28:AA28"/>
    <mergeCell ref="A29:S29"/>
    <mergeCell ref="T29:U29"/>
    <mergeCell ref="V29:W29"/>
    <mergeCell ref="X29:AA29"/>
    <mergeCell ref="AC29:AD29"/>
    <mergeCell ref="AE29:AF29"/>
    <mergeCell ref="AG29:AJ29"/>
    <mergeCell ref="A30:S30"/>
    <mergeCell ref="T30:U30"/>
    <mergeCell ref="V30:W30"/>
    <mergeCell ref="X30:AA30"/>
    <mergeCell ref="A36:AB36"/>
    <mergeCell ref="A37:B37"/>
    <mergeCell ref="C37:AB37"/>
    <mergeCell ref="A38:B38"/>
    <mergeCell ref="C38:AB38"/>
    <mergeCell ref="A39:B39"/>
    <mergeCell ref="C39:AB39"/>
    <mergeCell ref="A40:B40"/>
    <mergeCell ref="C40:AB40"/>
    <mergeCell ref="A41:B41"/>
    <mergeCell ref="C41:AB41"/>
    <mergeCell ref="A42:B42"/>
    <mergeCell ref="C42:AB42"/>
    <mergeCell ref="A43:B43"/>
    <mergeCell ref="C43:AB43"/>
    <mergeCell ref="B46:F46"/>
    <mergeCell ref="G46:J46"/>
    <mergeCell ref="K46:N46"/>
    <mergeCell ref="O46:W46"/>
    <mergeCell ref="B47:F47"/>
    <mergeCell ref="G47:J47"/>
    <mergeCell ref="K47:N47"/>
    <mergeCell ref="O47:W47"/>
    <mergeCell ref="B48:F48"/>
    <mergeCell ref="G48:J48"/>
    <mergeCell ref="K48:N48"/>
    <mergeCell ref="O48:W48"/>
    <mergeCell ref="B49:F49"/>
    <mergeCell ref="G49:W49"/>
    <mergeCell ref="B50:F50"/>
    <mergeCell ref="G50:W50"/>
    <mergeCell ref="A11:A16"/>
    <mergeCell ref="B13:D14"/>
    <mergeCell ref="A17:A18"/>
    <mergeCell ref="A24:A28"/>
  </mergeCells>
  <phoneticPr fontId="3"/>
  <dataValidations count="4">
    <dataValidation imeMode="disabled" allowBlank="1" showDropDown="0" showInputMessage="1" showErrorMessage="1" sqref="M15:Q15 U15:AB15 K13:M13 H13:I13 Z6:AA6 W6:X6 T6:U6"/>
    <dataValidation imeMode="fullKatakana" allowBlank="1" showDropDown="0" showInputMessage="1" showErrorMessage="1" sqref="E11:AB11"/>
    <dataValidation type="list" allowBlank="1" showDropDown="0" showInputMessage="1" showErrorMessage="1" sqref="G48:J48">
      <formula1>$G$81:$G$83</formula1>
    </dataValidation>
    <dataValidation imeMode="halfKatakana" allowBlank="1" showDropDown="0" showInputMessage="1" showErrorMessage="1" sqref="G49:W49"/>
  </dataValidations>
  <printOptions horizontalCentered="1"/>
  <pageMargins left="0.70866141732283472" right="0.70866141732283472" top="0.74803149606299213" bottom="0.74803149606299213" header="0.31496062992125984" footer="0.31496062992125984"/>
  <pageSetup paperSize="9" scale="92" fitToWidth="1" fitToHeight="1" orientation="portrait" usePrinterDefaults="1" cellComments="asDisplayed" r:id="rId1"/>
  <rowBreaks count="1" manualBreakCount="1">
    <brk id="33" max="2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dimension ref="A2:AL30"/>
  <sheetViews>
    <sheetView showGridLines="0" view="pageBreakPreview" zoomScale="90" zoomScaleNormal="120" zoomScaleSheetLayoutView="90" workbookViewId="0">
      <selection activeCell="AK9" sqref="AK9"/>
    </sheetView>
  </sheetViews>
  <sheetFormatPr defaultColWidth="2.25" defaultRowHeight="12"/>
  <cols>
    <col min="1" max="7" width="3.375" style="20" customWidth="1"/>
    <col min="8" max="8" width="3.75" style="20" customWidth="1"/>
    <col min="9" max="9" width="3.875" style="20" customWidth="1"/>
    <col min="10" max="19" width="3.375" style="20" customWidth="1"/>
    <col min="20" max="23" width="2.125" style="20" customWidth="1"/>
    <col min="24" max="27" width="2.375" style="20" customWidth="1"/>
    <col min="28" max="16384" width="2.25" style="20"/>
  </cols>
  <sheetData>
    <row r="2" spans="1:38" ht="13.5" customHeight="1">
      <c r="A2" s="24" t="s">
        <v>74</v>
      </c>
      <c r="B2" s="32"/>
      <c r="C2" s="65"/>
      <c r="D2" s="65"/>
    </row>
    <row r="3" spans="1:38" ht="8.25" customHeight="1">
      <c r="A3" s="24"/>
      <c r="B3" s="32"/>
      <c r="C3" s="65"/>
      <c r="D3" s="65"/>
    </row>
    <row r="4" spans="1:38" ht="18" customHeight="1">
      <c r="A4" s="195" t="s">
        <v>87</v>
      </c>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84"/>
      <c r="AD4" s="184"/>
      <c r="AE4" s="184"/>
      <c r="AF4" s="184"/>
      <c r="AG4" s="184"/>
      <c r="AH4" s="184"/>
      <c r="AI4" s="184"/>
      <c r="AJ4" s="184"/>
      <c r="AK4" s="184"/>
      <c r="AL4" s="184"/>
    </row>
    <row r="5" spans="1:38" ht="18" customHeight="1">
      <c r="A5" s="196"/>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84"/>
      <c r="AD5" s="184"/>
      <c r="AE5" s="184"/>
      <c r="AF5" s="184"/>
      <c r="AG5" s="184"/>
      <c r="AH5" s="184"/>
      <c r="AI5" s="184"/>
      <c r="AJ5" s="184"/>
      <c r="AK5" s="184"/>
      <c r="AL5" s="184"/>
    </row>
    <row r="6" spans="1:38" ht="8.25" customHeight="1">
      <c r="A6" s="196"/>
      <c r="B6" s="196"/>
      <c r="C6" s="196"/>
      <c r="D6" s="196"/>
      <c r="E6" s="196"/>
      <c r="F6" s="196"/>
      <c r="G6" s="196"/>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row>
    <row r="7" spans="1:38">
      <c r="B7" s="32"/>
      <c r="C7" s="65"/>
      <c r="D7" s="65"/>
      <c r="R7" s="184"/>
      <c r="S7" s="231" t="s">
        <v>34</v>
      </c>
      <c r="T7" s="232" t="str">
        <f>'（様式第１号）申請書（総括表）'!T6</f>
        <v>7</v>
      </c>
      <c r="U7" s="232"/>
      <c r="V7" s="196" t="s">
        <v>12</v>
      </c>
      <c r="W7" s="234" t="str">
        <f>'（様式第１号）申請書（総括表）'!W6</f>
        <v>11</v>
      </c>
      <c r="X7" s="235"/>
      <c r="Y7" s="196" t="s">
        <v>14</v>
      </c>
      <c r="Z7" s="234" t="str">
        <f>'（様式第１号）申請書（総括表）'!Z6</f>
        <v>17</v>
      </c>
      <c r="AA7" s="235"/>
      <c r="AB7" s="196" t="s">
        <v>11</v>
      </c>
    </row>
    <row r="8" spans="1:38" ht="8.25" customHeight="1">
      <c r="B8" s="32"/>
      <c r="C8" s="65"/>
      <c r="D8" s="65"/>
    </row>
    <row r="9" spans="1:38" ht="15" customHeight="1">
      <c r="A9" s="1" t="s">
        <v>121</v>
      </c>
      <c r="B9" s="32"/>
      <c r="C9" s="65"/>
      <c r="D9" s="65"/>
    </row>
    <row r="10" spans="1:38" ht="15" customHeight="1">
      <c r="A10" s="1" t="s">
        <v>5</v>
      </c>
      <c r="C10" s="196"/>
      <c r="D10" s="196"/>
    </row>
    <row r="11" spans="1:38" ht="11.25" customHeight="1">
      <c r="B11" s="32"/>
      <c r="C11" s="65"/>
      <c r="D11" s="65"/>
    </row>
    <row r="12" spans="1:38" ht="20" customHeight="1">
      <c r="A12" s="197" t="s">
        <v>59</v>
      </c>
      <c r="B12" s="44" t="s">
        <v>0</v>
      </c>
      <c r="C12" s="44"/>
      <c r="D12" s="44"/>
      <c r="E12" s="207" t="str">
        <f>'（様式第１号）申請書（総括表）'!E11</f>
        <v>カブシキガイシャ　フクシチョウジュ</v>
      </c>
      <c r="F12" s="207"/>
      <c r="G12" s="207"/>
      <c r="H12" s="207"/>
      <c r="I12" s="207"/>
      <c r="J12" s="207"/>
      <c r="K12" s="207"/>
      <c r="L12" s="207"/>
      <c r="M12" s="207"/>
      <c r="N12" s="207"/>
      <c r="O12" s="207"/>
      <c r="P12" s="207"/>
      <c r="Q12" s="207"/>
      <c r="R12" s="207"/>
      <c r="S12" s="207"/>
      <c r="T12" s="207"/>
      <c r="U12" s="207"/>
      <c r="V12" s="207"/>
      <c r="W12" s="207"/>
      <c r="X12" s="207"/>
      <c r="Y12" s="207"/>
      <c r="Z12" s="207"/>
      <c r="AA12" s="207"/>
      <c r="AB12" s="236"/>
    </row>
    <row r="13" spans="1:38" ht="30" customHeight="1">
      <c r="A13" s="198"/>
      <c r="B13" s="45" t="s">
        <v>20</v>
      </c>
      <c r="C13" s="45"/>
      <c r="D13" s="45"/>
      <c r="E13" s="208" t="str">
        <f>'（様式第１号）申請書（総括表）'!E12</f>
        <v>株式会社福祉長寿</v>
      </c>
      <c r="F13" s="208"/>
      <c r="G13" s="208"/>
      <c r="H13" s="208"/>
      <c r="I13" s="208"/>
      <c r="J13" s="208"/>
      <c r="K13" s="208"/>
      <c r="L13" s="208"/>
      <c r="M13" s="208"/>
      <c r="N13" s="208"/>
      <c r="O13" s="208"/>
      <c r="P13" s="208"/>
      <c r="Q13" s="208"/>
      <c r="R13" s="208"/>
      <c r="S13" s="208"/>
      <c r="T13" s="208"/>
      <c r="U13" s="208"/>
      <c r="V13" s="208"/>
      <c r="W13" s="208"/>
      <c r="X13" s="208"/>
      <c r="Y13" s="208"/>
      <c r="Z13" s="208"/>
      <c r="AA13" s="208"/>
      <c r="AB13" s="237"/>
      <c r="AC13" s="32"/>
      <c r="AD13" s="32"/>
      <c r="AE13" s="32"/>
      <c r="AF13" s="32"/>
      <c r="AG13" s="32"/>
      <c r="AH13" s="32"/>
      <c r="AI13" s="32"/>
      <c r="AJ13" s="32"/>
    </row>
    <row r="14" spans="1:38" ht="20" customHeight="1">
      <c r="A14" s="198"/>
      <c r="B14" s="46" t="s">
        <v>40</v>
      </c>
      <c r="C14" s="46"/>
      <c r="D14" s="75"/>
      <c r="E14" s="209" t="s">
        <v>4</v>
      </c>
      <c r="F14" s="209"/>
      <c r="G14" s="209"/>
      <c r="H14" s="215" t="str">
        <f>'（様式第１号）申請書（総括表）'!H13</f>
        <v>420</v>
      </c>
      <c r="I14" s="217"/>
      <c r="J14" s="209" t="s">
        <v>6</v>
      </c>
      <c r="K14" s="215" t="str">
        <f>'（様式第１号）申請書（総括表）'!K13</f>
        <v>8601</v>
      </c>
      <c r="L14" s="217"/>
      <c r="M14" s="217"/>
      <c r="N14" s="209" t="s">
        <v>18</v>
      </c>
      <c r="O14" s="209"/>
      <c r="P14" s="209"/>
      <c r="Q14" s="209"/>
      <c r="R14" s="209"/>
      <c r="S14" s="209"/>
      <c r="T14" s="209"/>
      <c r="U14" s="209"/>
      <c r="V14" s="209"/>
      <c r="W14" s="209"/>
      <c r="X14" s="209"/>
      <c r="Y14" s="209"/>
      <c r="Z14" s="209"/>
      <c r="AA14" s="209"/>
      <c r="AB14" s="238"/>
      <c r="AC14" s="32"/>
      <c r="AD14" s="32"/>
      <c r="AE14" s="32"/>
      <c r="AF14" s="32"/>
      <c r="AG14" s="32"/>
      <c r="AH14" s="32"/>
      <c r="AI14" s="32"/>
      <c r="AJ14" s="32"/>
    </row>
    <row r="15" spans="1:38" ht="30" customHeight="1">
      <c r="A15" s="198"/>
      <c r="B15" s="47"/>
      <c r="C15" s="47"/>
      <c r="D15" s="76"/>
      <c r="E15" s="210" t="str">
        <f>'（様式第１号）申請書（総括表）'!E14</f>
        <v>静岡県静岡市葵区追手町９番６号</v>
      </c>
      <c r="F15" s="208"/>
      <c r="G15" s="208"/>
      <c r="H15" s="208"/>
      <c r="I15" s="208"/>
      <c r="J15" s="208"/>
      <c r="K15" s="208"/>
      <c r="L15" s="208"/>
      <c r="M15" s="208"/>
      <c r="N15" s="208"/>
      <c r="O15" s="208"/>
      <c r="P15" s="208"/>
      <c r="Q15" s="208"/>
      <c r="R15" s="208"/>
      <c r="S15" s="208"/>
      <c r="T15" s="208"/>
      <c r="U15" s="208"/>
      <c r="V15" s="208"/>
      <c r="W15" s="208"/>
      <c r="X15" s="208"/>
      <c r="Y15" s="208"/>
      <c r="Z15" s="208"/>
      <c r="AA15" s="208"/>
      <c r="AB15" s="237"/>
    </row>
    <row r="16" spans="1:38" ht="30" customHeight="1">
      <c r="A16" s="199"/>
      <c r="B16" s="101" t="s">
        <v>22</v>
      </c>
      <c r="C16" s="101"/>
      <c r="D16" s="101"/>
      <c r="E16" s="101"/>
      <c r="F16" s="101"/>
      <c r="G16" s="101"/>
      <c r="H16" s="101"/>
      <c r="I16" s="103"/>
      <c r="J16" s="98" t="s">
        <v>23</v>
      </c>
      <c r="K16" s="101"/>
      <c r="L16" s="101"/>
      <c r="M16" s="224" t="str">
        <f>'（様式第１号）申請書（総括表）'!M15</f>
        <v>054-221-3256</v>
      </c>
      <c r="N16" s="226"/>
      <c r="O16" s="226"/>
      <c r="P16" s="226"/>
      <c r="Q16" s="229"/>
      <c r="R16" s="98" t="s">
        <v>41</v>
      </c>
      <c r="S16" s="101"/>
      <c r="T16" s="101"/>
      <c r="U16" s="233" t="str">
        <f>'（様式第１号）申請書（総括表）'!U15</f>
        <v>aaaa@bbb.co.jp</v>
      </c>
      <c r="V16" s="233"/>
      <c r="W16" s="233"/>
      <c r="X16" s="233"/>
      <c r="Y16" s="233"/>
      <c r="Z16" s="233"/>
      <c r="AA16" s="233"/>
      <c r="AB16" s="239"/>
    </row>
    <row r="17" spans="1:38" ht="30" customHeight="1">
      <c r="A17" s="200" t="s">
        <v>96</v>
      </c>
      <c r="B17" s="202"/>
      <c r="C17" s="202"/>
      <c r="D17" s="202"/>
      <c r="E17" s="202"/>
      <c r="F17" s="202"/>
      <c r="G17" s="202"/>
      <c r="H17" s="202"/>
      <c r="I17" s="218"/>
      <c r="J17" s="219" t="s">
        <v>24</v>
      </c>
      <c r="K17" s="221"/>
      <c r="L17" s="221"/>
      <c r="M17" s="225" t="str">
        <f>'（様式第１号）申請書（総括表）'!M18</f>
        <v>総務課</v>
      </c>
      <c r="N17" s="225"/>
      <c r="O17" s="225"/>
      <c r="P17" s="225"/>
      <c r="Q17" s="230"/>
      <c r="R17" s="219" t="s">
        <v>25</v>
      </c>
      <c r="S17" s="221"/>
      <c r="T17" s="221"/>
      <c r="U17" s="225" t="str">
        <f>'（様式第１号）申請書（総括表）'!U18</f>
        <v>葵一郎</v>
      </c>
      <c r="V17" s="225"/>
      <c r="W17" s="225"/>
      <c r="X17" s="225"/>
      <c r="Y17" s="225"/>
      <c r="Z17" s="225"/>
      <c r="AA17" s="225"/>
      <c r="AB17" s="240"/>
      <c r="AC17" s="32"/>
      <c r="AD17" s="32"/>
      <c r="AE17" s="32"/>
      <c r="AF17" s="32"/>
      <c r="AG17" s="32"/>
      <c r="AH17" s="32"/>
      <c r="AI17" s="32"/>
      <c r="AJ17" s="32"/>
    </row>
    <row r="18" spans="1:38" ht="26" customHeight="1">
      <c r="A18" s="31"/>
      <c r="B18" s="32"/>
      <c r="C18" s="65"/>
      <c r="D18" s="65"/>
      <c r="E18" s="32"/>
      <c r="F18" s="32"/>
      <c r="G18" s="32"/>
      <c r="H18" s="32"/>
      <c r="I18" s="32"/>
      <c r="J18" s="32"/>
      <c r="K18" s="32"/>
      <c r="L18" s="32"/>
      <c r="M18" s="32"/>
      <c r="N18" s="32"/>
      <c r="O18" s="32"/>
      <c r="P18" s="32"/>
      <c r="Q18" s="32"/>
      <c r="R18" s="32"/>
      <c r="S18" s="129"/>
      <c r="T18" s="129"/>
      <c r="U18" s="129"/>
      <c r="V18" s="129"/>
      <c r="W18" s="129"/>
      <c r="X18" s="129"/>
      <c r="Y18" s="129"/>
      <c r="Z18" s="32"/>
      <c r="AA18" s="32"/>
      <c r="AB18" s="32"/>
      <c r="AC18" s="32"/>
      <c r="AD18" s="32"/>
      <c r="AE18" s="32"/>
      <c r="AF18" s="129"/>
      <c r="AG18" s="129"/>
      <c r="AH18" s="129"/>
      <c r="AI18" s="129"/>
      <c r="AJ18" s="129"/>
      <c r="AK18" s="129"/>
      <c r="AL18" s="129"/>
    </row>
    <row r="19" spans="1:38" ht="30" customHeight="1">
      <c r="A19" s="201" t="s">
        <v>88</v>
      </c>
      <c r="B19" s="203" t="s">
        <v>79</v>
      </c>
      <c r="C19" s="205"/>
      <c r="D19" s="205"/>
      <c r="E19" s="205"/>
      <c r="F19" s="205"/>
      <c r="G19" s="213" t="str">
        <f>'（様式第１号）申請書（総括表）'!G46</f>
        <v>123</v>
      </c>
      <c r="H19" s="216"/>
      <c r="I19" s="216"/>
      <c r="J19" s="220"/>
      <c r="K19" s="222" t="s">
        <v>81</v>
      </c>
      <c r="L19" s="223"/>
      <c r="M19" s="223"/>
      <c r="N19" s="227"/>
      <c r="O19" s="214" t="str">
        <f>'（様式第１号）申請書（総括表）'!O46</f>
        <v>ふじのくに銀行</v>
      </c>
      <c r="P19" s="214"/>
      <c r="Q19" s="214"/>
      <c r="R19" s="214"/>
      <c r="S19" s="214"/>
      <c r="T19" s="214"/>
      <c r="U19" s="214"/>
      <c r="V19" s="214"/>
      <c r="W19" s="214"/>
      <c r="X19" s="214"/>
      <c r="Y19" s="214"/>
      <c r="Z19" s="214"/>
      <c r="AA19" s="214"/>
      <c r="AB19" s="214"/>
    </row>
    <row r="20" spans="1:38" ht="30" customHeight="1">
      <c r="A20" s="201"/>
      <c r="B20" s="203" t="s">
        <v>80</v>
      </c>
      <c r="C20" s="205"/>
      <c r="D20" s="205"/>
      <c r="E20" s="205"/>
      <c r="F20" s="205"/>
      <c r="G20" s="213" t="str">
        <f>'（様式第１号）申請書（総括表）'!G47</f>
        <v>456</v>
      </c>
      <c r="H20" s="216"/>
      <c r="I20" s="216"/>
      <c r="J20" s="220"/>
      <c r="K20" s="222" t="s">
        <v>82</v>
      </c>
      <c r="L20" s="223"/>
      <c r="M20" s="223"/>
      <c r="N20" s="227"/>
      <c r="O20" s="214" t="str">
        <f>'（様式第１号）申請書（総括表）'!O47</f>
        <v>県庁支店</v>
      </c>
      <c r="P20" s="214"/>
      <c r="Q20" s="214"/>
      <c r="R20" s="214"/>
      <c r="S20" s="214"/>
      <c r="T20" s="214"/>
      <c r="U20" s="214"/>
      <c r="V20" s="214"/>
      <c r="W20" s="214"/>
      <c r="X20" s="214"/>
      <c r="Y20" s="214"/>
      <c r="Z20" s="214"/>
      <c r="AA20" s="214"/>
      <c r="AB20" s="214"/>
    </row>
    <row r="21" spans="1:38" ht="30" customHeight="1">
      <c r="A21" s="201"/>
      <c r="B21" s="203" t="s">
        <v>62</v>
      </c>
      <c r="C21" s="205"/>
      <c r="D21" s="205"/>
      <c r="E21" s="205"/>
      <c r="F21" s="205"/>
      <c r="G21" s="213" t="str">
        <f>'（様式第１号）申請書（総括表）'!G48</f>
        <v>普通</v>
      </c>
      <c r="H21" s="216"/>
      <c r="I21" s="216"/>
      <c r="J21" s="220"/>
      <c r="K21" s="222" t="s">
        <v>76</v>
      </c>
      <c r="L21" s="223"/>
      <c r="M21" s="223"/>
      <c r="N21" s="227"/>
      <c r="O21" s="228" t="str">
        <f>'（様式第１号）申請書（総括表）'!O48</f>
        <v>1234567</v>
      </c>
      <c r="P21" s="214"/>
      <c r="Q21" s="214"/>
      <c r="R21" s="214"/>
      <c r="S21" s="214"/>
      <c r="T21" s="214"/>
      <c r="U21" s="214"/>
      <c r="V21" s="214"/>
      <c r="W21" s="214"/>
      <c r="X21" s="214"/>
      <c r="Y21" s="214"/>
      <c r="Z21" s="214"/>
      <c r="AA21" s="214"/>
      <c r="AB21" s="214"/>
    </row>
    <row r="22" spans="1:38" ht="13.5" customHeight="1">
      <c r="A22" s="201"/>
      <c r="B22" s="203" t="s">
        <v>0</v>
      </c>
      <c r="C22" s="205"/>
      <c r="D22" s="205"/>
      <c r="E22" s="205"/>
      <c r="F22" s="211"/>
      <c r="G22" s="214" t="str">
        <f>'（様式第１号）申請書（総括表）'!G49</f>
        <v>カブシキガイシャ　フクシチョウジュ</v>
      </c>
      <c r="H22" s="214"/>
      <c r="I22" s="214"/>
      <c r="J22" s="214"/>
      <c r="K22" s="214"/>
      <c r="L22" s="214"/>
      <c r="M22" s="214"/>
      <c r="N22" s="214"/>
      <c r="O22" s="214"/>
      <c r="P22" s="214"/>
      <c r="Q22" s="214"/>
      <c r="R22" s="214"/>
      <c r="S22" s="214"/>
      <c r="T22" s="214"/>
      <c r="U22" s="214"/>
      <c r="V22" s="214"/>
      <c r="W22" s="214"/>
      <c r="X22" s="214"/>
      <c r="Y22" s="214"/>
      <c r="Z22" s="214"/>
      <c r="AA22" s="214"/>
      <c r="AB22" s="214"/>
    </row>
    <row r="23" spans="1:38" ht="30" customHeight="1">
      <c r="A23" s="201"/>
      <c r="B23" s="204" t="s">
        <v>83</v>
      </c>
      <c r="C23" s="206"/>
      <c r="D23" s="206"/>
      <c r="E23" s="206"/>
      <c r="F23" s="212"/>
      <c r="G23" s="214" t="str">
        <f>'（様式第１号）申請書（総括表）'!G50</f>
        <v>株式会社福祉長寿</v>
      </c>
      <c r="H23" s="214"/>
      <c r="I23" s="214"/>
      <c r="J23" s="214"/>
      <c r="K23" s="214"/>
      <c r="L23" s="214"/>
      <c r="M23" s="214"/>
      <c r="N23" s="214"/>
      <c r="O23" s="214"/>
      <c r="P23" s="214"/>
      <c r="Q23" s="214"/>
      <c r="R23" s="214"/>
      <c r="S23" s="214"/>
      <c r="T23" s="214"/>
      <c r="U23" s="214"/>
      <c r="V23" s="214"/>
      <c r="W23" s="214"/>
      <c r="X23" s="214"/>
      <c r="Y23" s="214"/>
      <c r="Z23" s="214"/>
      <c r="AA23" s="214"/>
      <c r="AB23" s="214"/>
    </row>
    <row r="24" spans="1:38" ht="16.5" customHeight="1">
      <c r="B24" s="64" t="s">
        <v>120</v>
      </c>
    </row>
    <row r="25" spans="1:38" ht="30" customHeight="1"/>
    <row r="28" spans="1:38">
      <c r="G28" s="20" t="s">
        <v>84</v>
      </c>
    </row>
    <row r="29" spans="1:38">
      <c r="G29" s="20" t="s">
        <v>85</v>
      </c>
    </row>
    <row r="30" spans="1:38">
      <c r="G30" s="20" t="s">
        <v>86</v>
      </c>
    </row>
  </sheetData>
  <mergeCells count="41">
    <mergeCell ref="A4:AB4"/>
    <mergeCell ref="A5:AB5"/>
    <mergeCell ref="T7:U7"/>
    <mergeCell ref="W7:X7"/>
    <mergeCell ref="Z7:AA7"/>
    <mergeCell ref="B12:D12"/>
    <mergeCell ref="E12:AB12"/>
    <mergeCell ref="B13:D13"/>
    <mergeCell ref="E13:AB13"/>
    <mergeCell ref="H14:I14"/>
    <mergeCell ref="K14:M14"/>
    <mergeCell ref="E15:AB15"/>
    <mergeCell ref="B16:I16"/>
    <mergeCell ref="J16:L16"/>
    <mergeCell ref="M16:Q16"/>
    <mergeCell ref="R16:T16"/>
    <mergeCell ref="U16:AB16"/>
    <mergeCell ref="A17:I17"/>
    <mergeCell ref="J17:L17"/>
    <mergeCell ref="M17:Q17"/>
    <mergeCell ref="R17:T17"/>
    <mergeCell ref="U17:AB17"/>
    <mergeCell ref="B19:F19"/>
    <mergeCell ref="G19:J19"/>
    <mergeCell ref="K19:N19"/>
    <mergeCell ref="O19:AB19"/>
    <mergeCell ref="B20:F20"/>
    <mergeCell ref="G20:J20"/>
    <mergeCell ref="K20:N20"/>
    <mergeCell ref="O20:AB20"/>
    <mergeCell ref="B21:F21"/>
    <mergeCell ref="G21:J21"/>
    <mergeCell ref="K21:N21"/>
    <mergeCell ref="O21:AB21"/>
    <mergeCell ref="B22:F22"/>
    <mergeCell ref="G22:AB22"/>
    <mergeCell ref="B23:F23"/>
    <mergeCell ref="G23:AB23"/>
    <mergeCell ref="A12:A16"/>
    <mergeCell ref="B14:D15"/>
    <mergeCell ref="A19:A23"/>
  </mergeCells>
  <phoneticPr fontId="3"/>
  <dataValidations count="2">
    <dataValidation imeMode="disabled" allowBlank="1" showDropDown="0" showInputMessage="1" showErrorMessage="1" sqref="T7:U7 W7:X7 Z7:AA7 K14:M14 H14:I14 U16:AB16"/>
    <dataValidation imeMode="fullKatakana" allowBlank="1" showDropDown="0" showInputMessage="1" showErrorMessage="1" sqref="E12:AB12"/>
  </dataValidations>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8">
    <pageSetUpPr fitToPage="1"/>
  </sheetPr>
  <dimension ref="A1:L157"/>
  <sheetViews>
    <sheetView showGridLines="0" view="pageBreakPreview" zoomScaleNormal="140" zoomScaleSheetLayoutView="100" workbookViewId="0">
      <pane xSplit="2" ySplit="3" topLeftCell="C4" activePane="bottomRight" state="frozen"/>
      <selection pane="topRight"/>
      <selection pane="bottomLeft"/>
      <selection pane="bottomRight" activeCell="G10" sqref="A10:G12"/>
    </sheetView>
  </sheetViews>
  <sheetFormatPr defaultColWidth="2.25" defaultRowHeight="13.5"/>
  <cols>
    <col min="1" max="1" width="2.25" style="241"/>
    <col min="2" max="2" width="3.125" style="241" customWidth="1"/>
    <col min="3" max="3" width="22.75" style="241" customWidth="1"/>
    <col min="4" max="4" width="12.875" style="241" customWidth="1"/>
    <col min="5" max="5" width="22.875" style="241" customWidth="1"/>
    <col min="6" max="6" width="18.875" style="241" customWidth="1"/>
    <col min="7" max="7" width="29.125" style="241" customWidth="1"/>
    <col min="8" max="10" width="14" style="241" customWidth="1"/>
    <col min="11" max="11" width="17.25" style="241" customWidth="1"/>
    <col min="12" max="12" width="14.125" style="241" customWidth="1"/>
    <col min="13" max="16384" width="2.25" style="241"/>
  </cols>
  <sheetData>
    <row r="1" spans="1:12" ht="24.75" customHeight="1">
      <c r="A1" s="24" t="s">
        <v>105</v>
      </c>
      <c r="K1" s="260"/>
      <c r="L1" s="260"/>
    </row>
    <row r="2" spans="1:12" ht="24.75" customHeight="1">
      <c r="B2" s="242" t="s">
        <v>72</v>
      </c>
      <c r="L2" s="263" t="s">
        <v>50</v>
      </c>
    </row>
    <row r="3" spans="1:12" ht="38.25" customHeight="1">
      <c r="B3" s="243" t="s">
        <v>39</v>
      </c>
      <c r="C3" s="245" t="s">
        <v>19</v>
      </c>
      <c r="D3" s="249" t="s">
        <v>30</v>
      </c>
      <c r="E3" s="252" t="s">
        <v>2</v>
      </c>
      <c r="F3" s="252" t="s">
        <v>51</v>
      </c>
      <c r="G3" s="252" t="s">
        <v>40</v>
      </c>
      <c r="H3" s="255" t="s">
        <v>15</v>
      </c>
      <c r="I3" s="255" t="s">
        <v>110</v>
      </c>
      <c r="J3" s="258" t="s">
        <v>58</v>
      </c>
      <c r="K3" s="261" t="s">
        <v>43</v>
      </c>
      <c r="L3" s="264" t="s">
        <v>16</v>
      </c>
    </row>
    <row r="4" spans="1:12" ht="22.5" customHeight="1">
      <c r="B4" s="244">
        <f t="shared" ref="B4:B67" si="0">ROW()-3</f>
        <v>1</v>
      </c>
      <c r="C4" s="246"/>
      <c r="D4" s="250"/>
      <c r="E4" s="253" t="s">
        <v>42</v>
      </c>
      <c r="F4" s="253"/>
      <c r="G4" s="254"/>
      <c r="H4" s="253">
        <v>20</v>
      </c>
      <c r="I4" s="256">
        <f>IF(H4="","",H4*5300)</f>
        <v>106000</v>
      </c>
      <c r="J4" s="259">
        <f t="shared" ref="J4:J67" si="1">IF(E4=$C$155,$D$155,"")</f>
        <v>132500</v>
      </c>
      <c r="K4" s="262">
        <f t="shared" ref="K4:K67" si="2">MINA(I4,J4)</f>
        <v>106000</v>
      </c>
      <c r="L4" s="265"/>
    </row>
    <row r="5" spans="1:12" ht="22.5" customHeight="1">
      <c r="B5" s="244">
        <f t="shared" si="0"/>
        <v>2</v>
      </c>
      <c r="C5" s="246"/>
      <c r="D5" s="250"/>
      <c r="E5" s="253"/>
      <c r="F5" s="253"/>
      <c r="G5" s="254"/>
      <c r="H5" s="253"/>
      <c r="I5" s="257" t="str">
        <f t="shared" ref="I5:I10" si="3">IF(H5&gt;0,VLOOKUP(A5,$C$164:$D$171,2,0)*H5,"")</f>
        <v/>
      </c>
      <c r="J5" s="259" t="str">
        <f t="shared" si="1"/>
        <v/>
      </c>
      <c r="K5" s="262">
        <f t="shared" si="2"/>
        <v>0</v>
      </c>
      <c r="L5" s="266"/>
    </row>
    <row r="6" spans="1:12" ht="22.5" customHeight="1">
      <c r="B6" s="244">
        <f t="shared" si="0"/>
        <v>3</v>
      </c>
      <c r="C6" s="246"/>
      <c r="D6" s="250"/>
      <c r="E6" s="253"/>
      <c r="F6" s="253"/>
      <c r="G6" s="254"/>
      <c r="H6" s="253"/>
      <c r="I6" s="257" t="str">
        <f t="shared" si="3"/>
        <v/>
      </c>
      <c r="J6" s="259" t="str">
        <f t="shared" si="1"/>
        <v/>
      </c>
      <c r="K6" s="262">
        <f t="shared" si="2"/>
        <v>0</v>
      </c>
      <c r="L6" s="266"/>
    </row>
    <row r="7" spans="1:12" ht="22.5" customHeight="1">
      <c r="B7" s="244">
        <f t="shared" si="0"/>
        <v>4</v>
      </c>
      <c r="C7" s="246"/>
      <c r="D7" s="250"/>
      <c r="E7" s="253"/>
      <c r="F7" s="253"/>
      <c r="G7" s="254"/>
      <c r="H7" s="253"/>
      <c r="I7" s="257" t="str">
        <f t="shared" si="3"/>
        <v/>
      </c>
      <c r="J7" s="259" t="str">
        <f t="shared" si="1"/>
        <v/>
      </c>
      <c r="K7" s="262">
        <f t="shared" si="2"/>
        <v>0</v>
      </c>
      <c r="L7" s="266"/>
    </row>
    <row r="8" spans="1:12" ht="22.5" customHeight="1">
      <c r="B8" s="244">
        <f t="shared" si="0"/>
        <v>5</v>
      </c>
      <c r="C8" s="246"/>
      <c r="D8" s="250"/>
      <c r="E8" s="253"/>
      <c r="F8" s="253"/>
      <c r="G8" s="254"/>
      <c r="H8" s="253"/>
      <c r="I8" s="257" t="str">
        <f t="shared" si="3"/>
        <v/>
      </c>
      <c r="J8" s="259" t="str">
        <f t="shared" si="1"/>
        <v/>
      </c>
      <c r="K8" s="262">
        <f t="shared" si="2"/>
        <v>0</v>
      </c>
      <c r="L8" s="266"/>
    </row>
    <row r="9" spans="1:12" ht="22.5" customHeight="1">
      <c r="B9" s="244">
        <f t="shared" si="0"/>
        <v>6</v>
      </c>
      <c r="C9" s="246"/>
      <c r="D9" s="250"/>
      <c r="E9" s="253"/>
      <c r="F9" s="253"/>
      <c r="G9" s="254"/>
      <c r="H9" s="253"/>
      <c r="I9" s="257" t="str">
        <f t="shared" si="3"/>
        <v/>
      </c>
      <c r="J9" s="259" t="str">
        <f t="shared" si="1"/>
        <v/>
      </c>
      <c r="K9" s="262">
        <f t="shared" si="2"/>
        <v>0</v>
      </c>
      <c r="L9" s="266"/>
    </row>
    <row r="10" spans="1:12" ht="22.5" customHeight="1">
      <c r="B10" s="244">
        <f t="shared" si="0"/>
        <v>7</v>
      </c>
      <c r="C10" s="246"/>
      <c r="D10" s="250"/>
      <c r="E10" s="253"/>
      <c r="F10" s="253"/>
      <c r="G10" s="254"/>
      <c r="H10" s="253"/>
      <c r="I10" s="257" t="str">
        <f t="shared" si="3"/>
        <v/>
      </c>
      <c r="J10" s="259" t="str">
        <f t="shared" si="1"/>
        <v/>
      </c>
      <c r="K10" s="262">
        <f t="shared" si="2"/>
        <v>0</v>
      </c>
      <c r="L10" s="266"/>
    </row>
    <row r="11" spans="1:12" ht="22.5" customHeight="1">
      <c r="B11" s="244">
        <f t="shared" si="0"/>
        <v>8</v>
      </c>
      <c r="C11" s="247"/>
      <c r="D11" s="251"/>
      <c r="E11" s="253"/>
      <c r="F11" s="253"/>
      <c r="G11" s="254"/>
      <c r="H11" s="253"/>
      <c r="I11" s="256" t="str">
        <f t="shared" ref="I11:I74" si="4">IF(H11="","",H11*5300)</f>
        <v/>
      </c>
      <c r="J11" s="259" t="str">
        <f t="shared" si="1"/>
        <v/>
      </c>
      <c r="K11" s="262">
        <f t="shared" si="2"/>
        <v>0</v>
      </c>
      <c r="L11" s="266"/>
    </row>
    <row r="12" spans="1:12" ht="22.5" customHeight="1">
      <c r="B12" s="244">
        <f t="shared" si="0"/>
        <v>9</v>
      </c>
      <c r="C12" s="247"/>
      <c r="D12" s="251"/>
      <c r="E12" s="253"/>
      <c r="F12" s="253"/>
      <c r="G12" s="254"/>
      <c r="H12" s="253"/>
      <c r="I12" s="256" t="str">
        <f t="shared" si="4"/>
        <v/>
      </c>
      <c r="J12" s="259" t="str">
        <f t="shared" si="1"/>
        <v/>
      </c>
      <c r="K12" s="262">
        <f t="shared" si="2"/>
        <v>0</v>
      </c>
      <c r="L12" s="266"/>
    </row>
    <row r="13" spans="1:12" ht="22.5" customHeight="1">
      <c r="B13" s="244">
        <f t="shared" si="0"/>
        <v>10</v>
      </c>
      <c r="C13" s="247"/>
      <c r="D13" s="251"/>
      <c r="E13" s="253"/>
      <c r="F13" s="253"/>
      <c r="G13" s="254"/>
      <c r="H13" s="253"/>
      <c r="I13" s="256" t="str">
        <f t="shared" si="4"/>
        <v/>
      </c>
      <c r="J13" s="259" t="str">
        <f t="shared" si="1"/>
        <v/>
      </c>
      <c r="K13" s="262">
        <f t="shared" si="2"/>
        <v>0</v>
      </c>
      <c r="L13" s="266"/>
    </row>
    <row r="14" spans="1:12" ht="22.5" customHeight="1">
      <c r="B14" s="244">
        <f t="shared" si="0"/>
        <v>11</v>
      </c>
      <c r="C14" s="247"/>
      <c r="D14" s="251"/>
      <c r="E14" s="253"/>
      <c r="F14" s="253"/>
      <c r="G14" s="254"/>
      <c r="H14" s="253"/>
      <c r="I14" s="256" t="str">
        <f t="shared" si="4"/>
        <v/>
      </c>
      <c r="J14" s="259" t="str">
        <f t="shared" si="1"/>
        <v/>
      </c>
      <c r="K14" s="262">
        <f t="shared" si="2"/>
        <v>0</v>
      </c>
      <c r="L14" s="266"/>
    </row>
    <row r="15" spans="1:12" ht="22.5" customHeight="1">
      <c r="B15" s="244">
        <f t="shared" si="0"/>
        <v>12</v>
      </c>
      <c r="C15" s="247"/>
      <c r="D15" s="251"/>
      <c r="E15" s="253"/>
      <c r="F15" s="253"/>
      <c r="G15" s="254"/>
      <c r="H15" s="253"/>
      <c r="I15" s="256" t="str">
        <f t="shared" si="4"/>
        <v/>
      </c>
      <c r="J15" s="259" t="str">
        <f t="shared" si="1"/>
        <v/>
      </c>
      <c r="K15" s="262">
        <f t="shared" si="2"/>
        <v>0</v>
      </c>
      <c r="L15" s="266"/>
    </row>
    <row r="16" spans="1:12" ht="22.5" customHeight="1">
      <c r="B16" s="244">
        <f t="shared" si="0"/>
        <v>13</v>
      </c>
      <c r="C16" s="247"/>
      <c r="D16" s="251"/>
      <c r="E16" s="253"/>
      <c r="F16" s="253"/>
      <c r="G16" s="254"/>
      <c r="H16" s="253"/>
      <c r="I16" s="256" t="str">
        <f t="shared" si="4"/>
        <v/>
      </c>
      <c r="J16" s="259" t="str">
        <f t="shared" si="1"/>
        <v/>
      </c>
      <c r="K16" s="262">
        <f t="shared" si="2"/>
        <v>0</v>
      </c>
      <c r="L16" s="266"/>
    </row>
    <row r="17" spans="2:12" ht="22.5" customHeight="1">
      <c r="B17" s="244">
        <f t="shared" si="0"/>
        <v>14</v>
      </c>
      <c r="C17" s="247"/>
      <c r="D17" s="251"/>
      <c r="E17" s="253"/>
      <c r="F17" s="253"/>
      <c r="G17" s="254"/>
      <c r="H17" s="253"/>
      <c r="I17" s="256" t="str">
        <f t="shared" si="4"/>
        <v/>
      </c>
      <c r="J17" s="259" t="str">
        <f t="shared" si="1"/>
        <v/>
      </c>
      <c r="K17" s="262">
        <f t="shared" si="2"/>
        <v>0</v>
      </c>
      <c r="L17" s="266"/>
    </row>
    <row r="18" spans="2:12" ht="22.5" customHeight="1">
      <c r="B18" s="244">
        <f t="shared" si="0"/>
        <v>15</v>
      </c>
      <c r="C18" s="247"/>
      <c r="D18" s="251"/>
      <c r="E18" s="253"/>
      <c r="F18" s="253"/>
      <c r="G18" s="254"/>
      <c r="H18" s="253"/>
      <c r="I18" s="256" t="str">
        <f t="shared" si="4"/>
        <v/>
      </c>
      <c r="J18" s="259" t="str">
        <f t="shared" si="1"/>
        <v/>
      </c>
      <c r="K18" s="262">
        <f t="shared" si="2"/>
        <v>0</v>
      </c>
      <c r="L18" s="266"/>
    </row>
    <row r="19" spans="2:12" ht="22.5" customHeight="1">
      <c r="B19" s="244">
        <f t="shared" si="0"/>
        <v>16</v>
      </c>
      <c r="C19" s="247"/>
      <c r="D19" s="251"/>
      <c r="E19" s="253"/>
      <c r="F19" s="253"/>
      <c r="G19" s="254"/>
      <c r="H19" s="253"/>
      <c r="I19" s="256" t="str">
        <f t="shared" si="4"/>
        <v/>
      </c>
      <c r="J19" s="259" t="str">
        <f t="shared" si="1"/>
        <v/>
      </c>
      <c r="K19" s="262">
        <f t="shared" si="2"/>
        <v>0</v>
      </c>
      <c r="L19" s="266"/>
    </row>
    <row r="20" spans="2:12" ht="22.5" customHeight="1">
      <c r="B20" s="244">
        <f t="shared" si="0"/>
        <v>17</v>
      </c>
      <c r="C20" s="247"/>
      <c r="D20" s="251"/>
      <c r="E20" s="253"/>
      <c r="F20" s="253"/>
      <c r="G20" s="254"/>
      <c r="H20" s="253"/>
      <c r="I20" s="256" t="str">
        <f t="shared" si="4"/>
        <v/>
      </c>
      <c r="J20" s="259" t="str">
        <f t="shared" si="1"/>
        <v/>
      </c>
      <c r="K20" s="262">
        <f t="shared" si="2"/>
        <v>0</v>
      </c>
      <c r="L20" s="266"/>
    </row>
    <row r="21" spans="2:12" ht="22.5" customHeight="1">
      <c r="B21" s="244">
        <f t="shared" si="0"/>
        <v>18</v>
      </c>
      <c r="C21" s="247"/>
      <c r="D21" s="251"/>
      <c r="E21" s="253"/>
      <c r="F21" s="253"/>
      <c r="G21" s="254"/>
      <c r="H21" s="253"/>
      <c r="I21" s="256" t="str">
        <f t="shared" si="4"/>
        <v/>
      </c>
      <c r="J21" s="259" t="str">
        <f t="shared" si="1"/>
        <v/>
      </c>
      <c r="K21" s="262">
        <f t="shared" si="2"/>
        <v>0</v>
      </c>
      <c r="L21" s="266"/>
    </row>
    <row r="22" spans="2:12" ht="22.5" customHeight="1">
      <c r="B22" s="244">
        <f t="shared" si="0"/>
        <v>19</v>
      </c>
      <c r="C22" s="247"/>
      <c r="D22" s="251"/>
      <c r="E22" s="253"/>
      <c r="F22" s="253"/>
      <c r="G22" s="254"/>
      <c r="H22" s="253"/>
      <c r="I22" s="256" t="str">
        <f t="shared" si="4"/>
        <v/>
      </c>
      <c r="J22" s="259" t="str">
        <f t="shared" si="1"/>
        <v/>
      </c>
      <c r="K22" s="262">
        <f t="shared" si="2"/>
        <v>0</v>
      </c>
      <c r="L22" s="266"/>
    </row>
    <row r="23" spans="2:12" ht="22.5" customHeight="1">
      <c r="B23" s="244">
        <f t="shared" si="0"/>
        <v>20</v>
      </c>
      <c r="C23" s="247"/>
      <c r="D23" s="251"/>
      <c r="E23" s="253"/>
      <c r="F23" s="253"/>
      <c r="G23" s="254"/>
      <c r="H23" s="253"/>
      <c r="I23" s="256" t="str">
        <f t="shared" si="4"/>
        <v/>
      </c>
      <c r="J23" s="259" t="str">
        <f t="shared" si="1"/>
        <v/>
      </c>
      <c r="K23" s="262">
        <f t="shared" si="2"/>
        <v>0</v>
      </c>
      <c r="L23" s="266"/>
    </row>
    <row r="24" spans="2:12" ht="22.5" customHeight="1">
      <c r="B24" s="244">
        <f t="shared" si="0"/>
        <v>21</v>
      </c>
      <c r="C24" s="247"/>
      <c r="D24" s="251"/>
      <c r="E24" s="253"/>
      <c r="F24" s="253"/>
      <c r="G24" s="254"/>
      <c r="H24" s="253"/>
      <c r="I24" s="256" t="str">
        <f t="shared" si="4"/>
        <v/>
      </c>
      <c r="J24" s="259" t="str">
        <f t="shared" si="1"/>
        <v/>
      </c>
      <c r="K24" s="262">
        <f t="shared" si="2"/>
        <v>0</v>
      </c>
      <c r="L24" s="266"/>
    </row>
    <row r="25" spans="2:12" ht="22.5" customHeight="1">
      <c r="B25" s="244">
        <f t="shared" si="0"/>
        <v>22</v>
      </c>
      <c r="C25" s="247"/>
      <c r="D25" s="251"/>
      <c r="E25" s="253"/>
      <c r="F25" s="253"/>
      <c r="G25" s="254"/>
      <c r="H25" s="253"/>
      <c r="I25" s="256" t="str">
        <f t="shared" si="4"/>
        <v/>
      </c>
      <c r="J25" s="259" t="str">
        <f t="shared" si="1"/>
        <v/>
      </c>
      <c r="K25" s="262">
        <f t="shared" si="2"/>
        <v>0</v>
      </c>
      <c r="L25" s="266"/>
    </row>
    <row r="26" spans="2:12" ht="22.5" customHeight="1">
      <c r="B26" s="244">
        <f t="shared" si="0"/>
        <v>23</v>
      </c>
      <c r="C26" s="247"/>
      <c r="D26" s="251"/>
      <c r="E26" s="253"/>
      <c r="F26" s="253"/>
      <c r="G26" s="254"/>
      <c r="H26" s="253"/>
      <c r="I26" s="256" t="str">
        <f t="shared" si="4"/>
        <v/>
      </c>
      <c r="J26" s="259" t="str">
        <f t="shared" si="1"/>
        <v/>
      </c>
      <c r="K26" s="262">
        <f t="shared" si="2"/>
        <v>0</v>
      </c>
      <c r="L26" s="266"/>
    </row>
    <row r="27" spans="2:12" ht="22.5" customHeight="1">
      <c r="B27" s="244">
        <f t="shared" si="0"/>
        <v>24</v>
      </c>
      <c r="C27" s="247"/>
      <c r="D27" s="251"/>
      <c r="E27" s="253"/>
      <c r="F27" s="253"/>
      <c r="G27" s="254"/>
      <c r="H27" s="253"/>
      <c r="I27" s="256" t="str">
        <f t="shared" si="4"/>
        <v/>
      </c>
      <c r="J27" s="259" t="str">
        <f t="shared" si="1"/>
        <v/>
      </c>
      <c r="K27" s="262">
        <f t="shared" si="2"/>
        <v>0</v>
      </c>
      <c r="L27" s="266"/>
    </row>
    <row r="28" spans="2:12" ht="22.5" customHeight="1">
      <c r="B28" s="244">
        <f t="shared" si="0"/>
        <v>25</v>
      </c>
      <c r="C28" s="247"/>
      <c r="D28" s="251"/>
      <c r="E28" s="253"/>
      <c r="F28" s="253"/>
      <c r="G28" s="254"/>
      <c r="H28" s="253"/>
      <c r="I28" s="256" t="str">
        <f t="shared" si="4"/>
        <v/>
      </c>
      <c r="J28" s="259" t="str">
        <f t="shared" si="1"/>
        <v/>
      </c>
      <c r="K28" s="262">
        <f t="shared" si="2"/>
        <v>0</v>
      </c>
      <c r="L28" s="266"/>
    </row>
    <row r="29" spans="2:12" ht="22.5" customHeight="1">
      <c r="B29" s="244">
        <f t="shared" si="0"/>
        <v>26</v>
      </c>
      <c r="C29" s="247"/>
      <c r="D29" s="251"/>
      <c r="E29" s="253"/>
      <c r="F29" s="253"/>
      <c r="G29" s="254"/>
      <c r="H29" s="253"/>
      <c r="I29" s="256" t="str">
        <f t="shared" si="4"/>
        <v/>
      </c>
      <c r="J29" s="259" t="str">
        <f t="shared" si="1"/>
        <v/>
      </c>
      <c r="K29" s="262">
        <f t="shared" si="2"/>
        <v>0</v>
      </c>
      <c r="L29" s="266"/>
    </row>
    <row r="30" spans="2:12" ht="22.5" customHeight="1">
      <c r="B30" s="244">
        <f t="shared" si="0"/>
        <v>27</v>
      </c>
      <c r="C30" s="247"/>
      <c r="D30" s="251"/>
      <c r="E30" s="253"/>
      <c r="F30" s="253"/>
      <c r="G30" s="254"/>
      <c r="H30" s="253"/>
      <c r="I30" s="256" t="str">
        <f t="shared" si="4"/>
        <v/>
      </c>
      <c r="J30" s="259" t="str">
        <f t="shared" si="1"/>
        <v/>
      </c>
      <c r="K30" s="262">
        <f t="shared" si="2"/>
        <v>0</v>
      </c>
      <c r="L30" s="266"/>
    </row>
    <row r="31" spans="2:12" ht="22.5" customHeight="1">
      <c r="B31" s="244">
        <f t="shared" si="0"/>
        <v>28</v>
      </c>
      <c r="C31" s="247"/>
      <c r="D31" s="251"/>
      <c r="E31" s="253"/>
      <c r="F31" s="253"/>
      <c r="G31" s="254"/>
      <c r="H31" s="253"/>
      <c r="I31" s="256" t="str">
        <f t="shared" si="4"/>
        <v/>
      </c>
      <c r="J31" s="259" t="str">
        <f t="shared" si="1"/>
        <v/>
      </c>
      <c r="K31" s="262">
        <f t="shared" si="2"/>
        <v>0</v>
      </c>
      <c r="L31" s="266"/>
    </row>
    <row r="32" spans="2:12" ht="22.5" customHeight="1">
      <c r="B32" s="244">
        <f t="shared" si="0"/>
        <v>29</v>
      </c>
      <c r="C32" s="247"/>
      <c r="D32" s="251"/>
      <c r="E32" s="253"/>
      <c r="F32" s="253"/>
      <c r="G32" s="254"/>
      <c r="H32" s="253"/>
      <c r="I32" s="256" t="str">
        <f t="shared" si="4"/>
        <v/>
      </c>
      <c r="J32" s="259" t="str">
        <f t="shared" si="1"/>
        <v/>
      </c>
      <c r="K32" s="262">
        <f t="shared" si="2"/>
        <v>0</v>
      </c>
      <c r="L32" s="266"/>
    </row>
    <row r="33" spans="2:12" ht="22.5" customHeight="1">
      <c r="B33" s="244">
        <f t="shared" si="0"/>
        <v>30</v>
      </c>
      <c r="C33" s="247"/>
      <c r="D33" s="251"/>
      <c r="E33" s="253"/>
      <c r="F33" s="253"/>
      <c r="G33" s="254"/>
      <c r="H33" s="253"/>
      <c r="I33" s="256" t="str">
        <f t="shared" si="4"/>
        <v/>
      </c>
      <c r="J33" s="259" t="str">
        <f t="shared" si="1"/>
        <v/>
      </c>
      <c r="K33" s="262">
        <f t="shared" si="2"/>
        <v>0</v>
      </c>
      <c r="L33" s="266"/>
    </row>
    <row r="34" spans="2:12" ht="22.5" customHeight="1">
      <c r="B34" s="244">
        <f t="shared" si="0"/>
        <v>31</v>
      </c>
      <c r="C34" s="247"/>
      <c r="D34" s="251"/>
      <c r="E34" s="253"/>
      <c r="F34" s="253"/>
      <c r="G34" s="254"/>
      <c r="H34" s="253"/>
      <c r="I34" s="256" t="str">
        <f t="shared" si="4"/>
        <v/>
      </c>
      <c r="J34" s="259" t="str">
        <f t="shared" si="1"/>
        <v/>
      </c>
      <c r="K34" s="262">
        <f t="shared" si="2"/>
        <v>0</v>
      </c>
      <c r="L34" s="266"/>
    </row>
    <row r="35" spans="2:12" ht="22.5" customHeight="1">
      <c r="B35" s="244">
        <f t="shared" si="0"/>
        <v>32</v>
      </c>
      <c r="C35" s="247"/>
      <c r="D35" s="251"/>
      <c r="E35" s="253"/>
      <c r="F35" s="253"/>
      <c r="G35" s="254"/>
      <c r="H35" s="253"/>
      <c r="I35" s="256" t="str">
        <f t="shared" si="4"/>
        <v/>
      </c>
      <c r="J35" s="259" t="str">
        <f t="shared" si="1"/>
        <v/>
      </c>
      <c r="K35" s="262">
        <f t="shared" si="2"/>
        <v>0</v>
      </c>
      <c r="L35" s="266"/>
    </row>
    <row r="36" spans="2:12" ht="22.5" customHeight="1">
      <c r="B36" s="244">
        <f t="shared" si="0"/>
        <v>33</v>
      </c>
      <c r="C36" s="247"/>
      <c r="D36" s="251"/>
      <c r="E36" s="253"/>
      <c r="F36" s="253"/>
      <c r="G36" s="254"/>
      <c r="H36" s="253"/>
      <c r="I36" s="256" t="str">
        <f t="shared" si="4"/>
        <v/>
      </c>
      <c r="J36" s="259" t="str">
        <f t="shared" si="1"/>
        <v/>
      </c>
      <c r="K36" s="262">
        <f t="shared" si="2"/>
        <v>0</v>
      </c>
      <c r="L36" s="266"/>
    </row>
    <row r="37" spans="2:12" ht="22.5" customHeight="1">
      <c r="B37" s="244">
        <f t="shared" si="0"/>
        <v>34</v>
      </c>
      <c r="C37" s="247"/>
      <c r="D37" s="251"/>
      <c r="E37" s="253"/>
      <c r="F37" s="253"/>
      <c r="G37" s="254"/>
      <c r="H37" s="253"/>
      <c r="I37" s="256" t="str">
        <f t="shared" si="4"/>
        <v/>
      </c>
      <c r="J37" s="259" t="str">
        <f t="shared" si="1"/>
        <v/>
      </c>
      <c r="K37" s="262">
        <f t="shared" si="2"/>
        <v>0</v>
      </c>
      <c r="L37" s="266"/>
    </row>
    <row r="38" spans="2:12" ht="22.5" customHeight="1">
      <c r="B38" s="244">
        <f t="shared" si="0"/>
        <v>35</v>
      </c>
      <c r="C38" s="247"/>
      <c r="D38" s="251"/>
      <c r="E38" s="253"/>
      <c r="F38" s="253"/>
      <c r="G38" s="254"/>
      <c r="H38" s="253"/>
      <c r="I38" s="256" t="str">
        <f t="shared" si="4"/>
        <v/>
      </c>
      <c r="J38" s="259" t="str">
        <f t="shared" si="1"/>
        <v/>
      </c>
      <c r="K38" s="262">
        <f t="shared" si="2"/>
        <v>0</v>
      </c>
      <c r="L38" s="266"/>
    </row>
    <row r="39" spans="2:12" ht="22.5" customHeight="1">
      <c r="B39" s="244">
        <f t="shared" si="0"/>
        <v>36</v>
      </c>
      <c r="C39" s="247"/>
      <c r="D39" s="251"/>
      <c r="E39" s="253"/>
      <c r="F39" s="253"/>
      <c r="G39" s="254"/>
      <c r="H39" s="253"/>
      <c r="I39" s="256" t="str">
        <f t="shared" si="4"/>
        <v/>
      </c>
      <c r="J39" s="259" t="str">
        <f t="shared" si="1"/>
        <v/>
      </c>
      <c r="K39" s="262">
        <f t="shared" si="2"/>
        <v>0</v>
      </c>
      <c r="L39" s="266"/>
    </row>
    <row r="40" spans="2:12" ht="22.5" customHeight="1">
      <c r="B40" s="244">
        <f t="shared" si="0"/>
        <v>37</v>
      </c>
      <c r="C40" s="247"/>
      <c r="D40" s="251"/>
      <c r="E40" s="253"/>
      <c r="F40" s="253"/>
      <c r="G40" s="254"/>
      <c r="H40" s="253"/>
      <c r="I40" s="256" t="str">
        <f t="shared" si="4"/>
        <v/>
      </c>
      <c r="J40" s="259" t="str">
        <f t="shared" si="1"/>
        <v/>
      </c>
      <c r="K40" s="262">
        <f t="shared" si="2"/>
        <v>0</v>
      </c>
      <c r="L40" s="266"/>
    </row>
    <row r="41" spans="2:12" ht="22.5" customHeight="1">
      <c r="B41" s="244">
        <f t="shared" si="0"/>
        <v>38</v>
      </c>
      <c r="C41" s="247"/>
      <c r="D41" s="251"/>
      <c r="E41" s="253"/>
      <c r="F41" s="253"/>
      <c r="G41" s="254"/>
      <c r="H41" s="253"/>
      <c r="I41" s="256" t="str">
        <f t="shared" si="4"/>
        <v/>
      </c>
      <c r="J41" s="259" t="str">
        <f t="shared" si="1"/>
        <v/>
      </c>
      <c r="K41" s="262">
        <f t="shared" si="2"/>
        <v>0</v>
      </c>
      <c r="L41" s="266"/>
    </row>
    <row r="42" spans="2:12" ht="22.5" customHeight="1">
      <c r="B42" s="244">
        <f t="shared" si="0"/>
        <v>39</v>
      </c>
      <c r="C42" s="247"/>
      <c r="D42" s="251"/>
      <c r="E42" s="253"/>
      <c r="F42" s="253"/>
      <c r="G42" s="254"/>
      <c r="H42" s="253"/>
      <c r="I42" s="256" t="str">
        <f t="shared" si="4"/>
        <v/>
      </c>
      <c r="J42" s="259" t="str">
        <f t="shared" si="1"/>
        <v/>
      </c>
      <c r="K42" s="262">
        <f t="shared" si="2"/>
        <v>0</v>
      </c>
      <c r="L42" s="266"/>
    </row>
    <row r="43" spans="2:12" ht="22.5" customHeight="1">
      <c r="B43" s="244">
        <f t="shared" si="0"/>
        <v>40</v>
      </c>
      <c r="C43" s="247"/>
      <c r="D43" s="251"/>
      <c r="E43" s="253"/>
      <c r="F43" s="253"/>
      <c r="G43" s="254"/>
      <c r="H43" s="253"/>
      <c r="I43" s="256" t="str">
        <f t="shared" si="4"/>
        <v/>
      </c>
      <c r="J43" s="259" t="str">
        <f t="shared" si="1"/>
        <v/>
      </c>
      <c r="K43" s="262">
        <f t="shared" si="2"/>
        <v>0</v>
      </c>
      <c r="L43" s="266"/>
    </row>
    <row r="44" spans="2:12" ht="22.5" customHeight="1">
      <c r="B44" s="244">
        <f t="shared" si="0"/>
        <v>41</v>
      </c>
      <c r="C44" s="247"/>
      <c r="D44" s="251"/>
      <c r="E44" s="253"/>
      <c r="F44" s="253"/>
      <c r="G44" s="254"/>
      <c r="H44" s="253"/>
      <c r="I44" s="256" t="str">
        <f t="shared" si="4"/>
        <v/>
      </c>
      <c r="J44" s="259" t="str">
        <f t="shared" si="1"/>
        <v/>
      </c>
      <c r="K44" s="262">
        <f t="shared" si="2"/>
        <v>0</v>
      </c>
      <c r="L44" s="266"/>
    </row>
    <row r="45" spans="2:12" ht="22.5" customHeight="1">
      <c r="B45" s="244">
        <f t="shared" si="0"/>
        <v>42</v>
      </c>
      <c r="C45" s="247"/>
      <c r="D45" s="251"/>
      <c r="E45" s="253"/>
      <c r="F45" s="253"/>
      <c r="G45" s="254"/>
      <c r="H45" s="253"/>
      <c r="I45" s="256" t="str">
        <f t="shared" si="4"/>
        <v/>
      </c>
      <c r="J45" s="259" t="str">
        <f t="shared" si="1"/>
        <v/>
      </c>
      <c r="K45" s="262">
        <f t="shared" si="2"/>
        <v>0</v>
      </c>
      <c r="L45" s="266"/>
    </row>
    <row r="46" spans="2:12" ht="22.5" customHeight="1">
      <c r="B46" s="244">
        <f t="shared" si="0"/>
        <v>43</v>
      </c>
      <c r="C46" s="247"/>
      <c r="D46" s="251"/>
      <c r="E46" s="253"/>
      <c r="F46" s="253"/>
      <c r="G46" s="254"/>
      <c r="H46" s="253"/>
      <c r="I46" s="256" t="str">
        <f t="shared" si="4"/>
        <v/>
      </c>
      <c r="J46" s="259" t="str">
        <f t="shared" si="1"/>
        <v/>
      </c>
      <c r="K46" s="262">
        <f t="shared" si="2"/>
        <v>0</v>
      </c>
      <c r="L46" s="266"/>
    </row>
    <row r="47" spans="2:12" ht="22.5" customHeight="1">
      <c r="B47" s="244">
        <f t="shared" si="0"/>
        <v>44</v>
      </c>
      <c r="C47" s="247"/>
      <c r="D47" s="251"/>
      <c r="E47" s="253"/>
      <c r="F47" s="253"/>
      <c r="G47" s="254"/>
      <c r="H47" s="253"/>
      <c r="I47" s="256" t="str">
        <f t="shared" si="4"/>
        <v/>
      </c>
      <c r="J47" s="259" t="str">
        <f t="shared" si="1"/>
        <v/>
      </c>
      <c r="K47" s="262">
        <f t="shared" si="2"/>
        <v>0</v>
      </c>
      <c r="L47" s="266"/>
    </row>
    <row r="48" spans="2:12" ht="22.5" customHeight="1">
      <c r="B48" s="244">
        <f t="shared" si="0"/>
        <v>45</v>
      </c>
      <c r="C48" s="247"/>
      <c r="D48" s="251"/>
      <c r="E48" s="253"/>
      <c r="F48" s="253"/>
      <c r="G48" s="254"/>
      <c r="H48" s="253"/>
      <c r="I48" s="256" t="str">
        <f t="shared" si="4"/>
        <v/>
      </c>
      <c r="J48" s="259" t="str">
        <f t="shared" si="1"/>
        <v/>
      </c>
      <c r="K48" s="262">
        <f t="shared" si="2"/>
        <v>0</v>
      </c>
      <c r="L48" s="266"/>
    </row>
    <row r="49" spans="2:12" ht="22.5" customHeight="1">
      <c r="B49" s="244">
        <f t="shared" si="0"/>
        <v>46</v>
      </c>
      <c r="C49" s="247"/>
      <c r="D49" s="251"/>
      <c r="E49" s="253"/>
      <c r="F49" s="253"/>
      <c r="G49" s="254"/>
      <c r="H49" s="253"/>
      <c r="I49" s="256" t="str">
        <f t="shared" si="4"/>
        <v/>
      </c>
      <c r="J49" s="259" t="str">
        <f t="shared" si="1"/>
        <v/>
      </c>
      <c r="K49" s="262">
        <f t="shared" si="2"/>
        <v>0</v>
      </c>
      <c r="L49" s="266"/>
    </row>
    <row r="50" spans="2:12" ht="22.5" customHeight="1">
      <c r="B50" s="244">
        <f t="shared" si="0"/>
        <v>47</v>
      </c>
      <c r="C50" s="247"/>
      <c r="D50" s="251"/>
      <c r="E50" s="253"/>
      <c r="F50" s="253"/>
      <c r="G50" s="254"/>
      <c r="H50" s="253"/>
      <c r="I50" s="256" t="str">
        <f t="shared" si="4"/>
        <v/>
      </c>
      <c r="J50" s="259" t="str">
        <f t="shared" si="1"/>
        <v/>
      </c>
      <c r="K50" s="262">
        <f t="shared" si="2"/>
        <v>0</v>
      </c>
      <c r="L50" s="266"/>
    </row>
    <row r="51" spans="2:12" ht="22.5" customHeight="1">
      <c r="B51" s="244">
        <f t="shared" si="0"/>
        <v>48</v>
      </c>
      <c r="C51" s="247"/>
      <c r="D51" s="251"/>
      <c r="E51" s="253"/>
      <c r="F51" s="253"/>
      <c r="G51" s="254"/>
      <c r="H51" s="253"/>
      <c r="I51" s="256" t="str">
        <f t="shared" si="4"/>
        <v/>
      </c>
      <c r="J51" s="259" t="str">
        <f t="shared" si="1"/>
        <v/>
      </c>
      <c r="K51" s="262">
        <f t="shared" si="2"/>
        <v>0</v>
      </c>
      <c r="L51" s="266"/>
    </row>
    <row r="52" spans="2:12" ht="22.5" customHeight="1">
      <c r="B52" s="244">
        <f t="shared" si="0"/>
        <v>49</v>
      </c>
      <c r="C52" s="247"/>
      <c r="D52" s="251"/>
      <c r="E52" s="253"/>
      <c r="F52" s="253"/>
      <c r="G52" s="254"/>
      <c r="H52" s="253"/>
      <c r="I52" s="256" t="str">
        <f t="shared" si="4"/>
        <v/>
      </c>
      <c r="J52" s="259" t="str">
        <f t="shared" si="1"/>
        <v/>
      </c>
      <c r="K52" s="262">
        <f t="shared" si="2"/>
        <v>0</v>
      </c>
      <c r="L52" s="266"/>
    </row>
    <row r="53" spans="2:12" ht="22.5" customHeight="1">
      <c r="B53" s="244">
        <f t="shared" si="0"/>
        <v>50</v>
      </c>
      <c r="C53" s="247"/>
      <c r="D53" s="251"/>
      <c r="E53" s="253"/>
      <c r="F53" s="253"/>
      <c r="G53" s="254"/>
      <c r="H53" s="253"/>
      <c r="I53" s="256" t="str">
        <f t="shared" si="4"/>
        <v/>
      </c>
      <c r="J53" s="259" t="str">
        <f t="shared" si="1"/>
        <v/>
      </c>
      <c r="K53" s="262">
        <f t="shared" si="2"/>
        <v>0</v>
      </c>
      <c r="L53" s="266"/>
    </row>
    <row r="54" spans="2:12" ht="22.5" customHeight="1">
      <c r="B54" s="244">
        <f t="shared" si="0"/>
        <v>51</v>
      </c>
      <c r="C54" s="247"/>
      <c r="D54" s="251"/>
      <c r="E54" s="253"/>
      <c r="F54" s="253"/>
      <c r="G54" s="254"/>
      <c r="H54" s="253"/>
      <c r="I54" s="256" t="str">
        <f t="shared" si="4"/>
        <v/>
      </c>
      <c r="J54" s="259" t="str">
        <f t="shared" si="1"/>
        <v/>
      </c>
      <c r="K54" s="262">
        <f t="shared" si="2"/>
        <v>0</v>
      </c>
      <c r="L54" s="266"/>
    </row>
    <row r="55" spans="2:12" ht="22.5" customHeight="1">
      <c r="B55" s="244">
        <f t="shared" si="0"/>
        <v>52</v>
      </c>
      <c r="C55" s="247"/>
      <c r="D55" s="251"/>
      <c r="E55" s="253"/>
      <c r="F55" s="253"/>
      <c r="G55" s="254"/>
      <c r="H55" s="253"/>
      <c r="I55" s="256" t="str">
        <f t="shared" si="4"/>
        <v/>
      </c>
      <c r="J55" s="259" t="str">
        <f t="shared" si="1"/>
        <v/>
      </c>
      <c r="K55" s="262">
        <f t="shared" si="2"/>
        <v>0</v>
      </c>
      <c r="L55" s="266"/>
    </row>
    <row r="56" spans="2:12" ht="22.5" customHeight="1">
      <c r="B56" s="244">
        <f t="shared" si="0"/>
        <v>53</v>
      </c>
      <c r="C56" s="247"/>
      <c r="D56" s="251"/>
      <c r="E56" s="253"/>
      <c r="F56" s="253"/>
      <c r="G56" s="254"/>
      <c r="H56" s="253"/>
      <c r="I56" s="256" t="str">
        <f t="shared" si="4"/>
        <v/>
      </c>
      <c r="J56" s="259" t="str">
        <f t="shared" si="1"/>
        <v/>
      </c>
      <c r="K56" s="262">
        <f t="shared" si="2"/>
        <v>0</v>
      </c>
      <c r="L56" s="266"/>
    </row>
    <row r="57" spans="2:12" ht="22.5" customHeight="1">
      <c r="B57" s="244">
        <f t="shared" si="0"/>
        <v>54</v>
      </c>
      <c r="C57" s="247"/>
      <c r="D57" s="251"/>
      <c r="E57" s="253"/>
      <c r="F57" s="253"/>
      <c r="G57" s="254"/>
      <c r="H57" s="253"/>
      <c r="I57" s="256" t="str">
        <f t="shared" si="4"/>
        <v/>
      </c>
      <c r="J57" s="259" t="str">
        <f t="shared" si="1"/>
        <v/>
      </c>
      <c r="K57" s="262">
        <f t="shared" si="2"/>
        <v>0</v>
      </c>
      <c r="L57" s="266"/>
    </row>
    <row r="58" spans="2:12" ht="22.5" customHeight="1">
      <c r="B58" s="244">
        <f t="shared" si="0"/>
        <v>55</v>
      </c>
      <c r="C58" s="247"/>
      <c r="D58" s="251"/>
      <c r="E58" s="253"/>
      <c r="F58" s="253"/>
      <c r="G58" s="254"/>
      <c r="H58" s="253"/>
      <c r="I58" s="256" t="str">
        <f t="shared" si="4"/>
        <v/>
      </c>
      <c r="J58" s="259" t="str">
        <f t="shared" si="1"/>
        <v/>
      </c>
      <c r="K58" s="262">
        <f t="shared" si="2"/>
        <v>0</v>
      </c>
      <c r="L58" s="266"/>
    </row>
    <row r="59" spans="2:12" ht="22.5" customHeight="1">
      <c r="B59" s="244">
        <f t="shared" si="0"/>
        <v>56</v>
      </c>
      <c r="C59" s="247"/>
      <c r="D59" s="251"/>
      <c r="E59" s="253"/>
      <c r="F59" s="253"/>
      <c r="G59" s="254"/>
      <c r="H59" s="253"/>
      <c r="I59" s="256" t="str">
        <f t="shared" si="4"/>
        <v/>
      </c>
      <c r="J59" s="259" t="str">
        <f t="shared" si="1"/>
        <v/>
      </c>
      <c r="K59" s="262">
        <f t="shared" si="2"/>
        <v>0</v>
      </c>
      <c r="L59" s="266"/>
    </row>
    <row r="60" spans="2:12" ht="22.5" customHeight="1">
      <c r="B60" s="244">
        <f t="shared" si="0"/>
        <v>57</v>
      </c>
      <c r="C60" s="247"/>
      <c r="D60" s="251"/>
      <c r="E60" s="253"/>
      <c r="F60" s="253"/>
      <c r="G60" s="254"/>
      <c r="H60" s="253"/>
      <c r="I60" s="256" t="str">
        <f t="shared" si="4"/>
        <v/>
      </c>
      <c r="J60" s="259" t="str">
        <f t="shared" si="1"/>
        <v/>
      </c>
      <c r="K60" s="262">
        <f t="shared" si="2"/>
        <v>0</v>
      </c>
      <c r="L60" s="266"/>
    </row>
    <row r="61" spans="2:12" ht="22.5" customHeight="1">
      <c r="B61" s="244">
        <f t="shared" si="0"/>
        <v>58</v>
      </c>
      <c r="C61" s="247"/>
      <c r="D61" s="251"/>
      <c r="E61" s="253"/>
      <c r="F61" s="253"/>
      <c r="G61" s="254"/>
      <c r="H61" s="253"/>
      <c r="I61" s="256" t="str">
        <f t="shared" si="4"/>
        <v/>
      </c>
      <c r="J61" s="259" t="str">
        <f t="shared" si="1"/>
        <v/>
      </c>
      <c r="K61" s="262">
        <f t="shared" si="2"/>
        <v>0</v>
      </c>
      <c r="L61" s="266"/>
    </row>
    <row r="62" spans="2:12" ht="22.5" customHeight="1">
      <c r="B62" s="244">
        <f t="shared" si="0"/>
        <v>59</v>
      </c>
      <c r="C62" s="247"/>
      <c r="D62" s="251"/>
      <c r="E62" s="253"/>
      <c r="F62" s="253"/>
      <c r="G62" s="254"/>
      <c r="H62" s="253"/>
      <c r="I62" s="256" t="str">
        <f t="shared" si="4"/>
        <v/>
      </c>
      <c r="J62" s="259" t="str">
        <f t="shared" si="1"/>
        <v/>
      </c>
      <c r="K62" s="262">
        <f t="shared" si="2"/>
        <v>0</v>
      </c>
      <c r="L62" s="266"/>
    </row>
    <row r="63" spans="2:12" ht="22.5" customHeight="1">
      <c r="B63" s="244">
        <f t="shared" si="0"/>
        <v>60</v>
      </c>
      <c r="C63" s="247"/>
      <c r="D63" s="251"/>
      <c r="E63" s="253"/>
      <c r="F63" s="253"/>
      <c r="G63" s="254"/>
      <c r="H63" s="253"/>
      <c r="I63" s="256" t="str">
        <f t="shared" si="4"/>
        <v/>
      </c>
      <c r="J63" s="259" t="str">
        <f t="shared" si="1"/>
        <v/>
      </c>
      <c r="K63" s="262">
        <f t="shared" si="2"/>
        <v>0</v>
      </c>
      <c r="L63" s="266"/>
    </row>
    <row r="64" spans="2:12" ht="22.5" customHeight="1">
      <c r="B64" s="244">
        <f t="shared" si="0"/>
        <v>61</v>
      </c>
      <c r="C64" s="247"/>
      <c r="D64" s="251"/>
      <c r="E64" s="253"/>
      <c r="F64" s="253"/>
      <c r="G64" s="254"/>
      <c r="H64" s="253"/>
      <c r="I64" s="256" t="str">
        <f t="shared" si="4"/>
        <v/>
      </c>
      <c r="J64" s="259" t="str">
        <f t="shared" si="1"/>
        <v/>
      </c>
      <c r="K64" s="262">
        <f t="shared" si="2"/>
        <v>0</v>
      </c>
      <c r="L64" s="266"/>
    </row>
    <row r="65" spans="2:12" ht="22.5" customHeight="1">
      <c r="B65" s="244">
        <f t="shared" si="0"/>
        <v>62</v>
      </c>
      <c r="C65" s="247"/>
      <c r="D65" s="251"/>
      <c r="E65" s="253"/>
      <c r="F65" s="253"/>
      <c r="G65" s="254"/>
      <c r="H65" s="253"/>
      <c r="I65" s="256" t="str">
        <f t="shared" si="4"/>
        <v/>
      </c>
      <c r="J65" s="259" t="str">
        <f t="shared" si="1"/>
        <v/>
      </c>
      <c r="K65" s="262">
        <f t="shared" si="2"/>
        <v>0</v>
      </c>
      <c r="L65" s="266"/>
    </row>
    <row r="66" spans="2:12" ht="22.5" customHeight="1">
      <c r="B66" s="244">
        <f t="shared" si="0"/>
        <v>63</v>
      </c>
      <c r="C66" s="247"/>
      <c r="D66" s="251"/>
      <c r="E66" s="253"/>
      <c r="F66" s="253"/>
      <c r="G66" s="254"/>
      <c r="H66" s="253"/>
      <c r="I66" s="256" t="str">
        <f t="shared" si="4"/>
        <v/>
      </c>
      <c r="J66" s="259" t="str">
        <f t="shared" si="1"/>
        <v/>
      </c>
      <c r="K66" s="262">
        <f t="shared" si="2"/>
        <v>0</v>
      </c>
      <c r="L66" s="266"/>
    </row>
    <row r="67" spans="2:12" ht="22.5" customHeight="1">
      <c r="B67" s="244">
        <f t="shared" si="0"/>
        <v>64</v>
      </c>
      <c r="C67" s="247"/>
      <c r="D67" s="251"/>
      <c r="E67" s="253"/>
      <c r="F67" s="253"/>
      <c r="G67" s="254"/>
      <c r="H67" s="253"/>
      <c r="I67" s="256" t="str">
        <f t="shared" si="4"/>
        <v/>
      </c>
      <c r="J67" s="259" t="str">
        <f t="shared" si="1"/>
        <v/>
      </c>
      <c r="K67" s="262">
        <f t="shared" si="2"/>
        <v>0</v>
      </c>
      <c r="L67" s="266"/>
    </row>
    <row r="68" spans="2:12" ht="22.5" customHeight="1">
      <c r="B68" s="244">
        <f t="shared" ref="B68:B131" si="5">ROW()-3</f>
        <v>65</v>
      </c>
      <c r="C68" s="247"/>
      <c r="D68" s="251"/>
      <c r="E68" s="253"/>
      <c r="F68" s="253"/>
      <c r="G68" s="254"/>
      <c r="H68" s="253"/>
      <c r="I68" s="256" t="str">
        <f t="shared" si="4"/>
        <v/>
      </c>
      <c r="J68" s="259" t="str">
        <f t="shared" ref="J68:J131" si="6">IF(E68=$C$155,$D$155,"")</f>
        <v/>
      </c>
      <c r="K68" s="262">
        <f t="shared" ref="K68:K131" si="7">MINA(I68,J68)</f>
        <v>0</v>
      </c>
      <c r="L68" s="266"/>
    </row>
    <row r="69" spans="2:12" ht="22.5" customHeight="1">
      <c r="B69" s="244">
        <f t="shared" si="5"/>
        <v>66</v>
      </c>
      <c r="C69" s="247"/>
      <c r="D69" s="251"/>
      <c r="E69" s="253"/>
      <c r="F69" s="253"/>
      <c r="G69" s="254"/>
      <c r="H69" s="253"/>
      <c r="I69" s="256" t="str">
        <f t="shared" si="4"/>
        <v/>
      </c>
      <c r="J69" s="259" t="str">
        <f t="shared" si="6"/>
        <v/>
      </c>
      <c r="K69" s="262">
        <f t="shared" si="7"/>
        <v>0</v>
      </c>
      <c r="L69" s="266"/>
    </row>
    <row r="70" spans="2:12" ht="22.5" customHeight="1">
      <c r="B70" s="244">
        <f t="shared" si="5"/>
        <v>67</v>
      </c>
      <c r="C70" s="247"/>
      <c r="D70" s="251"/>
      <c r="E70" s="253"/>
      <c r="F70" s="253"/>
      <c r="G70" s="254"/>
      <c r="H70" s="253"/>
      <c r="I70" s="256" t="str">
        <f t="shared" si="4"/>
        <v/>
      </c>
      <c r="J70" s="259" t="str">
        <f t="shared" si="6"/>
        <v/>
      </c>
      <c r="K70" s="262">
        <f t="shared" si="7"/>
        <v>0</v>
      </c>
      <c r="L70" s="266"/>
    </row>
    <row r="71" spans="2:12" ht="22.5" customHeight="1">
      <c r="B71" s="244">
        <f t="shared" si="5"/>
        <v>68</v>
      </c>
      <c r="C71" s="247"/>
      <c r="D71" s="251"/>
      <c r="E71" s="253"/>
      <c r="F71" s="253"/>
      <c r="G71" s="254"/>
      <c r="H71" s="253"/>
      <c r="I71" s="256" t="str">
        <f t="shared" si="4"/>
        <v/>
      </c>
      <c r="J71" s="259" t="str">
        <f t="shared" si="6"/>
        <v/>
      </c>
      <c r="K71" s="262">
        <f t="shared" si="7"/>
        <v>0</v>
      </c>
      <c r="L71" s="266"/>
    </row>
    <row r="72" spans="2:12" ht="22.5" customHeight="1">
      <c r="B72" s="244">
        <f t="shared" si="5"/>
        <v>69</v>
      </c>
      <c r="C72" s="247"/>
      <c r="D72" s="251"/>
      <c r="E72" s="253"/>
      <c r="F72" s="253"/>
      <c r="G72" s="254"/>
      <c r="H72" s="253"/>
      <c r="I72" s="256" t="str">
        <f t="shared" si="4"/>
        <v/>
      </c>
      <c r="J72" s="259" t="str">
        <f t="shared" si="6"/>
        <v/>
      </c>
      <c r="K72" s="262">
        <f t="shared" si="7"/>
        <v>0</v>
      </c>
      <c r="L72" s="266"/>
    </row>
    <row r="73" spans="2:12" ht="22.5" customHeight="1">
      <c r="B73" s="244">
        <f t="shared" si="5"/>
        <v>70</v>
      </c>
      <c r="C73" s="247"/>
      <c r="D73" s="251"/>
      <c r="E73" s="253"/>
      <c r="F73" s="253"/>
      <c r="G73" s="254"/>
      <c r="H73" s="253"/>
      <c r="I73" s="256" t="str">
        <f t="shared" si="4"/>
        <v/>
      </c>
      <c r="J73" s="259" t="str">
        <f t="shared" si="6"/>
        <v/>
      </c>
      <c r="K73" s="262">
        <f t="shared" si="7"/>
        <v>0</v>
      </c>
      <c r="L73" s="266"/>
    </row>
    <row r="74" spans="2:12" ht="22.5" customHeight="1">
      <c r="B74" s="244">
        <f t="shared" si="5"/>
        <v>71</v>
      </c>
      <c r="C74" s="247"/>
      <c r="D74" s="251"/>
      <c r="E74" s="253"/>
      <c r="F74" s="253"/>
      <c r="G74" s="254"/>
      <c r="H74" s="253"/>
      <c r="I74" s="256" t="str">
        <f t="shared" si="4"/>
        <v/>
      </c>
      <c r="J74" s="259" t="str">
        <f t="shared" si="6"/>
        <v/>
      </c>
      <c r="K74" s="262">
        <f t="shared" si="7"/>
        <v>0</v>
      </c>
      <c r="L74" s="266"/>
    </row>
    <row r="75" spans="2:12" ht="22.5" customHeight="1">
      <c r="B75" s="244">
        <f t="shared" si="5"/>
        <v>72</v>
      </c>
      <c r="C75" s="247"/>
      <c r="D75" s="251"/>
      <c r="E75" s="253"/>
      <c r="F75" s="253"/>
      <c r="G75" s="254"/>
      <c r="H75" s="253"/>
      <c r="I75" s="256" t="str">
        <f t="shared" ref="I75:I138" si="8">IF(H75="","",H75*5300)</f>
        <v/>
      </c>
      <c r="J75" s="259" t="str">
        <f t="shared" si="6"/>
        <v/>
      </c>
      <c r="K75" s="262">
        <f t="shared" si="7"/>
        <v>0</v>
      </c>
      <c r="L75" s="266"/>
    </row>
    <row r="76" spans="2:12" ht="22.5" customHeight="1">
      <c r="B76" s="244">
        <f t="shared" si="5"/>
        <v>73</v>
      </c>
      <c r="C76" s="247"/>
      <c r="D76" s="251"/>
      <c r="E76" s="253"/>
      <c r="F76" s="253"/>
      <c r="G76" s="254"/>
      <c r="H76" s="253"/>
      <c r="I76" s="256" t="str">
        <f t="shared" si="8"/>
        <v/>
      </c>
      <c r="J76" s="259" t="str">
        <f t="shared" si="6"/>
        <v/>
      </c>
      <c r="K76" s="262">
        <f t="shared" si="7"/>
        <v>0</v>
      </c>
      <c r="L76" s="266"/>
    </row>
    <row r="77" spans="2:12" ht="22.5" customHeight="1">
      <c r="B77" s="244">
        <f t="shared" si="5"/>
        <v>74</v>
      </c>
      <c r="C77" s="247"/>
      <c r="D77" s="251"/>
      <c r="E77" s="253"/>
      <c r="F77" s="253"/>
      <c r="G77" s="254"/>
      <c r="H77" s="253"/>
      <c r="I77" s="256" t="str">
        <f t="shared" si="8"/>
        <v/>
      </c>
      <c r="J77" s="259" t="str">
        <f t="shared" si="6"/>
        <v/>
      </c>
      <c r="K77" s="262">
        <f t="shared" si="7"/>
        <v>0</v>
      </c>
      <c r="L77" s="266"/>
    </row>
    <row r="78" spans="2:12" ht="22.5" customHeight="1">
      <c r="B78" s="244">
        <f t="shared" si="5"/>
        <v>75</v>
      </c>
      <c r="C78" s="247"/>
      <c r="D78" s="251"/>
      <c r="E78" s="253"/>
      <c r="F78" s="253"/>
      <c r="G78" s="254"/>
      <c r="H78" s="253"/>
      <c r="I78" s="256" t="str">
        <f t="shared" si="8"/>
        <v/>
      </c>
      <c r="J78" s="259" t="str">
        <f t="shared" si="6"/>
        <v/>
      </c>
      <c r="K78" s="262">
        <f t="shared" si="7"/>
        <v>0</v>
      </c>
      <c r="L78" s="266"/>
    </row>
    <row r="79" spans="2:12" ht="22.5" customHeight="1">
      <c r="B79" s="244">
        <f t="shared" si="5"/>
        <v>76</v>
      </c>
      <c r="C79" s="247"/>
      <c r="D79" s="251"/>
      <c r="E79" s="253"/>
      <c r="F79" s="253"/>
      <c r="G79" s="254"/>
      <c r="H79" s="253"/>
      <c r="I79" s="256" t="str">
        <f t="shared" si="8"/>
        <v/>
      </c>
      <c r="J79" s="259" t="str">
        <f t="shared" si="6"/>
        <v/>
      </c>
      <c r="K79" s="262">
        <f t="shared" si="7"/>
        <v>0</v>
      </c>
      <c r="L79" s="266"/>
    </row>
    <row r="80" spans="2:12" ht="22.5" customHeight="1">
      <c r="B80" s="244">
        <f t="shared" si="5"/>
        <v>77</v>
      </c>
      <c r="C80" s="247"/>
      <c r="D80" s="251"/>
      <c r="E80" s="253"/>
      <c r="F80" s="253"/>
      <c r="G80" s="254"/>
      <c r="H80" s="253"/>
      <c r="I80" s="256" t="str">
        <f t="shared" si="8"/>
        <v/>
      </c>
      <c r="J80" s="259" t="str">
        <f t="shared" si="6"/>
        <v/>
      </c>
      <c r="K80" s="262">
        <f t="shared" si="7"/>
        <v>0</v>
      </c>
      <c r="L80" s="266"/>
    </row>
    <row r="81" spans="2:12" ht="22.5" customHeight="1">
      <c r="B81" s="244">
        <f t="shared" si="5"/>
        <v>78</v>
      </c>
      <c r="C81" s="247"/>
      <c r="D81" s="251"/>
      <c r="E81" s="253"/>
      <c r="F81" s="253"/>
      <c r="G81" s="254"/>
      <c r="H81" s="253"/>
      <c r="I81" s="256" t="str">
        <f t="shared" si="8"/>
        <v/>
      </c>
      <c r="J81" s="259" t="str">
        <f t="shared" si="6"/>
        <v/>
      </c>
      <c r="K81" s="262">
        <f t="shared" si="7"/>
        <v>0</v>
      </c>
      <c r="L81" s="266"/>
    </row>
    <row r="82" spans="2:12" ht="22.5" customHeight="1">
      <c r="B82" s="244">
        <f t="shared" si="5"/>
        <v>79</v>
      </c>
      <c r="C82" s="247"/>
      <c r="D82" s="251"/>
      <c r="E82" s="253"/>
      <c r="F82" s="253"/>
      <c r="G82" s="254"/>
      <c r="H82" s="253"/>
      <c r="I82" s="256" t="str">
        <f t="shared" si="8"/>
        <v/>
      </c>
      <c r="J82" s="259" t="str">
        <f t="shared" si="6"/>
        <v/>
      </c>
      <c r="K82" s="262">
        <f t="shared" si="7"/>
        <v>0</v>
      </c>
      <c r="L82" s="266"/>
    </row>
    <row r="83" spans="2:12" ht="22.5" customHeight="1">
      <c r="B83" s="244">
        <f t="shared" si="5"/>
        <v>80</v>
      </c>
      <c r="C83" s="247"/>
      <c r="D83" s="251"/>
      <c r="E83" s="253"/>
      <c r="F83" s="253"/>
      <c r="G83" s="254"/>
      <c r="H83" s="253"/>
      <c r="I83" s="256" t="str">
        <f t="shared" si="8"/>
        <v/>
      </c>
      <c r="J83" s="259" t="str">
        <f t="shared" si="6"/>
        <v/>
      </c>
      <c r="K83" s="262">
        <f t="shared" si="7"/>
        <v>0</v>
      </c>
      <c r="L83" s="266"/>
    </row>
    <row r="84" spans="2:12" ht="22.5" customHeight="1">
      <c r="B84" s="244">
        <f t="shared" si="5"/>
        <v>81</v>
      </c>
      <c r="C84" s="247"/>
      <c r="D84" s="251"/>
      <c r="E84" s="253"/>
      <c r="F84" s="253"/>
      <c r="G84" s="254"/>
      <c r="H84" s="253"/>
      <c r="I84" s="256" t="str">
        <f t="shared" si="8"/>
        <v/>
      </c>
      <c r="J84" s="259" t="str">
        <f t="shared" si="6"/>
        <v/>
      </c>
      <c r="K84" s="262">
        <f t="shared" si="7"/>
        <v>0</v>
      </c>
      <c r="L84" s="266"/>
    </row>
    <row r="85" spans="2:12" ht="22.5" customHeight="1">
      <c r="B85" s="244">
        <f t="shared" si="5"/>
        <v>82</v>
      </c>
      <c r="C85" s="247"/>
      <c r="D85" s="251"/>
      <c r="E85" s="253"/>
      <c r="F85" s="253"/>
      <c r="G85" s="254"/>
      <c r="H85" s="253"/>
      <c r="I85" s="256" t="str">
        <f t="shared" si="8"/>
        <v/>
      </c>
      <c r="J85" s="259" t="str">
        <f t="shared" si="6"/>
        <v/>
      </c>
      <c r="K85" s="262">
        <f t="shared" si="7"/>
        <v>0</v>
      </c>
      <c r="L85" s="266"/>
    </row>
    <row r="86" spans="2:12" ht="22.5" customHeight="1">
      <c r="B86" s="244">
        <f t="shared" si="5"/>
        <v>83</v>
      </c>
      <c r="C86" s="247"/>
      <c r="D86" s="251"/>
      <c r="E86" s="253"/>
      <c r="F86" s="253"/>
      <c r="G86" s="254"/>
      <c r="H86" s="253"/>
      <c r="I86" s="256" t="str">
        <f t="shared" si="8"/>
        <v/>
      </c>
      <c r="J86" s="259" t="str">
        <f t="shared" si="6"/>
        <v/>
      </c>
      <c r="K86" s="262">
        <f t="shared" si="7"/>
        <v>0</v>
      </c>
      <c r="L86" s="266"/>
    </row>
    <row r="87" spans="2:12" ht="22.5" customHeight="1">
      <c r="B87" s="244">
        <f t="shared" si="5"/>
        <v>84</v>
      </c>
      <c r="C87" s="247"/>
      <c r="D87" s="251"/>
      <c r="E87" s="253"/>
      <c r="F87" s="253"/>
      <c r="G87" s="254"/>
      <c r="H87" s="253"/>
      <c r="I87" s="256" t="str">
        <f t="shared" si="8"/>
        <v/>
      </c>
      <c r="J87" s="259" t="str">
        <f t="shared" si="6"/>
        <v/>
      </c>
      <c r="K87" s="262">
        <f t="shared" si="7"/>
        <v>0</v>
      </c>
      <c r="L87" s="266"/>
    </row>
    <row r="88" spans="2:12" ht="22.5" customHeight="1">
      <c r="B88" s="244">
        <f t="shared" si="5"/>
        <v>85</v>
      </c>
      <c r="C88" s="247"/>
      <c r="D88" s="251"/>
      <c r="E88" s="253"/>
      <c r="F88" s="253"/>
      <c r="G88" s="254"/>
      <c r="H88" s="253"/>
      <c r="I88" s="256" t="str">
        <f t="shared" si="8"/>
        <v/>
      </c>
      <c r="J88" s="259" t="str">
        <f t="shared" si="6"/>
        <v/>
      </c>
      <c r="K88" s="262">
        <f t="shared" si="7"/>
        <v>0</v>
      </c>
      <c r="L88" s="266"/>
    </row>
    <row r="89" spans="2:12" ht="22.5" customHeight="1">
      <c r="B89" s="244">
        <f t="shared" si="5"/>
        <v>86</v>
      </c>
      <c r="C89" s="247"/>
      <c r="D89" s="251"/>
      <c r="E89" s="253"/>
      <c r="F89" s="253"/>
      <c r="G89" s="254"/>
      <c r="H89" s="253"/>
      <c r="I89" s="256" t="str">
        <f t="shared" si="8"/>
        <v/>
      </c>
      <c r="J89" s="259" t="str">
        <f t="shared" si="6"/>
        <v/>
      </c>
      <c r="K89" s="262">
        <f t="shared" si="7"/>
        <v>0</v>
      </c>
      <c r="L89" s="266"/>
    </row>
    <row r="90" spans="2:12" ht="22.5" customHeight="1">
      <c r="B90" s="244">
        <f t="shared" si="5"/>
        <v>87</v>
      </c>
      <c r="C90" s="247"/>
      <c r="D90" s="251"/>
      <c r="E90" s="253"/>
      <c r="F90" s="253"/>
      <c r="G90" s="254"/>
      <c r="H90" s="253"/>
      <c r="I90" s="256" t="str">
        <f t="shared" si="8"/>
        <v/>
      </c>
      <c r="J90" s="259" t="str">
        <f t="shared" si="6"/>
        <v/>
      </c>
      <c r="K90" s="262">
        <f t="shared" si="7"/>
        <v>0</v>
      </c>
      <c r="L90" s="266"/>
    </row>
    <row r="91" spans="2:12" ht="22.5" customHeight="1">
      <c r="B91" s="244">
        <f t="shared" si="5"/>
        <v>88</v>
      </c>
      <c r="C91" s="247"/>
      <c r="D91" s="251"/>
      <c r="E91" s="253"/>
      <c r="F91" s="253"/>
      <c r="G91" s="254"/>
      <c r="H91" s="253"/>
      <c r="I91" s="256" t="str">
        <f t="shared" si="8"/>
        <v/>
      </c>
      <c r="J91" s="259" t="str">
        <f t="shared" si="6"/>
        <v/>
      </c>
      <c r="K91" s="262">
        <f t="shared" si="7"/>
        <v>0</v>
      </c>
      <c r="L91" s="266"/>
    </row>
    <row r="92" spans="2:12" ht="22.5" customHeight="1">
      <c r="B92" s="244">
        <f t="shared" si="5"/>
        <v>89</v>
      </c>
      <c r="C92" s="247"/>
      <c r="D92" s="251"/>
      <c r="E92" s="253"/>
      <c r="F92" s="253"/>
      <c r="G92" s="254"/>
      <c r="H92" s="253"/>
      <c r="I92" s="256" t="str">
        <f t="shared" si="8"/>
        <v/>
      </c>
      <c r="J92" s="259" t="str">
        <f t="shared" si="6"/>
        <v/>
      </c>
      <c r="K92" s="262">
        <f t="shared" si="7"/>
        <v>0</v>
      </c>
      <c r="L92" s="266"/>
    </row>
    <row r="93" spans="2:12" ht="22.5" customHeight="1">
      <c r="B93" s="244">
        <f t="shared" si="5"/>
        <v>90</v>
      </c>
      <c r="C93" s="247"/>
      <c r="D93" s="251"/>
      <c r="E93" s="253"/>
      <c r="F93" s="253"/>
      <c r="G93" s="254"/>
      <c r="H93" s="253"/>
      <c r="I93" s="256" t="str">
        <f t="shared" si="8"/>
        <v/>
      </c>
      <c r="J93" s="259" t="str">
        <f t="shared" si="6"/>
        <v/>
      </c>
      <c r="K93" s="262">
        <f t="shared" si="7"/>
        <v>0</v>
      </c>
      <c r="L93" s="266"/>
    </row>
    <row r="94" spans="2:12" ht="22.5" customHeight="1">
      <c r="B94" s="244">
        <f t="shared" si="5"/>
        <v>91</v>
      </c>
      <c r="C94" s="247"/>
      <c r="D94" s="251"/>
      <c r="E94" s="253"/>
      <c r="F94" s="253"/>
      <c r="G94" s="254"/>
      <c r="H94" s="253"/>
      <c r="I94" s="256" t="str">
        <f t="shared" si="8"/>
        <v/>
      </c>
      <c r="J94" s="259" t="str">
        <f t="shared" si="6"/>
        <v/>
      </c>
      <c r="K94" s="262">
        <f t="shared" si="7"/>
        <v>0</v>
      </c>
      <c r="L94" s="266"/>
    </row>
    <row r="95" spans="2:12" ht="22.5" customHeight="1">
      <c r="B95" s="244">
        <f t="shared" si="5"/>
        <v>92</v>
      </c>
      <c r="C95" s="247"/>
      <c r="D95" s="251"/>
      <c r="E95" s="253"/>
      <c r="F95" s="253"/>
      <c r="G95" s="254"/>
      <c r="H95" s="253"/>
      <c r="I95" s="256" t="str">
        <f t="shared" si="8"/>
        <v/>
      </c>
      <c r="J95" s="259" t="str">
        <f t="shared" si="6"/>
        <v/>
      </c>
      <c r="K95" s="262">
        <f t="shared" si="7"/>
        <v>0</v>
      </c>
      <c r="L95" s="266"/>
    </row>
    <row r="96" spans="2:12" ht="22.5" customHeight="1">
      <c r="B96" s="244">
        <f t="shared" si="5"/>
        <v>93</v>
      </c>
      <c r="C96" s="247"/>
      <c r="D96" s="251"/>
      <c r="E96" s="253"/>
      <c r="F96" s="253"/>
      <c r="G96" s="254"/>
      <c r="H96" s="253"/>
      <c r="I96" s="256" t="str">
        <f t="shared" si="8"/>
        <v/>
      </c>
      <c r="J96" s="259" t="str">
        <f t="shared" si="6"/>
        <v/>
      </c>
      <c r="K96" s="262">
        <f t="shared" si="7"/>
        <v>0</v>
      </c>
      <c r="L96" s="266"/>
    </row>
    <row r="97" spans="2:12" ht="22.5" customHeight="1">
      <c r="B97" s="244">
        <f t="shared" si="5"/>
        <v>94</v>
      </c>
      <c r="C97" s="247"/>
      <c r="D97" s="251"/>
      <c r="E97" s="253"/>
      <c r="F97" s="253"/>
      <c r="G97" s="254"/>
      <c r="H97" s="253"/>
      <c r="I97" s="256" t="str">
        <f t="shared" si="8"/>
        <v/>
      </c>
      <c r="J97" s="259" t="str">
        <f t="shared" si="6"/>
        <v/>
      </c>
      <c r="K97" s="262">
        <f t="shared" si="7"/>
        <v>0</v>
      </c>
      <c r="L97" s="266"/>
    </row>
    <row r="98" spans="2:12" ht="22.5" customHeight="1">
      <c r="B98" s="244">
        <f t="shared" si="5"/>
        <v>95</v>
      </c>
      <c r="C98" s="247"/>
      <c r="D98" s="251"/>
      <c r="E98" s="253"/>
      <c r="F98" s="253"/>
      <c r="G98" s="254"/>
      <c r="H98" s="253"/>
      <c r="I98" s="256" t="str">
        <f t="shared" si="8"/>
        <v/>
      </c>
      <c r="J98" s="259" t="str">
        <f t="shared" si="6"/>
        <v/>
      </c>
      <c r="K98" s="262">
        <f t="shared" si="7"/>
        <v>0</v>
      </c>
      <c r="L98" s="266"/>
    </row>
    <row r="99" spans="2:12" ht="22.5" customHeight="1">
      <c r="B99" s="244">
        <f t="shared" si="5"/>
        <v>96</v>
      </c>
      <c r="C99" s="247"/>
      <c r="D99" s="251"/>
      <c r="E99" s="253"/>
      <c r="F99" s="253"/>
      <c r="G99" s="254"/>
      <c r="H99" s="253"/>
      <c r="I99" s="256" t="str">
        <f t="shared" si="8"/>
        <v/>
      </c>
      <c r="J99" s="259" t="str">
        <f t="shared" si="6"/>
        <v/>
      </c>
      <c r="K99" s="262">
        <f t="shared" si="7"/>
        <v>0</v>
      </c>
      <c r="L99" s="266"/>
    </row>
    <row r="100" spans="2:12" ht="22.5" customHeight="1">
      <c r="B100" s="244">
        <f t="shared" si="5"/>
        <v>97</v>
      </c>
      <c r="C100" s="247"/>
      <c r="D100" s="251"/>
      <c r="E100" s="253"/>
      <c r="F100" s="253"/>
      <c r="G100" s="254"/>
      <c r="H100" s="253"/>
      <c r="I100" s="256" t="str">
        <f t="shared" si="8"/>
        <v/>
      </c>
      <c r="J100" s="259" t="str">
        <f t="shared" si="6"/>
        <v/>
      </c>
      <c r="K100" s="262">
        <f t="shared" si="7"/>
        <v>0</v>
      </c>
      <c r="L100" s="266"/>
    </row>
    <row r="101" spans="2:12" ht="22.5" customHeight="1">
      <c r="B101" s="244">
        <f t="shared" si="5"/>
        <v>98</v>
      </c>
      <c r="C101" s="247"/>
      <c r="D101" s="251"/>
      <c r="E101" s="253"/>
      <c r="F101" s="253"/>
      <c r="G101" s="254"/>
      <c r="H101" s="253"/>
      <c r="I101" s="256" t="str">
        <f t="shared" si="8"/>
        <v/>
      </c>
      <c r="J101" s="259" t="str">
        <f t="shared" si="6"/>
        <v/>
      </c>
      <c r="K101" s="262">
        <f t="shared" si="7"/>
        <v>0</v>
      </c>
      <c r="L101" s="266"/>
    </row>
    <row r="102" spans="2:12" ht="22.5" customHeight="1">
      <c r="B102" s="244">
        <f t="shared" si="5"/>
        <v>99</v>
      </c>
      <c r="C102" s="247"/>
      <c r="D102" s="251"/>
      <c r="E102" s="253"/>
      <c r="F102" s="253"/>
      <c r="G102" s="254"/>
      <c r="H102" s="253"/>
      <c r="I102" s="256" t="str">
        <f t="shared" si="8"/>
        <v/>
      </c>
      <c r="J102" s="259" t="str">
        <f t="shared" si="6"/>
        <v/>
      </c>
      <c r="K102" s="262">
        <f t="shared" si="7"/>
        <v>0</v>
      </c>
      <c r="L102" s="266"/>
    </row>
    <row r="103" spans="2:12" ht="22.5" customHeight="1">
      <c r="B103" s="244">
        <f t="shared" si="5"/>
        <v>100</v>
      </c>
      <c r="C103" s="247"/>
      <c r="D103" s="251"/>
      <c r="E103" s="253"/>
      <c r="F103" s="253"/>
      <c r="G103" s="254"/>
      <c r="H103" s="253"/>
      <c r="I103" s="256" t="str">
        <f t="shared" si="8"/>
        <v/>
      </c>
      <c r="J103" s="259" t="str">
        <f t="shared" si="6"/>
        <v/>
      </c>
      <c r="K103" s="262">
        <f t="shared" si="7"/>
        <v>0</v>
      </c>
      <c r="L103" s="266"/>
    </row>
    <row r="104" spans="2:12" ht="22.5" customHeight="1">
      <c r="B104" s="244">
        <f t="shared" si="5"/>
        <v>101</v>
      </c>
      <c r="C104" s="247"/>
      <c r="D104" s="251"/>
      <c r="E104" s="253"/>
      <c r="F104" s="253"/>
      <c r="G104" s="254"/>
      <c r="H104" s="253"/>
      <c r="I104" s="256" t="str">
        <f t="shared" si="8"/>
        <v/>
      </c>
      <c r="J104" s="259" t="str">
        <f t="shared" si="6"/>
        <v/>
      </c>
      <c r="K104" s="262">
        <f t="shared" si="7"/>
        <v>0</v>
      </c>
      <c r="L104" s="266"/>
    </row>
    <row r="105" spans="2:12" ht="22.5" customHeight="1">
      <c r="B105" s="244">
        <f t="shared" si="5"/>
        <v>102</v>
      </c>
      <c r="C105" s="247"/>
      <c r="D105" s="251"/>
      <c r="E105" s="253"/>
      <c r="F105" s="253"/>
      <c r="G105" s="254"/>
      <c r="H105" s="253"/>
      <c r="I105" s="256" t="str">
        <f t="shared" si="8"/>
        <v/>
      </c>
      <c r="J105" s="259" t="str">
        <f t="shared" si="6"/>
        <v/>
      </c>
      <c r="K105" s="262">
        <f t="shared" si="7"/>
        <v>0</v>
      </c>
      <c r="L105" s="266"/>
    </row>
    <row r="106" spans="2:12" ht="22.5" customHeight="1">
      <c r="B106" s="244">
        <f t="shared" si="5"/>
        <v>103</v>
      </c>
      <c r="C106" s="247"/>
      <c r="D106" s="251"/>
      <c r="E106" s="253"/>
      <c r="F106" s="253"/>
      <c r="G106" s="254"/>
      <c r="H106" s="253"/>
      <c r="I106" s="256" t="str">
        <f t="shared" si="8"/>
        <v/>
      </c>
      <c r="J106" s="259" t="str">
        <f t="shared" si="6"/>
        <v/>
      </c>
      <c r="K106" s="262">
        <f t="shared" si="7"/>
        <v>0</v>
      </c>
      <c r="L106" s="266"/>
    </row>
    <row r="107" spans="2:12" ht="22.5" customHeight="1">
      <c r="B107" s="244">
        <f t="shared" si="5"/>
        <v>104</v>
      </c>
      <c r="C107" s="247"/>
      <c r="D107" s="251"/>
      <c r="E107" s="253"/>
      <c r="F107" s="253"/>
      <c r="G107" s="254"/>
      <c r="H107" s="253"/>
      <c r="I107" s="256" t="str">
        <f t="shared" si="8"/>
        <v/>
      </c>
      <c r="J107" s="259" t="str">
        <f t="shared" si="6"/>
        <v/>
      </c>
      <c r="K107" s="262">
        <f t="shared" si="7"/>
        <v>0</v>
      </c>
      <c r="L107" s="266"/>
    </row>
    <row r="108" spans="2:12" ht="22.5" customHeight="1">
      <c r="B108" s="244">
        <f t="shared" si="5"/>
        <v>105</v>
      </c>
      <c r="C108" s="247"/>
      <c r="D108" s="251"/>
      <c r="E108" s="253"/>
      <c r="F108" s="253"/>
      <c r="G108" s="254"/>
      <c r="H108" s="253"/>
      <c r="I108" s="256" t="str">
        <f t="shared" si="8"/>
        <v/>
      </c>
      <c r="J108" s="259" t="str">
        <f t="shared" si="6"/>
        <v/>
      </c>
      <c r="K108" s="262">
        <f t="shared" si="7"/>
        <v>0</v>
      </c>
      <c r="L108" s="266"/>
    </row>
    <row r="109" spans="2:12" ht="22.5" customHeight="1">
      <c r="B109" s="244">
        <f t="shared" si="5"/>
        <v>106</v>
      </c>
      <c r="C109" s="247"/>
      <c r="D109" s="251"/>
      <c r="E109" s="253"/>
      <c r="F109" s="253"/>
      <c r="G109" s="254"/>
      <c r="H109" s="253"/>
      <c r="I109" s="256" t="str">
        <f t="shared" si="8"/>
        <v/>
      </c>
      <c r="J109" s="259" t="str">
        <f t="shared" si="6"/>
        <v/>
      </c>
      <c r="K109" s="262">
        <f t="shared" si="7"/>
        <v>0</v>
      </c>
      <c r="L109" s="266"/>
    </row>
    <row r="110" spans="2:12" ht="22.5" customHeight="1">
      <c r="B110" s="244">
        <f t="shared" si="5"/>
        <v>107</v>
      </c>
      <c r="C110" s="247"/>
      <c r="D110" s="251"/>
      <c r="E110" s="253"/>
      <c r="F110" s="253"/>
      <c r="G110" s="254"/>
      <c r="H110" s="253"/>
      <c r="I110" s="256" t="str">
        <f t="shared" si="8"/>
        <v/>
      </c>
      <c r="J110" s="259" t="str">
        <f t="shared" si="6"/>
        <v/>
      </c>
      <c r="K110" s="262">
        <f t="shared" si="7"/>
        <v>0</v>
      </c>
      <c r="L110" s="266"/>
    </row>
    <row r="111" spans="2:12" ht="22.5" customHeight="1">
      <c r="B111" s="244">
        <f t="shared" si="5"/>
        <v>108</v>
      </c>
      <c r="C111" s="247"/>
      <c r="D111" s="251"/>
      <c r="E111" s="253"/>
      <c r="F111" s="253"/>
      <c r="G111" s="254"/>
      <c r="H111" s="253"/>
      <c r="I111" s="256" t="str">
        <f t="shared" si="8"/>
        <v/>
      </c>
      <c r="J111" s="259" t="str">
        <f t="shared" si="6"/>
        <v/>
      </c>
      <c r="K111" s="262">
        <f t="shared" si="7"/>
        <v>0</v>
      </c>
      <c r="L111" s="266"/>
    </row>
    <row r="112" spans="2:12" ht="22.5" customHeight="1">
      <c r="B112" s="244">
        <f t="shared" si="5"/>
        <v>109</v>
      </c>
      <c r="C112" s="247"/>
      <c r="D112" s="251"/>
      <c r="E112" s="253"/>
      <c r="F112" s="253"/>
      <c r="G112" s="254"/>
      <c r="H112" s="253"/>
      <c r="I112" s="256" t="str">
        <f t="shared" si="8"/>
        <v/>
      </c>
      <c r="J112" s="259" t="str">
        <f t="shared" si="6"/>
        <v/>
      </c>
      <c r="K112" s="262">
        <f t="shared" si="7"/>
        <v>0</v>
      </c>
      <c r="L112" s="266"/>
    </row>
    <row r="113" spans="2:12" ht="22.5" customHeight="1">
      <c r="B113" s="244">
        <f t="shared" si="5"/>
        <v>110</v>
      </c>
      <c r="C113" s="247"/>
      <c r="D113" s="251"/>
      <c r="E113" s="253"/>
      <c r="F113" s="253"/>
      <c r="G113" s="254"/>
      <c r="H113" s="253"/>
      <c r="I113" s="256" t="str">
        <f t="shared" si="8"/>
        <v/>
      </c>
      <c r="J113" s="259" t="str">
        <f t="shared" si="6"/>
        <v/>
      </c>
      <c r="K113" s="262">
        <f t="shared" si="7"/>
        <v>0</v>
      </c>
      <c r="L113" s="266"/>
    </row>
    <row r="114" spans="2:12" ht="22.5" customHeight="1">
      <c r="B114" s="244">
        <f t="shared" si="5"/>
        <v>111</v>
      </c>
      <c r="C114" s="247"/>
      <c r="D114" s="251"/>
      <c r="E114" s="253"/>
      <c r="F114" s="253"/>
      <c r="G114" s="254"/>
      <c r="H114" s="253"/>
      <c r="I114" s="256" t="str">
        <f t="shared" si="8"/>
        <v/>
      </c>
      <c r="J114" s="259" t="str">
        <f t="shared" si="6"/>
        <v/>
      </c>
      <c r="K114" s="262">
        <f t="shared" si="7"/>
        <v>0</v>
      </c>
      <c r="L114" s="266"/>
    </row>
    <row r="115" spans="2:12" ht="22.5" customHeight="1">
      <c r="B115" s="244">
        <f t="shared" si="5"/>
        <v>112</v>
      </c>
      <c r="C115" s="247"/>
      <c r="D115" s="251"/>
      <c r="E115" s="253"/>
      <c r="F115" s="253"/>
      <c r="G115" s="254"/>
      <c r="H115" s="253"/>
      <c r="I115" s="256" t="str">
        <f t="shared" si="8"/>
        <v/>
      </c>
      <c r="J115" s="259" t="str">
        <f t="shared" si="6"/>
        <v/>
      </c>
      <c r="K115" s="262">
        <f t="shared" si="7"/>
        <v>0</v>
      </c>
      <c r="L115" s="266"/>
    </row>
    <row r="116" spans="2:12" ht="22.5" customHeight="1">
      <c r="B116" s="244">
        <f t="shared" si="5"/>
        <v>113</v>
      </c>
      <c r="C116" s="247"/>
      <c r="D116" s="251"/>
      <c r="E116" s="253"/>
      <c r="F116" s="253"/>
      <c r="G116" s="254"/>
      <c r="H116" s="253"/>
      <c r="I116" s="256" t="str">
        <f t="shared" si="8"/>
        <v/>
      </c>
      <c r="J116" s="259" t="str">
        <f t="shared" si="6"/>
        <v/>
      </c>
      <c r="K116" s="262">
        <f t="shared" si="7"/>
        <v>0</v>
      </c>
      <c r="L116" s="266"/>
    </row>
    <row r="117" spans="2:12" ht="22.5" customHeight="1">
      <c r="B117" s="244">
        <f t="shared" si="5"/>
        <v>114</v>
      </c>
      <c r="C117" s="247"/>
      <c r="D117" s="251"/>
      <c r="E117" s="253"/>
      <c r="F117" s="253"/>
      <c r="G117" s="254"/>
      <c r="H117" s="253"/>
      <c r="I117" s="256" t="str">
        <f t="shared" si="8"/>
        <v/>
      </c>
      <c r="J117" s="259" t="str">
        <f t="shared" si="6"/>
        <v/>
      </c>
      <c r="K117" s="262">
        <f t="shared" si="7"/>
        <v>0</v>
      </c>
      <c r="L117" s="266"/>
    </row>
    <row r="118" spans="2:12" ht="22.5" customHeight="1">
      <c r="B118" s="244">
        <f t="shared" si="5"/>
        <v>115</v>
      </c>
      <c r="C118" s="247"/>
      <c r="D118" s="251"/>
      <c r="E118" s="253"/>
      <c r="F118" s="253"/>
      <c r="G118" s="254"/>
      <c r="H118" s="253"/>
      <c r="I118" s="256" t="str">
        <f t="shared" si="8"/>
        <v/>
      </c>
      <c r="J118" s="259" t="str">
        <f t="shared" si="6"/>
        <v/>
      </c>
      <c r="K118" s="262">
        <f t="shared" si="7"/>
        <v>0</v>
      </c>
      <c r="L118" s="266"/>
    </row>
    <row r="119" spans="2:12" ht="22.5" customHeight="1">
      <c r="B119" s="244">
        <f t="shared" si="5"/>
        <v>116</v>
      </c>
      <c r="C119" s="247"/>
      <c r="D119" s="251"/>
      <c r="E119" s="253"/>
      <c r="F119" s="253"/>
      <c r="G119" s="254"/>
      <c r="H119" s="253"/>
      <c r="I119" s="256" t="str">
        <f t="shared" si="8"/>
        <v/>
      </c>
      <c r="J119" s="259" t="str">
        <f t="shared" si="6"/>
        <v/>
      </c>
      <c r="K119" s="262">
        <f t="shared" si="7"/>
        <v>0</v>
      </c>
      <c r="L119" s="266"/>
    </row>
    <row r="120" spans="2:12" ht="22.5" customHeight="1">
      <c r="B120" s="244">
        <f t="shared" si="5"/>
        <v>117</v>
      </c>
      <c r="C120" s="247"/>
      <c r="D120" s="251"/>
      <c r="E120" s="253"/>
      <c r="F120" s="253"/>
      <c r="G120" s="254"/>
      <c r="H120" s="253"/>
      <c r="I120" s="256" t="str">
        <f t="shared" si="8"/>
        <v/>
      </c>
      <c r="J120" s="259" t="str">
        <f t="shared" si="6"/>
        <v/>
      </c>
      <c r="K120" s="262">
        <f t="shared" si="7"/>
        <v>0</v>
      </c>
      <c r="L120" s="266"/>
    </row>
    <row r="121" spans="2:12" ht="22.5" customHeight="1">
      <c r="B121" s="244">
        <f t="shared" si="5"/>
        <v>118</v>
      </c>
      <c r="C121" s="247"/>
      <c r="D121" s="251"/>
      <c r="E121" s="253"/>
      <c r="F121" s="253"/>
      <c r="G121" s="254"/>
      <c r="H121" s="253"/>
      <c r="I121" s="256" t="str">
        <f t="shared" si="8"/>
        <v/>
      </c>
      <c r="J121" s="259" t="str">
        <f t="shared" si="6"/>
        <v/>
      </c>
      <c r="K121" s="262">
        <f t="shared" si="7"/>
        <v>0</v>
      </c>
      <c r="L121" s="266"/>
    </row>
    <row r="122" spans="2:12" ht="22.5" customHeight="1">
      <c r="B122" s="244">
        <f t="shared" si="5"/>
        <v>119</v>
      </c>
      <c r="C122" s="247"/>
      <c r="D122" s="251"/>
      <c r="E122" s="253"/>
      <c r="F122" s="253"/>
      <c r="G122" s="254"/>
      <c r="H122" s="253"/>
      <c r="I122" s="256" t="str">
        <f t="shared" si="8"/>
        <v/>
      </c>
      <c r="J122" s="259" t="str">
        <f t="shared" si="6"/>
        <v/>
      </c>
      <c r="K122" s="262">
        <f t="shared" si="7"/>
        <v>0</v>
      </c>
      <c r="L122" s="266"/>
    </row>
    <row r="123" spans="2:12" ht="22.5" customHeight="1">
      <c r="B123" s="244">
        <f t="shared" si="5"/>
        <v>120</v>
      </c>
      <c r="C123" s="247"/>
      <c r="D123" s="251"/>
      <c r="E123" s="253"/>
      <c r="F123" s="253"/>
      <c r="G123" s="254"/>
      <c r="H123" s="253"/>
      <c r="I123" s="256" t="str">
        <f t="shared" si="8"/>
        <v/>
      </c>
      <c r="J123" s="259" t="str">
        <f t="shared" si="6"/>
        <v/>
      </c>
      <c r="K123" s="262">
        <f t="shared" si="7"/>
        <v>0</v>
      </c>
      <c r="L123" s="266"/>
    </row>
    <row r="124" spans="2:12" ht="22.5" customHeight="1">
      <c r="B124" s="244">
        <f t="shared" si="5"/>
        <v>121</v>
      </c>
      <c r="C124" s="247"/>
      <c r="D124" s="251"/>
      <c r="E124" s="253"/>
      <c r="F124" s="253"/>
      <c r="G124" s="254"/>
      <c r="H124" s="253"/>
      <c r="I124" s="256" t="str">
        <f t="shared" si="8"/>
        <v/>
      </c>
      <c r="J124" s="259" t="str">
        <f t="shared" si="6"/>
        <v/>
      </c>
      <c r="K124" s="262">
        <f t="shared" si="7"/>
        <v>0</v>
      </c>
      <c r="L124" s="266"/>
    </row>
    <row r="125" spans="2:12" ht="22.5" customHeight="1">
      <c r="B125" s="244">
        <f t="shared" si="5"/>
        <v>122</v>
      </c>
      <c r="C125" s="247"/>
      <c r="D125" s="251"/>
      <c r="E125" s="253"/>
      <c r="F125" s="253"/>
      <c r="G125" s="254"/>
      <c r="H125" s="253"/>
      <c r="I125" s="256" t="str">
        <f t="shared" si="8"/>
        <v/>
      </c>
      <c r="J125" s="259" t="str">
        <f t="shared" si="6"/>
        <v/>
      </c>
      <c r="K125" s="262">
        <f t="shared" si="7"/>
        <v>0</v>
      </c>
      <c r="L125" s="266"/>
    </row>
    <row r="126" spans="2:12" ht="22.5" customHeight="1">
      <c r="B126" s="244">
        <f t="shared" si="5"/>
        <v>123</v>
      </c>
      <c r="C126" s="247"/>
      <c r="D126" s="251"/>
      <c r="E126" s="253"/>
      <c r="F126" s="253"/>
      <c r="G126" s="254"/>
      <c r="H126" s="253"/>
      <c r="I126" s="256" t="str">
        <f t="shared" si="8"/>
        <v/>
      </c>
      <c r="J126" s="259" t="str">
        <f t="shared" si="6"/>
        <v/>
      </c>
      <c r="K126" s="262">
        <f t="shared" si="7"/>
        <v>0</v>
      </c>
      <c r="L126" s="266"/>
    </row>
    <row r="127" spans="2:12" ht="22.5" customHeight="1">
      <c r="B127" s="244">
        <f t="shared" si="5"/>
        <v>124</v>
      </c>
      <c r="C127" s="247"/>
      <c r="D127" s="251"/>
      <c r="E127" s="253"/>
      <c r="F127" s="253"/>
      <c r="G127" s="254"/>
      <c r="H127" s="253"/>
      <c r="I127" s="256" t="str">
        <f t="shared" si="8"/>
        <v/>
      </c>
      <c r="J127" s="259" t="str">
        <f t="shared" si="6"/>
        <v/>
      </c>
      <c r="K127" s="262">
        <f t="shared" si="7"/>
        <v>0</v>
      </c>
      <c r="L127" s="266"/>
    </row>
    <row r="128" spans="2:12" ht="22.5" customHeight="1">
      <c r="B128" s="244">
        <f t="shared" si="5"/>
        <v>125</v>
      </c>
      <c r="C128" s="247"/>
      <c r="D128" s="251"/>
      <c r="E128" s="253"/>
      <c r="F128" s="253"/>
      <c r="G128" s="254"/>
      <c r="H128" s="253"/>
      <c r="I128" s="256" t="str">
        <f t="shared" si="8"/>
        <v/>
      </c>
      <c r="J128" s="259" t="str">
        <f t="shared" si="6"/>
        <v/>
      </c>
      <c r="K128" s="262">
        <f t="shared" si="7"/>
        <v>0</v>
      </c>
      <c r="L128" s="266"/>
    </row>
    <row r="129" spans="2:12" ht="22.5" customHeight="1">
      <c r="B129" s="244">
        <f t="shared" si="5"/>
        <v>126</v>
      </c>
      <c r="C129" s="247"/>
      <c r="D129" s="251"/>
      <c r="E129" s="253"/>
      <c r="F129" s="253"/>
      <c r="G129" s="254"/>
      <c r="H129" s="253"/>
      <c r="I129" s="256" t="str">
        <f t="shared" si="8"/>
        <v/>
      </c>
      <c r="J129" s="259" t="str">
        <f t="shared" si="6"/>
        <v/>
      </c>
      <c r="K129" s="262">
        <f t="shared" si="7"/>
        <v>0</v>
      </c>
      <c r="L129" s="266"/>
    </row>
    <row r="130" spans="2:12" ht="22.5" customHeight="1">
      <c r="B130" s="244">
        <f t="shared" si="5"/>
        <v>127</v>
      </c>
      <c r="C130" s="247"/>
      <c r="D130" s="251"/>
      <c r="E130" s="253"/>
      <c r="F130" s="253"/>
      <c r="G130" s="254"/>
      <c r="H130" s="253"/>
      <c r="I130" s="256" t="str">
        <f t="shared" si="8"/>
        <v/>
      </c>
      <c r="J130" s="259" t="str">
        <f t="shared" si="6"/>
        <v/>
      </c>
      <c r="K130" s="262">
        <f t="shared" si="7"/>
        <v>0</v>
      </c>
      <c r="L130" s="266"/>
    </row>
    <row r="131" spans="2:12" ht="22.5" customHeight="1">
      <c r="B131" s="244">
        <f t="shared" si="5"/>
        <v>128</v>
      </c>
      <c r="C131" s="247"/>
      <c r="D131" s="251"/>
      <c r="E131" s="253"/>
      <c r="F131" s="253"/>
      <c r="G131" s="254"/>
      <c r="H131" s="253"/>
      <c r="I131" s="256" t="str">
        <f t="shared" si="8"/>
        <v/>
      </c>
      <c r="J131" s="259" t="str">
        <f t="shared" si="6"/>
        <v/>
      </c>
      <c r="K131" s="262">
        <f t="shared" si="7"/>
        <v>0</v>
      </c>
      <c r="L131" s="266"/>
    </row>
    <row r="132" spans="2:12" ht="22.5" customHeight="1">
      <c r="B132" s="244">
        <f t="shared" ref="B132:B153" si="9">ROW()-3</f>
        <v>129</v>
      </c>
      <c r="C132" s="247"/>
      <c r="D132" s="251"/>
      <c r="E132" s="253"/>
      <c r="F132" s="253"/>
      <c r="G132" s="254"/>
      <c r="H132" s="253"/>
      <c r="I132" s="256" t="str">
        <f t="shared" si="8"/>
        <v/>
      </c>
      <c r="J132" s="259" t="str">
        <f t="shared" ref="J132:J153" si="10">IF(E132=$C$155,$D$155,"")</f>
        <v/>
      </c>
      <c r="K132" s="262">
        <f t="shared" ref="K132:K153" si="11">MINA(I132,J132)</f>
        <v>0</v>
      </c>
      <c r="L132" s="266"/>
    </row>
    <row r="133" spans="2:12" ht="22.5" customHeight="1">
      <c r="B133" s="244">
        <f t="shared" si="9"/>
        <v>130</v>
      </c>
      <c r="C133" s="247"/>
      <c r="D133" s="251"/>
      <c r="E133" s="253"/>
      <c r="F133" s="253"/>
      <c r="G133" s="254"/>
      <c r="H133" s="253"/>
      <c r="I133" s="256" t="str">
        <f t="shared" si="8"/>
        <v/>
      </c>
      <c r="J133" s="259" t="str">
        <f t="shared" si="10"/>
        <v/>
      </c>
      <c r="K133" s="262">
        <f t="shared" si="11"/>
        <v>0</v>
      </c>
      <c r="L133" s="266"/>
    </row>
    <row r="134" spans="2:12" ht="22.5" customHeight="1">
      <c r="B134" s="244">
        <f t="shared" si="9"/>
        <v>131</v>
      </c>
      <c r="C134" s="247"/>
      <c r="D134" s="251"/>
      <c r="E134" s="253"/>
      <c r="F134" s="253"/>
      <c r="G134" s="254"/>
      <c r="H134" s="253"/>
      <c r="I134" s="256" t="str">
        <f t="shared" si="8"/>
        <v/>
      </c>
      <c r="J134" s="259" t="str">
        <f t="shared" si="10"/>
        <v/>
      </c>
      <c r="K134" s="262">
        <f t="shared" si="11"/>
        <v>0</v>
      </c>
      <c r="L134" s="266"/>
    </row>
    <row r="135" spans="2:12" ht="22.5" customHeight="1">
      <c r="B135" s="244">
        <f t="shared" si="9"/>
        <v>132</v>
      </c>
      <c r="C135" s="247"/>
      <c r="D135" s="251"/>
      <c r="E135" s="253"/>
      <c r="F135" s="253"/>
      <c r="G135" s="254"/>
      <c r="H135" s="253"/>
      <c r="I135" s="256" t="str">
        <f t="shared" si="8"/>
        <v/>
      </c>
      <c r="J135" s="259" t="str">
        <f t="shared" si="10"/>
        <v/>
      </c>
      <c r="K135" s="262">
        <f t="shared" si="11"/>
        <v>0</v>
      </c>
      <c r="L135" s="266"/>
    </row>
    <row r="136" spans="2:12" ht="22.5" customHeight="1">
      <c r="B136" s="244">
        <f t="shared" si="9"/>
        <v>133</v>
      </c>
      <c r="C136" s="247"/>
      <c r="D136" s="251"/>
      <c r="E136" s="253"/>
      <c r="F136" s="253"/>
      <c r="G136" s="254"/>
      <c r="H136" s="253"/>
      <c r="I136" s="256" t="str">
        <f t="shared" si="8"/>
        <v/>
      </c>
      <c r="J136" s="259" t="str">
        <f t="shared" si="10"/>
        <v/>
      </c>
      <c r="K136" s="262">
        <f t="shared" si="11"/>
        <v>0</v>
      </c>
      <c r="L136" s="266"/>
    </row>
    <row r="137" spans="2:12" ht="22.5" customHeight="1">
      <c r="B137" s="244">
        <f t="shared" si="9"/>
        <v>134</v>
      </c>
      <c r="C137" s="247"/>
      <c r="D137" s="251"/>
      <c r="E137" s="253"/>
      <c r="F137" s="253"/>
      <c r="G137" s="254"/>
      <c r="H137" s="253"/>
      <c r="I137" s="256" t="str">
        <f t="shared" si="8"/>
        <v/>
      </c>
      <c r="J137" s="259" t="str">
        <f t="shared" si="10"/>
        <v/>
      </c>
      <c r="K137" s="262">
        <f t="shared" si="11"/>
        <v>0</v>
      </c>
      <c r="L137" s="266"/>
    </row>
    <row r="138" spans="2:12" ht="22.5" customHeight="1">
      <c r="B138" s="244">
        <f t="shared" si="9"/>
        <v>135</v>
      </c>
      <c r="C138" s="247"/>
      <c r="D138" s="251"/>
      <c r="E138" s="253"/>
      <c r="F138" s="253"/>
      <c r="G138" s="254"/>
      <c r="H138" s="253"/>
      <c r="I138" s="256" t="str">
        <f t="shared" si="8"/>
        <v/>
      </c>
      <c r="J138" s="259" t="str">
        <f t="shared" si="10"/>
        <v/>
      </c>
      <c r="K138" s="262">
        <f t="shared" si="11"/>
        <v>0</v>
      </c>
      <c r="L138" s="266"/>
    </row>
    <row r="139" spans="2:12" ht="22.5" customHeight="1">
      <c r="B139" s="244">
        <f t="shared" si="9"/>
        <v>136</v>
      </c>
      <c r="C139" s="247"/>
      <c r="D139" s="251"/>
      <c r="E139" s="253"/>
      <c r="F139" s="253"/>
      <c r="G139" s="254"/>
      <c r="H139" s="253"/>
      <c r="I139" s="256" t="str">
        <f t="shared" ref="I139:I153" si="12">IF(H139="","",H139*5300)</f>
        <v/>
      </c>
      <c r="J139" s="259" t="str">
        <f t="shared" si="10"/>
        <v/>
      </c>
      <c r="K139" s="262">
        <f t="shared" si="11"/>
        <v>0</v>
      </c>
      <c r="L139" s="266"/>
    </row>
    <row r="140" spans="2:12" ht="22.5" customHeight="1">
      <c r="B140" s="244">
        <f t="shared" si="9"/>
        <v>137</v>
      </c>
      <c r="C140" s="247"/>
      <c r="D140" s="251"/>
      <c r="E140" s="253"/>
      <c r="F140" s="253"/>
      <c r="G140" s="254"/>
      <c r="H140" s="253"/>
      <c r="I140" s="256" t="str">
        <f t="shared" si="12"/>
        <v/>
      </c>
      <c r="J140" s="259" t="str">
        <f t="shared" si="10"/>
        <v/>
      </c>
      <c r="K140" s="262">
        <f t="shared" si="11"/>
        <v>0</v>
      </c>
      <c r="L140" s="266"/>
    </row>
    <row r="141" spans="2:12" ht="22.5" customHeight="1">
      <c r="B141" s="244">
        <f t="shared" si="9"/>
        <v>138</v>
      </c>
      <c r="C141" s="247"/>
      <c r="D141" s="251"/>
      <c r="E141" s="253"/>
      <c r="F141" s="253"/>
      <c r="G141" s="254"/>
      <c r="H141" s="253"/>
      <c r="I141" s="256" t="str">
        <f t="shared" si="12"/>
        <v/>
      </c>
      <c r="J141" s="259" t="str">
        <f t="shared" si="10"/>
        <v/>
      </c>
      <c r="K141" s="262">
        <f t="shared" si="11"/>
        <v>0</v>
      </c>
      <c r="L141" s="266"/>
    </row>
    <row r="142" spans="2:12" ht="22.5" customHeight="1">
      <c r="B142" s="244">
        <f t="shared" si="9"/>
        <v>139</v>
      </c>
      <c r="C142" s="247"/>
      <c r="D142" s="251"/>
      <c r="E142" s="253"/>
      <c r="F142" s="253"/>
      <c r="G142" s="254"/>
      <c r="H142" s="253"/>
      <c r="I142" s="256" t="str">
        <f t="shared" si="12"/>
        <v/>
      </c>
      <c r="J142" s="259" t="str">
        <f t="shared" si="10"/>
        <v/>
      </c>
      <c r="K142" s="262">
        <f t="shared" si="11"/>
        <v>0</v>
      </c>
      <c r="L142" s="266"/>
    </row>
    <row r="143" spans="2:12" ht="22.5" customHeight="1">
      <c r="B143" s="244">
        <f t="shared" si="9"/>
        <v>140</v>
      </c>
      <c r="C143" s="247"/>
      <c r="D143" s="251"/>
      <c r="E143" s="253"/>
      <c r="F143" s="253"/>
      <c r="G143" s="254"/>
      <c r="H143" s="253"/>
      <c r="I143" s="256" t="str">
        <f t="shared" si="12"/>
        <v/>
      </c>
      <c r="J143" s="259" t="str">
        <f t="shared" si="10"/>
        <v/>
      </c>
      <c r="K143" s="262">
        <f t="shared" si="11"/>
        <v>0</v>
      </c>
      <c r="L143" s="266"/>
    </row>
    <row r="144" spans="2:12" ht="22.5" customHeight="1">
      <c r="B144" s="244">
        <f t="shared" si="9"/>
        <v>141</v>
      </c>
      <c r="C144" s="247"/>
      <c r="D144" s="251"/>
      <c r="E144" s="253"/>
      <c r="F144" s="253"/>
      <c r="G144" s="254"/>
      <c r="H144" s="253"/>
      <c r="I144" s="256" t="str">
        <f t="shared" si="12"/>
        <v/>
      </c>
      <c r="J144" s="259" t="str">
        <f t="shared" si="10"/>
        <v/>
      </c>
      <c r="K144" s="262">
        <f t="shared" si="11"/>
        <v>0</v>
      </c>
      <c r="L144" s="266"/>
    </row>
    <row r="145" spans="2:12" ht="22.5" customHeight="1">
      <c r="B145" s="244">
        <f t="shared" si="9"/>
        <v>142</v>
      </c>
      <c r="C145" s="247"/>
      <c r="D145" s="251"/>
      <c r="E145" s="253"/>
      <c r="F145" s="253"/>
      <c r="G145" s="254"/>
      <c r="H145" s="253"/>
      <c r="I145" s="256" t="str">
        <f t="shared" si="12"/>
        <v/>
      </c>
      <c r="J145" s="259" t="str">
        <f t="shared" si="10"/>
        <v/>
      </c>
      <c r="K145" s="262">
        <f t="shared" si="11"/>
        <v>0</v>
      </c>
      <c r="L145" s="266"/>
    </row>
    <row r="146" spans="2:12" ht="22.5" customHeight="1">
      <c r="B146" s="244">
        <f t="shared" si="9"/>
        <v>143</v>
      </c>
      <c r="C146" s="247"/>
      <c r="D146" s="251"/>
      <c r="E146" s="253"/>
      <c r="F146" s="253"/>
      <c r="G146" s="254"/>
      <c r="H146" s="253"/>
      <c r="I146" s="256" t="str">
        <f t="shared" si="12"/>
        <v/>
      </c>
      <c r="J146" s="259" t="str">
        <f t="shared" si="10"/>
        <v/>
      </c>
      <c r="K146" s="262">
        <f t="shared" si="11"/>
        <v>0</v>
      </c>
      <c r="L146" s="266"/>
    </row>
    <row r="147" spans="2:12" ht="22.5" customHeight="1">
      <c r="B147" s="244">
        <f t="shared" si="9"/>
        <v>144</v>
      </c>
      <c r="C147" s="247"/>
      <c r="D147" s="251"/>
      <c r="E147" s="253"/>
      <c r="F147" s="253"/>
      <c r="G147" s="254"/>
      <c r="H147" s="253"/>
      <c r="I147" s="256" t="str">
        <f t="shared" si="12"/>
        <v/>
      </c>
      <c r="J147" s="259" t="str">
        <f t="shared" si="10"/>
        <v/>
      </c>
      <c r="K147" s="262">
        <f t="shared" si="11"/>
        <v>0</v>
      </c>
      <c r="L147" s="266"/>
    </row>
    <row r="148" spans="2:12" ht="22.5" customHeight="1">
      <c r="B148" s="244">
        <f t="shared" si="9"/>
        <v>145</v>
      </c>
      <c r="C148" s="247"/>
      <c r="D148" s="251"/>
      <c r="E148" s="253"/>
      <c r="F148" s="253"/>
      <c r="G148" s="254"/>
      <c r="H148" s="253"/>
      <c r="I148" s="256" t="str">
        <f t="shared" si="12"/>
        <v/>
      </c>
      <c r="J148" s="259" t="str">
        <f t="shared" si="10"/>
        <v/>
      </c>
      <c r="K148" s="262">
        <f t="shared" si="11"/>
        <v>0</v>
      </c>
      <c r="L148" s="266"/>
    </row>
    <row r="149" spans="2:12" ht="22.5" customHeight="1">
      <c r="B149" s="244">
        <f t="shared" si="9"/>
        <v>146</v>
      </c>
      <c r="C149" s="247"/>
      <c r="D149" s="251"/>
      <c r="E149" s="253"/>
      <c r="F149" s="253"/>
      <c r="G149" s="254"/>
      <c r="H149" s="253"/>
      <c r="I149" s="256" t="str">
        <f t="shared" si="12"/>
        <v/>
      </c>
      <c r="J149" s="259" t="str">
        <f t="shared" si="10"/>
        <v/>
      </c>
      <c r="K149" s="262">
        <f t="shared" si="11"/>
        <v>0</v>
      </c>
      <c r="L149" s="266"/>
    </row>
    <row r="150" spans="2:12" ht="22.5" customHeight="1">
      <c r="B150" s="244">
        <f t="shared" si="9"/>
        <v>147</v>
      </c>
      <c r="C150" s="247"/>
      <c r="D150" s="251"/>
      <c r="E150" s="253"/>
      <c r="F150" s="253"/>
      <c r="G150" s="254"/>
      <c r="H150" s="253"/>
      <c r="I150" s="256" t="str">
        <f t="shared" si="12"/>
        <v/>
      </c>
      <c r="J150" s="259" t="str">
        <f t="shared" si="10"/>
        <v/>
      </c>
      <c r="K150" s="262">
        <f t="shared" si="11"/>
        <v>0</v>
      </c>
      <c r="L150" s="266"/>
    </row>
    <row r="151" spans="2:12" ht="22.5" customHeight="1">
      <c r="B151" s="244">
        <f t="shared" si="9"/>
        <v>148</v>
      </c>
      <c r="C151" s="247"/>
      <c r="D151" s="251"/>
      <c r="E151" s="253"/>
      <c r="F151" s="253"/>
      <c r="G151" s="254"/>
      <c r="H151" s="253"/>
      <c r="I151" s="256" t="str">
        <f t="shared" si="12"/>
        <v/>
      </c>
      <c r="J151" s="259" t="str">
        <f t="shared" si="10"/>
        <v/>
      </c>
      <c r="K151" s="262">
        <f t="shared" si="11"/>
        <v>0</v>
      </c>
      <c r="L151" s="266"/>
    </row>
    <row r="152" spans="2:12" ht="22.5" customHeight="1">
      <c r="B152" s="244">
        <f t="shared" si="9"/>
        <v>149</v>
      </c>
      <c r="C152" s="247"/>
      <c r="D152" s="251"/>
      <c r="E152" s="253"/>
      <c r="F152" s="253"/>
      <c r="G152" s="254"/>
      <c r="H152" s="253"/>
      <c r="I152" s="256" t="str">
        <f t="shared" si="12"/>
        <v/>
      </c>
      <c r="J152" s="259" t="str">
        <f t="shared" si="10"/>
        <v/>
      </c>
      <c r="K152" s="262">
        <f t="shared" si="11"/>
        <v>0</v>
      </c>
      <c r="L152" s="266"/>
    </row>
    <row r="153" spans="2:12" ht="22.5" customHeight="1">
      <c r="B153" s="244">
        <f t="shared" si="9"/>
        <v>150</v>
      </c>
      <c r="C153" s="247"/>
      <c r="D153" s="251"/>
      <c r="E153" s="253"/>
      <c r="F153" s="253"/>
      <c r="G153" s="254"/>
      <c r="H153" s="253"/>
      <c r="I153" s="256" t="str">
        <f t="shared" si="12"/>
        <v/>
      </c>
      <c r="J153" s="259" t="str">
        <f t="shared" si="10"/>
        <v/>
      </c>
      <c r="K153" s="262">
        <f t="shared" si="11"/>
        <v>0</v>
      </c>
      <c r="L153" s="266"/>
    </row>
    <row r="155" spans="2:12">
      <c r="B155" s="241">
        <v>1</v>
      </c>
      <c r="C155" s="248" t="s">
        <v>42</v>
      </c>
      <c r="D155" s="241">
        <v>132500</v>
      </c>
    </row>
    <row r="156" spans="2:12">
      <c r="C156" s="248"/>
    </row>
    <row r="157" spans="2:12">
      <c r="C157" s="248"/>
    </row>
  </sheetData>
  <mergeCells count="1">
    <mergeCell ref="K1:L1"/>
  </mergeCells>
  <phoneticPr fontId="3"/>
  <conditionalFormatting sqref="K1:L1">
    <cfRule type="cellIs" dxfId="7" priority="3" operator="equal">
      <formula>0</formula>
    </cfRule>
  </conditionalFormatting>
  <dataValidations count="2">
    <dataValidation type="list" allowBlank="1" showDropDown="0" showInputMessage="1" showErrorMessage="1" sqref="E4:E153">
      <formula1>$C$155</formula1>
    </dataValidation>
    <dataValidation type="list" allowBlank="1" showDropDown="0" showInputMessage="1" showErrorMessage="1" sqref="L4:L153">
      <formula1>"可, "</formula1>
    </dataValidation>
  </dataValidations>
  <pageMargins left="0.19685039370078741" right="0.19685039370078741" top="0.39370078740157483" bottom="0.39370078740157483" header="0" footer="0"/>
  <pageSetup paperSize="9" scale="79" fitToWidth="1" fitToHeight="0" orientation="landscape" usePrinterDefaults="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1:P169"/>
  <sheetViews>
    <sheetView showGridLines="0" view="pageBreakPreview" zoomScale="90" zoomScaleNormal="140" zoomScaleSheetLayoutView="90" workbookViewId="0">
      <pane xSplit="2" ySplit="3" topLeftCell="I4" activePane="bottomRight" state="frozen"/>
      <selection pane="topRight"/>
      <selection pane="bottomLeft"/>
      <selection pane="bottomRight" activeCell="F4" sqref="F4"/>
    </sheetView>
  </sheetViews>
  <sheetFormatPr defaultColWidth="2.25" defaultRowHeight="13.5"/>
  <cols>
    <col min="1" max="1" width="2.25" style="241"/>
    <col min="2" max="2" width="3.125" style="241" customWidth="1"/>
    <col min="3" max="3" width="22.75" style="241" customWidth="1"/>
    <col min="4" max="4" width="12.875" style="241" customWidth="1"/>
    <col min="5" max="5" width="35.875" style="241" customWidth="1"/>
    <col min="6" max="6" width="18.875" style="241" customWidth="1"/>
    <col min="7" max="7" width="29.125" style="241" customWidth="1"/>
    <col min="8" max="8" width="14.125" style="241" customWidth="1"/>
    <col min="9" max="9" width="18.875" style="241" customWidth="1"/>
    <col min="10" max="10" width="12.875" style="241" customWidth="1"/>
    <col min="11" max="14" width="12.625" style="241" customWidth="1"/>
    <col min="15" max="15" width="16.125" style="241" customWidth="1"/>
    <col min="16" max="16" width="11.125" style="241" customWidth="1"/>
    <col min="17" max="16384" width="2.25" style="241"/>
  </cols>
  <sheetData>
    <row r="1" spans="1:16" ht="24.75" customHeight="1">
      <c r="A1" s="24" t="s">
        <v>107</v>
      </c>
      <c r="M1" s="271"/>
      <c r="N1" s="271"/>
      <c r="O1" s="272"/>
      <c r="P1" s="272"/>
    </row>
    <row r="2" spans="1:16" ht="24.75" customHeight="1">
      <c r="B2" s="242" t="s">
        <v>117</v>
      </c>
      <c r="M2" s="271"/>
      <c r="N2" s="271"/>
      <c r="O2" s="271"/>
      <c r="P2" s="274" t="s">
        <v>50</v>
      </c>
    </row>
    <row r="3" spans="1:16" ht="73.5" customHeight="1">
      <c r="B3" s="243" t="s">
        <v>39</v>
      </c>
      <c r="C3" s="245" t="s">
        <v>19</v>
      </c>
      <c r="D3" s="249" t="s">
        <v>30</v>
      </c>
      <c r="E3" s="252" t="s">
        <v>61</v>
      </c>
      <c r="F3" s="252" t="s">
        <v>51</v>
      </c>
      <c r="G3" s="252" t="s">
        <v>40</v>
      </c>
      <c r="H3" s="249" t="s">
        <v>109</v>
      </c>
      <c r="I3" s="268" t="s">
        <v>7</v>
      </c>
      <c r="J3" s="269" t="s">
        <v>32</v>
      </c>
      <c r="K3" s="249" t="s">
        <v>56</v>
      </c>
      <c r="L3" s="255" t="s">
        <v>69</v>
      </c>
      <c r="M3" s="255" t="s">
        <v>97</v>
      </c>
      <c r="N3" s="258" t="s">
        <v>58</v>
      </c>
      <c r="O3" s="273" t="s">
        <v>43</v>
      </c>
      <c r="P3" s="264" t="s">
        <v>16</v>
      </c>
    </row>
    <row r="4" spans="1:16" ht="22.5" customHeight="1">
      <c r="B4" s="244">
        <f t="shared" ref="B4:B67" si="0">ROW()-3</f>
        <v>1</v>
      </c>
      <c r="C4" s="246"/>
      <c r="D4" s="250"/>
      <c r="E4" s="253" t="s">
        <v>115</v>
      </c>
      <c r="F4" s="253"/>
      <c r="G4" s="254"/>
      <c r="H4" s="253">
        <v>90</v>
      </c>
      <c r="I4" s="253" t="s">
        <v>78</v>
      </c>
      <c r="J4" s="251"/>
      <c r="K4" s="253">
        <v>20</v>
      </c>
      <c r="L4" s="270">
        <f t="shared" ref="L4:L67" si="1">SUM(H4+K4)</f>
        <v>110</v>
      </c>
      <c r="M4" s="256">
        <f>IF(L4&gt;0,VLOOKUP(E4,$C$161:$D$165,2,0)*L4,"")</f>
        <v>583000</v>
      </c>
      <c r="N4" s="259">
        <f t="shared" ref="N4:N67" si="2">IF(E4=$C$155,$D$155,IF(E4=$C$156,$D$156,IF(E4=$C$157,$D$157,IF(E4=$C$158,$D$158,IF(E4=$C$159,$D$159,"")))))</f>
        <v>530000</v>
      </c>
      <c r="O4" s="262">
        <f t="shared" ref="O4:O67" si="3">MINA(M4,N4)</f>
        <v>530000</v>
      </c>
      <c r="P4" s="266"/>
    </row>
    <row r="5" spans="1:16" ht="22.5" customHeight="1">
      <c r="B5" s="244">
        <f t="shared" si="0"/>
        <v>2</v>
      </c>
      <c r="C5" s="246"/>
      <c r="D5" s="250"/>
      <c r="E5" s="253"/>
      <c r="F5" s="253"/>
      <c r="G5" s="254"/>
      <c r="H5" s="253"/>
      <c r="I5" s="253"/>
      <c r="J5" s="251"/>
      <c r="K5" s="253"/>
      <c r="L5" s="270">
        <f t="shared" si="1"/>
        <v>0</v>
      </c>
      <c r="M5" s="257" t="str">
        <f>IF(L5&gt;0,VLOOKUP(E5,$C$164:$D$171,2,0)*L5,"")</f>
        <v/>
      </c>
      <c r="N5" s="259" t="str">
        <f t="shared" si="2"/>
        <v/>
      </c>
      <c r="O5" s="262">
        <f t="shared" si="3"/>
        <v>0</v>
      </c>
      <c r="P5" s="266"/>
    </row>
    <row r="6" spans="1:16" ht="22.5" customHeight="1">
      <c r="B6" s="244">
        <f t="shared" si="0"/>
        <v>3</v>
      </c>
      <c r="C6" s="246"/>
      <c r="D6" s="250"/>
      <c r="E6" s="253"/>
      <c r="F6" s="253"/>
      <c r="G6" s="254"/>
      <c r="H6" s="253"/>
      <c r="I6" s="253" t="str">
        <f>IF(E6="認知症対応型共同生活介護事業所","入力不可","")</f>
        <v/>
      </c>
      <c r="J6" s="251"/>
      <c r="K6" s="253">
        <v>0</v>
      </c>
      <c r="L6" s="270">
        <f t="shared" si="1"/>
        <v>0</v>
      </c>
      <c r="M6" s="257" t="str">
        <f>IF(L6&gt;0,VLOOKUP(E6,$C$164:$D$171,2,0)*L6,"")</f>
        <v/>
      </c>
      <c r="N6" s="259" t="str">
        <f t="shared" si="2"/>
        <v/>
      </c>
      <c r="O6" s="262">
        <f t="shared" si="3"/>
        <v>0</v>
      </c>
      <c r="P6" s="266"/>
    </row>
    <row r="7" spans="1:16" ht="22.5" customHeight="1">
      <c r="B7" s="244">
        <f t="shared" si="0"/>
        <v>4</v>
      </c>
      <c r="C7" s="246"/>
      <c r="D7" s="250"/>
      <c r="E7" s="253"/>
      <c r="F7" s="253"/>
      <c r="G7" s="254"/>
      <c r="H7" s="253"/>
      <c r="I7" s="253"/>
      <c r="J7" s="251"/>
      <c r="K7" s="253"/>
      <c r="L7" s="270">
        <f t="shared" si="1"/>
        <v>0</v>
      </c>
      <c r="M7" s="257" t="str">
        <f>IF(L7&gt;0,VLOOKUP(E7,$C$164:$D$171,2,0)*L7,"")</f>
        <v/>
      </c>
      <c r="N7" s="259" t="str">
        <f t="shared" si="2"/>
        <v/>
      </c>
      <c r="O7" s="262">
        <f t="shared" si="3"/>
        <v>0</v>
      </c>
      <c r="P7" s="266"/>
    </row>
    <row r="8" spans="1:16" ht="22.5" customHeight="1">
      <c r="B8" s="244">
        <f t="shared" si="0"/>
        <v>5</v>
      </c>
      <c r="C8" s="246"/>
      <c r="D8" s="250"/>
      <c r="E8" s="253"/>
      <c r="F8" s="253"/>
      <c r="G8" s="254"/>
      <c r="H8" s="253"/>
      <c r="I8" s="253"/>
      <c r="J8" s="251"/>
      <c r="K8" s="253"/>
      <c r="L8" s="270">
        <f t="shared" si="1"/>
        <v>0</v>
      </c>
      <c r="M8" s="257" t="str">
        <f>IF(L8&gt;0,VLOOKUP(E8,$C$164:$D$171,2,0)*L8,"")</f>
        <v/>
      </c>
      <c r="N8" s="259" t="str">
        <f t="shared" si="2"/>
        <v/>
      </c>
      <c r="O8" s="262">
        <f t="shared" si="3"/>
        <v>0</v>
      </c>
      <c r="P8" s="266"/>
    </row>
    <row r="9" spans="1:16" ht="22.5" customHeight="1">
      <c r="B9" s="244">
        <f t="shared" si="0"/>
        <v>6</v>
      </c>
      <c r="C9" s="246"/>
      <c r="D9" s="250"/>
      <c r="E9" s="253"/>
      <c r="F9" s="253"/>
      <c r="G9" s="254"/>
      <c r="H9" s="253"/>
      <c r="I9" s="253"/>
      <c r="J9" s="251"/>
      <c r="K9" s="253"/>
      <c r="L9" s="270">
        <f t="shared" si="1"/>
        <v>0</v>
      </c>
      <c r="M9" s="257" t="str">
        <f>IF(L9&gt;0,VLOOKUP(E9,$C$164:$D$171,2,0)*L9,"")</f>
        <v/>
      </c>
      <c r="N9" s="259" t="str">
        <f t="shared" si="2"/>
        <v/>
      </c>
      <c r="O9" s="262">
        <f t="shared" si="3"/>
        <v>0</v>
      </c>
      <c r="P9" s="266"/>
    </row>
    <row r="10" spans="1:16" ht="22.5" customHeight="1">
      <c r="B10" s="244">
        <f t="shared" si="0"/>
        <v>7</v>
      </c>
      <c r="C10" s="247"/>
      <c r="D10" s="251"/>
      <c r="E10" s="253"/>
      <c r="F10" s="253"/>
      <c r="G10" s="254"/>
      <c r="H10" s="253"/>
      <c r="I10" s="253"/>
      <c r="J10" s="251"/>
      <c r="K10" s="253"/>
      <c r="L10" s="270">
        <f t="shared" si="1"/>
        <v>0</v>
      </c>
      <c r="M10" s="256" t="str">
        <f t="shared" ref="M10:M73" si="4">IF(L10&gt;0,VLOOKUP(E10,$C$161:$D$165,2,0)*L10,"")</f>
        <v/>
      </c>
      <c r="N10" s="259" t="str">
        <f t="shared" si="2"/>
        <v/>
      </c>
      <c r="O10" s="262">
        <f t="shared" si="3"/>
        <v>0</v>
      </c>
      <c r="P10" s="266"/>
    </row>
    <row r="11" spans="1:16" ht="22.5" customHeight="1">
      <c r="B11" s="244">
        <f t="shared" si="0"/>
        <v>8</v>
      </c>
      <c r="C11" s="247"/>
      <c r="D11" s="251"/>
      <c r="E11" s="253"/>
      <c r="F11" s="253"/>
      <c r="G11" s="254"/>
      <c r="H11" s="253"/>
      <c r="I11" s="253"/>
      <c r="J11" s="251"/>
      <c r="K11" s="253"/>
      <c r="L11" s="270">
        <f t="shared" si="1"/>
        <v>0</v>
      </c>
      <c r="M11" s="256" t="str">
        <f t="shared" si="4"/>
        <v/>
      </c>
      <c r="N11" s="259" t="str">
        <f t="shared" si="2"/>
        <v/>
      </c>
      <c r="O11" s="262">
        <f t="shared" si="3"/>
        <v>0</v>
      </c>
      <c r="P11" s="266"/>
    </row>
    <row r="12" spans="1:16" ht="22.5" customHeight="1">
      <c r="B12" s="244">
        <f t="shared" si="0"/>
        <v>9</v>
      </c>
      <c r="C12" s="247"/>
      <c r="D12" s="251"/>
      <c r="E12" s="253"/>
      <c r="F12" s="253"/>
      <c r="G12" s="254"/>
      <c r="H12" s="253"/>
      <c r="I12" s="253"/>
      <c r="J12" s="251"/>
      <c r="K12" s="253"/>
      <c r="L12" s="270">
        <f t="shared" si="1"/>
        <v>0</v>
      </c>
      <c r="M12" s="256" t="str">
        <f t="shared" si="4"/>
        <v/>
      </c>
      <c r="N12" s="259" t="str">
        <f t="shared" si="2"/>
        <v/>
      </c>
      <c r="O12" s="262">
        <f t="shared" si="3"/>
        <v>0</v>
      </c>
      <c r="P12" s="266"/>
    </row>
    <row r="13" spans="1:16" ht="22.5" customHeight="1">
      <c r="B13" s="244">
        <f t="shared" si="0"/>
        <v>10</v>
      </c>
      <c r="C13" s="247"/>
      <c r="D13" s="251"/>
      <c r="E13" s="253"/>
      <c r="F13" s="253"/>
      <c r="G13" s="254"/>
      <c r="H13" s="253"/>
      <c r="I13" s="253"/>
      <c r="J13" s="251"/>
      <c r="K13" s="253"/>
      <c r="L13" s="270">
        <f t="shared" si="1"/>
        <v>0</v>
      </c>
      <c r="M13" s="256" t="str">
        <f t="shared" si="4"/>
        <v/>
      </c>
      <c r="N13" s="259" t="str">
        <f t="shared" si="2"/>
        <v/>
      </c>
      <c r="O13" s="262">
        <f t="shared" si="3"/>
        <v>0</v>
      </c>
      <c r="P13" s="266"/>
    </row>
    <row r="14" spans="1:16" ht="22.5" customHeight="1">
      <c r="B14" s="244">
        <f t="shared" si="0"/>
        <v>11</v>
      </c>
      <c r="C14" s="247"/>
      <c r="D14" s="251"/>
      <c r="E14" s="253"/>
      <c r="F14" s="253"/>
      <c r="G14" s="254"/>
      <c r="H14" s="253"/>
      <c r="I14" s="253"/>
      <c r="J14" s="251"/>
      <c r="K14" s="253"/>
      <c r="L14" s="270">
        <f t="shared" si="1"/>
        <v>0</v>
      </c>
      <c r="M14" s="256" t="str">
        <f t="shared" si="4"/>
        <v/>
      </c>
      <c r="N14" s="259" t="str">
        <f t="shared" si="2"/>
        <v/>
      </c>
      <c r="O14" s="262">
        <f t="shared" si="3"/>
        <v>0</v>
      </c>
      <c r="P14" s="266"/>
    </row>
    <row r="15" spans="1:16" ht="22.5" customHeight="1">
      <c r="B15" s="244">
        <f t="shared" si="0"/>
        <v>12</v>
      </c>
      <c r="C15" s="247"/>
      <c r="D15" s="251"/>
      <c r="E15" s="253"/>
      <c r="F15" s="253"/>
      <c r="G15" s="254"/>
      <c r="H15" s="253"/>
      <c r="I15" s="253"/>
      <c r="J15" s="251"/>
      <c r="K15" s="253"/>
      <c r="L15" s="270">
        <f t="shared" si="1"/>
        <v>0</v>
      </c>
      <c r="M15" s="256" t="str">
        <f t="shared" si="4"/>
        <v/>
      </c>
      <c r="N15" s="259" t="str">
        <f t="shared" si="2"/>
        <v/>
      </c>
      <c r="O15" s="262">
        <f t="shared" si="3"/>
        <v>0</v>
      </c>
      <c r="P15" s="266"/>
    </row>
    <row r="16" spans="1:16" ht="22.5" customHeight="1">
      <c r="B16" s="244">
        <f t="shared" si="0"/>
        <v>13</v>
      </c>
      <c r="C16" s="247"/>
      <c r="D16" s="251"/>
      <c r="E16" s="253"/>
      <c r="F16" s="253"/>
      <c r="G16" s="254"/>
      <c r="H16" s="253"/>
      <c r="I16" s="253"/>
      <c r="J16" s="251"/>
      <c r="K16" s="253"/>
      <c r="L16" s="270">
        <f t="shared" si="1"/>
        <v>0</v>
      </c>
      <c r="M16" s="256" t="str">
        <f t="shared" si="4"/>
        <v/>
      </c>
      <c r="N16" s="259" t="str">
        <f t="shared" si="2"/>
        <v/>
      </c>
      <c r="O16" s="262">
        <f t="shared" si="3"/>
        <v>0</v>
      </c>
      <c r="P16" s="266"/>
    </row>
    <row r="17" spans="2:16" ht="22.5" customHeight="1">
      <c r="B17" s="244">
        <f t="shared" si="0"/>
        <v>14</v>
      </c>
      <c r="C17" s="247"/>
      <c r="D17" s="251"/>
      <c r="E17" s="253"/>
      <c r="F17" s="253"/>
      <c r="G17" s="254"/>
      <c r="H17" s="253"/>
      <c r="I17" s="253"/>
      <c r="J17" s="251"/>
      <c r="K17" s="253"/>
      <c r="L17" s="270">
        <f t="shared" si="1"/>
        <v>0</v>
      </c>
      <c r="M17" s="256" t="str">
        <f t="shared" si="4"/>
        <v/>
      </c>
      <c r="N17" s="259" t="str">
        <f t="shared" si="2"/>
        <v/>
      </c>
      <c r="O17" s="262">
        <f t="shared" si="3"/>
        <v>0</v>
      </c>
      <c r="P17" s="266"/>
    </row>
    <row r="18" spans="2:16" ht="22.5" customHeight="1">
      <c r="B18" s="244">
        <f t="shared" si="0"/>
        <v>15</v>
      </c>
      <c r="C18" s="247"/>
      <c r="D18" s="251"/>
      <c r="E18" s="253"/>
      <c r="F18" s="253"/>
      <c r="G18" s="254"/>
      <c r="H18" s="253"/>
      <c r="I18" s="253"/>
      <c r="J18" s="251"/>
      <c r="K18" s="253"/>
      <c r="L18" s="270">
        <f t="shared" si="1"/>
        <v>0</v>
      </c>
      <c r="M18" s="256" t="str">
        <f t="shared" si="4"/>
        <v/>
      </c>
      <c r="N18" s="259" t="str">
        <f t="shared" si="2"/>
        <v/>
      </c>
      <c r="O18" s="262">
        <f t="shared" si="3"/>
        <v>0</v>
      </c>
      <c r="P18" s="266"/>
    </row>
    <row r="19" spans="2:16" ht="22.5" customHeight="1">
      <c r="B19" s="244">
        <f t="shared" si="0"/>
        <v>16</v>
      </c>
      <c r="C19" s="247"/>
      <c r="D19" s="251"/>
      <c r="E19" s="253"/>
      <c r="F19" s="253"/>
      <c r="G19" s="254"/>
      <c r="H19" s="253"/>
      <c r="I19" s="253"/>
      <c r="J19" s="251"/>
      <c r="K19" s="253"/>
      <c r="L19" s="270">
        <f t="shared" si="1"/>
        <v>0</v>
      </c>
      <c r="M19" s="256" t="str">
        <f t="shared" si="4"/>
        <v/>
      </c>
      <c r="N19" s="259" t="str">
        <f t="shared" si="2"/>
        <v/>
      </c>
      <c r="O19" s="262">
        <f t="shared" si="3"/>
        <v>0</v>
      </c>
      <c r="P19" s="266"/>
    </row>
    <row r="20" spans="2:16" ht="22.5" customHeight="1">
      <c r="B20" s="244">
        <f t="shared" si="0"/>
        <v>17</v>
      </c>
      <c r="C20" s="247"/>
      <c r="D20" s="251"/>
      <c r="E20" s="253"/>
      <c r="F20" s="253"/>
      <c r="G20" s="254"/>
      <c r="H20" s="253"/>
      <c r="I20" s="253"/>
      <c r="J20" s="251"/>
      <c r="K20" s="253"/>
      <c r="L20" s="270">
        <f t="shared" si="1"/>
        <v>0</v>
      </c>
      <c r="M20" s="256" t="str">
        <f t="shared" si="4"/>
        <v/>
      </c>
      <c r="N20" s="259" t="str">
        <f t="shared" si="2"/>
        <v/>
      </c>
      <c r="O20" s="262">
        <f t="shared" si="3"/>
        <v>0</v>
      </c>
      <c r="P20" s="266"/>
    </row>
    <row r="21" spans="2:16" ht="22.5" customHeight="1">
      <c r="B21" s="244">
        <f t="shared" si="0"/>
        <v>18</v>
      </c>
      <c r="C21" s="247"/>
      <c r="D21" s="251"/>
      <c r="E21" s="253"/>
      <c r="F21" s="253"/>
      <c r="G21" s="254"/>
      <c r="H21" s="253"/>
      <c r="I21" s="253"/>
      <c r="J21" s="251"/>
      <c r="K21" s="253"/>
      <c r="L21" s="270">
        <f t="shared" si="1"/>
        <v>0</v>
      </c>
      <c r="M21" s="256" t="str">
        <f t="shared" si="4"/>
        <v/>
      </c>
      <c r="N21" s="259" t="str">
        <f t="shared" si="2"/>
        <v/>
      </c>
      <c r="O21" s="262">
        <f t="shared" si="3"/>
        <v>0</v>
      </c>
      <c r="P21" s="266"/>
    </row>
    <row r="22" spans="2:16" ht="22.5" customHeight="1">
      <c r="B22" s="244">
        <f t="shared" si="0"/>
        <v>19</v>
      </c>
      <c r="C22" s="247"/>
      <c r="D22" s="251"/>
      <c r="E22" s="253"/>
      <c r="F22" s="253"/>
      <c r="G22" s="254"/>
      <c r="H22" s="253"/>
      <c r="I22" s="253"/>
      <c r="J22" s="251"/>
      <c r="K22" s="253"/>
      <c r="L22" s="270">
        <f t="shared" si="1"/>
        <v>0</v>
      </c>
      <c r="M22" s="256" t="str">
        <f t="shared" si="4"/>
        <v/>
      </c>
      <c r="N22" s="259" t="str">
        <f t="shared" si="2"/>
        <v/>
      </c>
      <c r="O22" s="262">
        <f t="shared" si="3"/>
        <v>0</v>
      </c>
      <c r="P22" s="266"/>
    </row>
    <row r="23" spans="2:16" ht="22.5" customHeight="1">
      <c r="B23" s="244">
        <f t="shared" si="0"/>
        <v>20</v>
      </c>
      <c r="C23" s="247"/>
      <c r="D23" s="251"/>
      <c r="E23" s="253"/>
      <c r="F23" s="253"/>
      <c r="G23" s="254"/>
      <c r="H23" s="253"/>
      <c r="I23" s="253"/>
      <c r="J23" s="251"/>
      <c r="K23" s="253"/>
      <c r="L23" s="270">
        <f t="shared" si="1"/>
        <v>0</v>
      </c>
      <c r="M23" s="256" t="str">
        <f t="shared" si="4"/>
        <v/>
      </c>
      <c r="N23" s="259" t="str">
        <f t="shared" si="2"/>
        <v/>
      </c>
      <c r="O23" s="262">
        <f t="shared" si="3"/>
        <v>0</v>
      </c>
      <c r="P23" s="266"/>
    </row>
    <row r="24" spans="2:16" ht="22.5" customHeight="1">
      <c r="B24" s="244">
        <f t="shared" si="0"/>
        <v>21</v>
      </c>
      <c r="C24" s="247"/>
      <c r="D24" s="251"/>
      <c r="E24" s="253"/>
      <c r="F24" s="253"/>
      <c r="G24" s="254"/>
      <c r="H24" s="253"/>
      <c r="I24" s="253"/>
      <c r="J24" s="251"/>
      <c r="K24" s="253"/>
      <c r="L24" s="270">
        <f t="shared" si="1"/>
        <v>0</v>
      </c>
      <c r="M24" s="256" t="str">
        <f t="shared" si="4"/>
        <v/>
      </c>
      <c r="N24" s="259" t="str">
        <f t="shared" si="2"/>
        <v/>
      </c>
      <c r="O24" s="262">
        <f t="shared" si="3"/>
        <v>0</v>
      </c>
      <c r="P24" s="266"/>
    </row>
    <row r="25" spans="2:16" ht="22.5" customHeight="1">
      <c r="B25" s="244">
        <f t="shared" si="0"/>
        <v>22</v>
      </c>
      <c r="C25" s="247"/>
      <c r="D25" s="251"/>
      <c r="E25" s="253"/>
      <c r="F25" s="253"/>
      <c r="G25" s="254"/>
      <c r="H25" s="253"/>
      <c r="I25" s="253"/>
      <c r="J25" s="251"/>
      <c r="K25" s="253"/>
      <c r="L25" s="270">
        <f t="shared" si="1"/>
        <v>0</v>
      </c>
      <c r="M25" s="256" t="str">
        <f t="shared" si="4"/>
        <v/>
      </c>
      <c r="N25" s="259" t="str">
        <f t="shared" si="2"/>
        <v/>
      </c>
      <c r="O25" s="262">
        <f t="shared" si="3"/>
        <v>0</v>
      </c>
      <c r="P25" s="266"/>
    </row>
    <row r="26" spans="2:16" ht="22.5" customHeight="1">
      <c r="B26" s="244">
        <f t="shared" si="0"/>
        <v>23</v>
      </c>
      <c r="C26" s="247"/>
      <c r="D26" s="251"/>
      <c r="E26" s="253"/>
      <c r="F26" s="253"/>
      <c r="G26" s="254"/>
      <c r="H26" s="253"/>
      <c r="I26" s="253"/>
      <c r="J26" s="251"/>
      <c r="K26" s="253"/>
      <c r="L26" s="270">
        <f t="shared" si="1"/>
        <v>0</v>
      </c>
      <c r="M26" s="256" t="str">
        <f t="shared" si="4"/>
        <v/>
      </c>
      <c r="N26" s="259" t="str">
        <f t="shared" si="2"/>
        <v/>
      </c>
      <c r="O26" s="262">
        <f t="shared" si="3"/>
        <v>0</v>
      </c>
      <c r="P26" s="266"/>
    </row>
    <row r="27" spans="2:16" ht="22.5" customHeight="1">
      <c r="B27" s="244">
        <f t="shared" si="0"/>
        <v>24</v>
      </c>
      <c r="C27" s="247"/>
      <c r="D27" s="251"/>
      <c r="E27" s="253"/>
      <c r="F27" s="253"/>
      <c r="G27" s="254"/>
      <c r="H27" s="253"/>
      <c r="I27" s="253"/>
      <c r="J27" s="251"/>
      <c r="K27" s="253"/>
      <c r="L27" s="270">
        <f t="shared" si="1"/>
        <v>0</v>
      </c>
      <c r="M27" s="256" t="str">
        <f t="shared" si="4"/>
        <v/>
      </c>
      <c r="N27" s="259" t="str">
        <f t="shared" si="2"/>
        <v/>
      </c>
      <c r="O27" s="262">
        <f t="shared" si="3"/>
        <v>0</v>
      </c>
      <c r="P27" s="266"/>
    </row>
    <row r="28" spans="2:16" ht="22.5" customHeight="1">
      <c r="B28" s="244">
        <f t="shared" si="0"/>
        <v>25</v>
      </c>
      <c r="C28" s="247"/>
      <c r="D28" s="251"/>
      <c r="E28" s="253"/>
      <c r="F28" s="253"/>
      <c r="G28" s="254"/>
      <c r="H28" s="253"/>
      <c r="I28" s="253"/>
      <c r="J28" s="251"/>
      <c r="K28" s="253"/>
      <c r="L28" s="270">
        <f t="shared" si="1"/>
        <v>0</v>
      </c>
      <c r="M28" s="256" t="str">
        <f t="shared" si="4"/>
        <v/>
      </c>
      <c r="N28" s="259" t="str">
        <f t="shared" si="2"/>
        <v/>
      </c>
      <c r="O28" s="262">
        <f t="shared" si="3"/>
        <v>0</v>
      </c>
      <c r="P28" s="266"/>
    </row>
    <row r="29" spans="2:16" ht="22.5" customHeight="1">
      <c r="B29" s="244">
        <f t="shared" si="0"/>
        <v>26</v>
      </c>
      <c r="C29" s="247"/>
      <c r="D29" s="251"/>
      <c r="E29" s="253"/>
      <c r="F29" s="253"/>
      <c r="G29" s="254"/>
      <c r="H29" s="253"/>
      <c r="I29" s="253"/>
      <c r="J29" s="251"/>
      <c r="K29" s="253"/>
      <c r="L29" s="270">
        <f t="shared" si="1"/>
        <v>0</v>
      </c>
      <c r="M29" s="256" t="str">
        <f t="shared" si="4"/>
        <v/>
      </c>
      <c r="N29" s="259" t="str">
        <f t="shared" si="2"/>
        <v/>
      </c>
      <c r="O29" s="262">
        <f t="shared" si="3"/>
        <v>0</v>
      </c>
      <c r="P29" s="266"/>
    </row>
    <row r="30" spans="2:16" ht="22.5" customHeight="1">
      <c r="B30" s="244">
        <f t="shared" si="0"/>
        <v>27</v>
      </c>
      <c r="C30" s="247"/>
      <c r="D30" s="251"/>
      <c r="E30" s="253"/>
      <c r="F30" s="253"/>
      <c r="G30" s="254"/>
      <c r="H30" s="253"/>
      <c r="I30" s="253"/>
      <c r="J30" s="251"/>
      <c r="K30" s="253"/>
      <c r="L30" s="270">
        <f t="shared" si="1"/>
        <v>0</v>
      </c>
      <c r="M30" s="256" t="str">
        <f t="shared" si="4"/>
        <v/>
      </c>
      <c r="N30" s="259" t="str">
        <f t="shared" si="2"/>
        <v/>
      </c>
      <c r="O30" s="262">
        <f t="shared" si="3"/>
        <v>0</v>
      </c>
      <c r="P30" s="266"/>
    </row>
    <row r="31" spans="2:16" ht="22.5" customHeight="1">
      <c r="B31" s="244">
        <f t="shared" si="0"/>
        <v>28</v>
      </c>
      <c r="C31" s="247"/>
      <c r="D31" s="251"/>
      <c r="E31" s="253"/>
      <c r="F31" s="253"/>
      <c r="G31" s="254"/>
      <c r="H31" s="253"/>
      <c r="I31" s="253"/>
      <c r="J31" s="251"/>
      <c r="K31" s="253"/>
      <c r="L31" s="270">
        <f t="shared" si="1"/>
        <v>0</v>
      </c>
      <c r="M31" s="256" t="str">
        <f t="shared" si="4"/>
        <v/>
      </c>
      <c r="N31" s="259" t="str">
        <f t="shared" si="2"/>
        <v/>
      </c>
      <c r="O31" s="262">
        <f t="shared" si="3"/>
        <v>0</v>
      </c>
      <c r="P31" s="266"/>
    </row>
    <row r="32" spans="2:16" ht="22.5" customHeight="1">
      <c r="B32" s="244">
        <f t="shared" si="0"/>
        <v>29</v>
      </c>
      <c r="C32" s="247"/>
      <c r="D32" s="251"/>
      <c r="E32" s="253"/>
      <c r="F32" s="253"/>
      <c r="G32" s="254"/>
      <c r="H32" s="253"/>
      <c r="I32" s="253"/>
      <c r="J32" s="251"/>
      <c r="K32" s="253"/>
      <c r="L32" s="270">
        <f t="shared" si="1"/>
        <v>0</v>
      </c>
      <c r="M32" s="256" t="str">
        <f t="shared" si="4"/>
        <v/>
      </c>
      <c r="N32" s="259" t="str">
        <f t="shared" si="2"/>
        <v/>
      </c>
      <c r="O32" s="262">
        <f t="shared" si="3"/>
        <v>0</v>
      </c>
      <c r="P32" s="266"/>
    </row>
    <row r="33" spans="2:16" ht="22.5" customHeight="1">
      <c r="B33" s="244">
        <f t="shared" si="0"/>
        <v>30</v>
      </c>
      <c r="C33" s="247"/>
      <c r="D33" s="251"/>
      <c r="E33" s="253"/>
      <c r="F33" s="253"/>
      <c r="G33" s="254"/>
      <c r="H33" s="253"/>
      <c r="I33" s="253"/>
      <c r="J33" s="251"/>
      <c r="K33" s="253"/>
      <c r="L33" s="270">
        <f t="shared" si="1"/>
        <v>0</v>
      </c>
      <c r="M33" s="256" t="str">
        <f t="shared" si="4"/>
        <v/>
      </c>
      <c r="N33" s="259" t="str">
        <f t="shared" si="2"/>
        <v/>
      </c>
      <c r="O33" s="262">
        <f t="shared" si="3"/>
        <v>0</v>
      </c>
      <c r="P33" s="266"/>
    </row>
    <row r="34" spans="2:16" ht="22.5" customHeight="1">
      <c r="B34" s="244">
        <f t="shared" si="0"/>
        <v>31</v>
      </c>
      <c r="C34" s="247"/>
      <c r="D34" s="251"/>
      <c r="E34" s="253"/>
      <c r="F34" s="253"/>
      <c r="G34" s="254"/>
      <c r="H34" s="253"/>
      <c r="I34" s="253"/>
      <c r="J34" s="251"/>
      <c r="K34" s="253"/>
      <c r="L34" s="270">
        <f t="shared" si="1"/>
        <v>0</v>
      </c>
      <c r="M34" s="256" t="str">
        <f t="shared" si="4"/>
        <v/>
      </c>
      <c r="N34" s="259" t="str">
        <f t="shared" si="2"/>
        <v/>
      </c>
      <c r="O34" s="262">
        <f t="shared" si="3"/>
        <v>0</v>
      </c>
      <c r="P34" s="266"/>
    </row>
    <row r="35" spans="2:16" ht="22.5" customHeight="1">
      <c r="B35" s="244">
        <f t="shared" si="0"/>
        <v>32</v>
      </c>
      <c r="C35" s="247"/>
      <c r="D35" s="251"/>
      <c r="E35" s="253"/>
      <c r="F35" s="253"/>
      <c r="G35" s="254"/>
      <c r="H35" s="253"/>
      <c r="I35" s="253"/>
      <c r="J35" s="251"/>
      <c r="K35" s="253"/>
      <c r="L35" s="270">
        <f t="shared" si="1"/>
        <v>0</v>
      </c>
      <c r="M35" s="256" t="str">
        <f t="shared" si="4"/>
        <v/>
      </c>
      <c r="N35" s="259" t="str">
        <f t="shared" si="2"/>
        <v/>
      </c>
      <c r="O35" s="262">
        <f t="shared" si="3"/>
        <v>0</v>
      </c>
      <c r="P35" s="266"/>
    </row>
    <row r="36" spans="2:16" ht="22.5" customHeight="1">
      <c r="B36" s="244">
        <f t="shared" si="0"/>
        <v>33</v>
      </c>
      <c r="C36" s="247"/>
      <c r="D36" s="251"/>
      <c r="E36" s="253"/>
      <c r="F36" s="253"/>
      <c r="G36" s="254"/>
      <c r="H36" s="253"/>
      <c r="I36" s="253"/>
      <c r="J36" s="251"/>
      <c r="K36" s="253"/>
      <c r="L36" s="270">
        <f t="shared" si="1"/>
        <v>0</v>
      </c>
      <c r="M36" s="256" t="str">
        <f t="shared" si="4"/>
        <v/>
      </c>
      <c r="N36" s="259" t="str">
        <f t="shared" si="2"/>
        <v/>
      </c>
      <c r="O36" s="262">
        <f t="shared" si="3"/>
        <v>0</v>
      </c>
      <c r="P36" s="266"/>
    </row>
    <row r="37" spans="2:16" ht="22.5" customHeight="1">
      <c r="B37" s="244">
        <f t="shared" si="0"/>
        <v>34</v>
      </c>
      <c r="C37" s="247"/>
      <c r="D37" s="251"/>
      <c r="E37" s="253"/>
      <c r="F37" s="253"/>
      <c r="G37" s="254"/>
      <c r="H37" s="253"/>
      <c r="I37" s="253"/>
      <c r="J37" s="251"/>
      <c r="K37" s="253"/>
      <c r="L37" s="270">
        <f t="shared" si="1"/>
        <v>0</v>
      </c>
      <c r="M37" s="256" t="str">
        <f t="shared" si="4"/>
        <v/>
      </c>
      <c r="N37" s="259" t="str">
        <f t="shared" si="2"/>
        <v/>
      </c>
      <c r="O37" s="262">
        <f t="shared" si="3"/>
        <v>0</v>
      </c>
      <c r="P37" s="266"/>
    </row>
    <row r="38" spans="2:16" ht="22.5" customHeight="1">
      <c r="B38" s="244">
        <f t="shared" si="0"/>
        <v>35</v>
      </c>
      <c r="C38" s="247"/>
      <c r="D38" s="251"/>
      <c r="E38" s="253"/>
      <c r="F38" s="253"/>
      <c r="G38" s="254"/>
      <c r="H38" s="253"/>
      <c r="I38" s="253"/>
      <c r="J38" s="251"/>
      <c r="K38" s="253"/>
      <c r="L38" s="270">
        <f t="shared" si="1"/>
        <v>0</v>
      </c>
      <c r="M38" s="256" t="str">
        <f t="shared" si="4"/>
        <v/>
      </c>
      <c r="N38" s="259" t="str">
        <f t="shared" si="2"/>
        <v/>
      </c>
      <c r="O38" s="262">
        <f t="shared" si="3"/>
        <v>0</v>
      </c>
      <c r="P38" s="266"/>
    </row>
    <row r="39" spans="2:16" ht="22.5" customHeight="1">
      <c r="B39" s="244">
        <f t="shared" si="0"/>
        <v>36</v>
      </c>
      <c r="C39" s="247"/>
      <c r="D39" s="251"/>
      <c r="E39" s="253"/>
      <c r="F39" s="253"/>
      <c r="G39" s="254"/>
      <c r="H39" s="253"/>
      <c r="I39" s="253"/>
      <c r="J39" s="251"/>
      <c r="K39" s="253"/>
      <c r="L39" s="270">
        <f t="shared" si="1"/>
        <v>0</v>
      </c>
      <c r="M39" s="256" t="str">
        <f t="shared" si="4"/>
        <v/>
      </c>
      <c r="N39" s="259" t="str">
        <f t="shared" si="2"/>
        <v/>
      </c>
      <c r="O39" s="262">
        <f t="shared" si="3"/>
        <v>0</v>
      </c>
      <c r="P39" s="266"/>
    </row>
    <row r="40" spans="2:16" ht="22.5" customHeight="1">
      <c r="B40" s="244">
        <f t="shared" si="0"/>
        <v>37</v>
      </c>
      <c r="C40" s="247"/>
      <c r="D40" s="251"/>
      <c r="E40" s="253"/>
      <c r="F40" s="253"/>
      <c r="G40" s="254"/>
      <c r="H40" s="253"/>
      <c r="I40" s="253"/>
      <c r="J40" s="251"/>
      <c r="K40" s="253"/>
      <c r="L40" s="270">
        <f t="shared" si="1"/>
        <v>0</v>
      </c>
      <c r="M40" s="256" t="str">
        <f t="shared" si="4"/>
        <v/>
      </c>
      <c r="N40" s="259" t="str">
        <f t="shared" si="2"/>
        <v/>
      </c>
      <c r="O40" s="262">
        <f t="shared" si="3"/>
        <v>0</v>
      </c>
      <c r="P40" s="266"/>
    </row>
    <row r="41" spans="2:16" ht="22.5" customHeight="1">
      <c r="B41" s="244">
        <f t="shared" si="0"/>
        <v>38</v>
      </c>
      <c r="C41" s="247"/>
      <c r="D41" s="251"/>
      <c r="E41" s="253"/>
      <c r="F41" s="253"/>
      <c r="G41" s="254"/>
      <c r="H41" s="253"/>
      <c r="I41" s="253"/>
      <c r="J41" s="251"/>
      <c r="K41" s="253"/>
      <c r="L41" s="270">
        <f t="shared" si="1"/>
        <v>0</v>
      </c>
      <c r="M41" s="256" t="str">
        <f t="shared" si="4"/>
        <v/>
      </c>
      <c r="N41" s="259" t="str">
        <f t="shared" si="2"/>
        <v/>
      </c>
      <c r="O41" s="262">
        <f t="shared" si="3"/>
        <v>0</v>
      </c>
      <c r="P41" s="266"/>
    </row>
    <row r="42" spans="2:16" ht="22.5" customHeight="1">
      <c r="B42" s="244">
        <f t="shared" si="0"/>
        <v>39</v>
      </c>
      <c r="C42" s="247"/>
      <c r="D42" s="251"/>
      <c r="E42" s="253"/>
      <c r="F42" s="253"/>
      <c r="G42" s="254"/>
      <c r="H42" s="253"/>
      <c r="I42" s="253"/>
      <c r="J42" s="251"/>
      <c r="K42" s="253"/>
      <c r="L42" s="270">
        <f t="shared" si="1"/>
        <v>0</v>
      </c>
      <c r="M42" s="256" t="str">
        <f t="shared" si="4"/>
        <v/>
      </c>
      <c r="N42" s="259" t="str">
        <f t="shared" si="2"/>
        <v/>
      </c>
      <c r="O42" s="262">
        <f t="shared" si="3"/>
        <v>0</v>
      </c>
      <c r="P42" s="266"/>
    </row>
    <row r="43" spans="2:16" ht="22.5" customHeight="1">
      <c r="B43" s="244">
        <f t="shared" si="0"/>
        <v>40</v>
      </c>
      <c r="C43" s="247"/>
      <c r="D43" s="251"/>
      <c r="E43" s="253"/>
      <c r="F43" s="253"/>
      <c r="G43" s="254"/>
      <c r="H43" s="253"/>
      <c r="I43" s="253"/>
      <c r="J43" s="251"/>
      <c r="K43" s="253"/>
      <c r="L43" s="270">
        <f t="shared" si="1"/>
        <v>0</v>
      </c>
      <c r="M43" s="256" t="str">
        <f t="shared" si="4"/>
        <v/>
      </c>
      <c r="N43" s="259" t="str">
        <f t="shared" si="2"/>
        <v/>
      </c>
      <c r="O43" s="262">
        <f t="shared" si="3"/>
        <v>0</v>
      </c>
      <c r="P43" s="266"/>
    </row>
    <row r="44" spans="2:16" ht="22.5" customHeight="1">
      <c r="B44" s="244">
        <f t="shared" si="0"/>
        <v>41</v>
      </c>
      <c r="C44" s="247"/>
      <c r="D44" s="251"/>
      <c r="E44" s="253"/>
      <c r="F44" s="253"/>
      <c r="G44" s="254"/>
      <c r="H44" s="253"/>
      <c r="I44" s="253"/>
      <c r="J44" s="251"/>
      <c r="K44" s="253"/>
      <c r="L44" s="270">
        <f t="shared" si="1"/>
        <v>0</v>
      </c>
      <c r="M44" s="256" t="str">
        <f t="shared" si="4"/>
        <v/>
      </c>
      <c r="N44" s="259" t="str">
        <f t="shared" si="2"/>
        <v/>
      </c>
      <c r="O44" s="262">
        <f t="shared" si="3"/>
        <v>0</v>
      </c>
      <c r="P44" s="266"/>
    </row>
    <row r="45" spans="2:16" ht="22.5" customHeight="1">
      <c r="B45" s="244">
        <f t="shared" si="0"/>
        <v>42</v>
      </c>
      <c r="C45" s="247"/>
      <c r="D45" s="251"/>
      <c r="E45" s="253"/>
      <c r="F45" s="253"/>
      <c r="G45" s="254"/>
      <c r="H45" s="253"/>
      <c r="I45" s="253"/>
      <c r="J45" s="251"/>
      <c r="K45" s="253"/>
      <c r="L45" s="270">
        <f t="shared" si="1"/>
        <v>0</v>
      </c>
      <c r="M45" s="256" t="str">
        <f t="shared" si="4"/>
        <v/>
      </c>
      <c r="N45" s="259" t="str">
        <f t="shared" si="2"/>
        <v/>
      </c>
      <c r="O45" s="262">
        <f t="shared" si="3"/>
        <v>0</v>
      </c>
      <c r="P45" s="266"/>
    </row>
    <row r="46" spans="2:16" ht="22.5" customHeight="1">
      <c r="B46" s="244">
        <f t="shared" si="0"/>
        <v>43</v>
      </c>
      <c r="C46" s="247"/>
      <c r="D46" s="251"/>
      <c r="E46" s="253"/>
      <c r="F46" s="253"/>
      <c r="G46" s="254"/>
      <c r="H46" s="253"/>
      <c r="I46" s="253"/>
      <c r="J46" s="251"/>
      <c r="K46" s="253"/>
      <c r="L46" s="270">
        <f t="shared" si="1"/>
        <v>0</v>
      </c>
      <c r="M46" s="256" t="str">
        <f t="shared" si="4"/>
        <v/>
      </c>
      <c r="N46" s="259" t="str">
        <f t="shared" si="2"/>
        <v/>
      </c>
      <c r="O46" s="262">
        <f t="shared" si="3"/>
        <v>0</v>
      </c>
      <c r="P46" s="266"/>
    </row>
    <row r="47" spans="2:16" ht="22.5" customHeight="1">
      <c r="B47" s="244">
        <f t="shared" si="0"/>
        <v>44</v>
      </c>
      <c r="C47" s="247"/>
      <c r="D47" s="251"/>
      <c r="E47" s="253"/>
      <c r="F47" s="253"/>
      <c r="G47" s="254"/>
      <c r="H47" s="253"/>
      <c r="I47" s="253"/>
      <c r="J47" s="251"/>
      <c r="K47" s="253"/>
      <c r="L47" s="270">
        <f t="shared" si="1"/>
        <v>0</v>
      </c>
      <c r="M47" s="256" t="str">
        <f t="shared" si="4"/>
        <v/>
      </c>
      <c r="N47" s="259" t="str">
        <f t="shared" si="2"/>
        <v/>
      </c>
      <c r="O47" s="262">
        <f t="shared" si="3"/>
        <v>0</v>
      </c>
      <c r="P47" s="266"/>
    </row>
    <row r="48" spans="2:16" ht="22.5" customHeight="1">
      <c r="B48" s="244">
        <f t="shared" si="0"/>
        <v>45</v>
      </c>
      <c r="C48" s="247"/>
      <c r="D48" s="251"/>
      <c r="E48" s="253"/>
      <c r="F48" s="253"/>
      <c r="G48" s="254"/>
      <c r="H48" s="253"/>
      <c r="I48" s="253"/>
      <c r="J48" s="251"/>
      <c r="K48" s="253"/>
      <c r="L48" s="270">
        <f t="shared" si="1"/>
        <v>0</v>
      </c>
      <c r="M48" s="256" t="str">
        <f t="shared" si="4"/>
        <v/>
      </c>
      <c r="N48" s="259" t="str">
        <f t="shared" si="2"/>
        <v/>
      </c>
      <c r="O48" s="262">
        <f t="shared" si="3"/>
        <v>0</v>
      </c>
      <c r="P48" s="266"/>
    </row>
    <row r="49" spans="2:16" ht="22.5" customHeight="1">
      <c r="B49" s="244">
        <f t="shared" si="0"/>
        <v>46</v>
      </c>
      <c r="C49" s="247"/>
      <c r="D49" s="251"/>
      <c r="E49" s="253"/>
      <c r="F49" s="253"/>
      <c r="G49" s="254"/>
      <c r="H49" s="253"/>
      <c r="I49" s="253"/>
      <c r="J49" s="251"/>
      <c r="K49" s="253"/>
      <c r="L49" s="270">
        <f t="shared" si="1"/>
        <v>0</v>
      </c>
      <c r="M49" s="256" t="str">
        <f t="shared" si="4"/>
        <v/>
      </c>
      <c r="N49" s="259" t="str">
        <f t="shared" si="2"/>
        <v/>
      </c>
      <c r="O49" s="262">
        <f t="shared" si="3"/>
        <v>0</v>
      </c>
      <c r="P49" s="266"/>
    </row>
    <row r="50" spans="2:16" ht="22.5" customHeight="1">
      <c r="B50" s="244">
        <f t="shared" si="0"/>
        <v>47</v>
      </c>
      <c r="C50" s="247"/>
      <c r="D50" s="251"/>
      <c r="E50" s="253"/>
      <c r="F50" s="253"/>
      <c r="G50" s="254"/>
      <c r="H50" s="253"/>
      <c r="I50" s="253"/>
      <c r="J50" s="251"/>
      <c r="K50" s="253"/>
      <c r="L50" s="270">
        <f t="shared" si="1"/>
        <v>0</v>
      </c>
      <c r="M50" s="256" t="str">
        <f t="shared" si="4"/>
        <v/>
      </c>
      <c r="N50" s="259" t="str">
        <f t="shared" si="2"/>
        <v/>
      </c>
      <c r="O50" s="262">
        <f t="shared" si="3"/>
        <v>0</v>
      </c>
      <c r="P50" s="266"/>
    </row>
    <row r="51" spans="2:16" ht="22.5" customHeight="1">
      <c r="B51" s="244">
        <f t="shared" si="0"/>
        <v>48</v>
      </c>
      <c r="C51" s="247"/>
      <c r="D51" s="251"/>
      <c r="E51" s="253"/>
      <c r="F51" s="253"/>
      <c r="G51" s="254"/>
      <c r="H51" s="253"/>
      <c r="I51" s="253"/>
      <c r="J51" s="251"/>
      <c r="K51" s="253"/>
      <c r="L51" s="270">
        <f t="shared" si="1"/>
        <v>0</v>
      </c>
      <c r="M51" s="256" t="str">
        <f t="shared" si="4"/>
        <v/>
      </c>
      <c r="N51" s="259" t="str">
        <f t="shared" si="2"/>
        <v/>
      </c>
      <c r="O51" s="262">
        <f t="shared" si="3"/>
        <v>0</v>
      </c>
      <c r="P51" s="266"/>
    </row>
    <row r="52" spans="2:16" ht="22.5" customHeight="1">
      <c r="B52" s="244">
        <f t="shared" si="0"/>
        <v>49</v>
      </c>
      <c r="C52" s="247"/>
      <c r="D52" s="251"/>
      <c r="E52" s="253"/>
      <c r="F52" s="253"/>
      <c r="G52" s="254"/>
      <c r="H52" s="253"/>
      <c r="I52" s="253"/>
      <c r="J52" s="251"/>
      <c r="K52" s="253"/>
      <c r="L52" s="270">
        <f t="shared" si="1"/>
        <v>0</v>
      </c>
      <c r="M52" s="256" t="str">
        <f t="shared" si="4"/>
        <v/>
      </c>
      <c r="N52" s="259" t="str">
        <f t="shared" si="2"/>
        <v/>
      </c>
      <c r="O52" s="262">
        <f t="shared" si="3"/>
        <v>0</v>
      </c>
      <c r="P52" s="266"/>
    </row>
    <row r="53" spans="2:16" ht="22.5" customHeight="1">
      <c r="B53" s="244">
        <f t="shared" si="0"/>
        <v>50</v>
      </c>
      <c r="C53" s="247"/>
      <c r="D53" s="251"/>
      <c r="E53" s="253"/>
      <c r="F53" s="253"/>
      <c r="G53" s="254"/>
      <c r="H53" s="253"/>
      <c r="I53" s="253"/>
      <c r="J53" s="251"/>
      <c r="K53" s="253"/>
      <c r="L53" s="270">
        <f t="shared" si="1"/>
        <v>0</v>
      </c>
      <c r="M53" s="256" t="str">
        <f t="shared" si="4"/>
        <v/>
      </c>
      <c r="N53" s="259" t="str">
        <f t="shared" si="2"/>
        <v/>
      </c>
      <c r="O53" s="262">
        <f t="shared" si="3"/>
        <v>0</v>
      </c>
      <c r="P53" s="266"/>
    </row>
    <row r="54" spans="2:16" ht="22.5" customHeight="1">
      <c r="B54" s="244">
        <f t="shared" si="0"/>
        <v>51</v>
      </c>
      <c r="C54" s="247"/>
      <c r="D54" s="251"/>
      <c r="E54" s="253"/>
      <c r="F54" s="253"/>
      <c r="G54" s="254"/>
      <c r="H54" s="253"/>
      <c r="I54" s="253"/>
      <c r="J54" s="251"/>
      <c r="K54" s="253"/>
      <c r="L54" s="270">
        <f t="shared" si="1"/>
        <v>0</v>
      </c>
      <c r="M54" s="256" t="str">
        <f t="shared" si="4"/>
        <v/>
      </c>
      <c r="N54" s="259" t="str">
        <f t="shared" si="2"/>
        <v/>
      </c>
      <c r="O54" s="262">
        <f t="shared" si="3"/>
        <v>0</v>
      </c>
      <c r="P54" s="266"/>
    </row>
    <row r="55" spans="2:16" ht="22.5" customHeight="1">
      <c r="B55" s="244">
        <f t="shared" si="0"/>
        <v>52</v>
      </c>
      <c r="C55" s="247"/>
      <c r="D55" s="251"/>
      <c r="E55" s="253"/>
      <c r="F55" s="253"/>
      <c r="G55" s="254"/>
      <c r="H55" s="253"/>
      <c r="I55" s="253"/>
      <c r="J55" s="251"/>
      <c r="K55" s="253"/>
      <c r="L55" s="270">
        <f t="shared" si="1"/>
        <v>0</v>
      </c>
      <c r="M55" s="256" t="str">
        <f t="shared" si="4"/>
        <v/>
      </c>
      <c r="N55" s="259" t="str">
        <f t="shared" si="2"/>
        <v/>
      </c>
      <c r="O55" s="262">
        <f t="shared" si="3"/>
        <v>0</v>
      </c>
      <c r="P55" s="266"/>
    </row>
    <row r="56" spans="2:16" ht="22.5" customHeight="1">
      <c r="B56" s="244">
        <f t="shared" si="0"/>
        <v>53</v>
      </c>
      <c r="C56" s="247"/>
      <c r="D56" s="251"/>
      <c r="E56" s="253"/>
      <c r="F56" s="253"/>
      <c r="G56" s="254"/>
      <c r="H56" s="253"/>
      <c r="I56" s="253"/>
      <c r="J56" s="251"/>
      <c r="K56" s="253"/>
      <c r="L56" s="270">
        <f t="shared" si="1"/>
        <v>0</v>
      </c>
      <c r="M56" s="256" t="str">
        <f t="shared" si="4"/>
        <v/>
      </c>
      <c r="N56" s="259" t="str">
        <f t="shared" si="2"/>
        <v/>
      </c>
      <c r="O56" s="262">
        <f t="shared" si="3"/>
        <v>0</v>
      </c>
      <c r="P56" s="266"/>
    </row>
    <row r="57" spans="2:16" ht="22.5" customHeight="1">
      <c r="B57" s="244">
        <f t="shared" si="0"/>
        <v>54</v>
      </c>
      <c r="C57" s="247"/>
      <c r="D57" s="251"/>
      <c r="E57" s="253"/>
      <c r="F57" s="253"/>
      <c r="G57" s="254"/>
      <c r="H57" s="253"/>
      <c r="I57" s="253"/>
      <c r="J57" s="251"/>
      <c r="K57" s="253"/>
      <c r="L57" s="270">
        <f t="shared" si="1"/>
        <v>0</v>
      </c>
      <c r="M57" s="256" t="str">
        <f t="shared" si="4"/>
        <v/>
      </c>
      <c r="N57" s="259" t="str">
        <f t="shared" si="2"/>
        <v/>
      </c>
      <c r="O57" s="262">
        <f t="shared" si="3"/>
        <v>0</v>
      </c>
      <c r="P57" s="266"/>
    </row>
    <row r="58" spans="2:16" ht="22.5" customHeight="1">
      <c r="B58" s="244">
        <f t="shared" si="0"/>
        <v>55</v>
      </c>
      <c r="C58" s="247"/>
      <c r="D58" s="251"/>
      <c r="E58" s="253"/>
      <c r="F58" s="253"/>
      <c r="G58" s="254"/>
      <c r="H58" s="253"/>
      <c r="I58" s="253"/>
      <c r="J58" s="251"/>
      <c r="K58" s="253"/>
      <c r="L58" s="270">
        <f t="shared" si="1"/>
        <v>0</v>
      </c>
      <c r="M58" s="256" t="str">
        <f t="shared" si="4"/>
        <v/>
      </c>
      <c r="N58" s="259" t="str">
        <f t="shared" si="2"/>
        <v/>
      </c>
      <c r="O58" s="262">
        <f t="shared" si="3"/>
        <v>0</v>
      </c>
      <c r="P58" s="266"/>
    </row>
    <row r="59" spans="2:16" ht="22.5" customHeight="1">
      <c r="B59" s="244">
        <f t="shared" si="0"/>
        <v>56</v>
      </c>
      <c r="C59" s="247"/>
      <c r="D59" s="251"/>
      <c r="E59" s="253"/>
      <c r="F59" s="253"/>
      <c r="G59" s="254"/>
      <c r="H59" s="253"/>
      <c r="I59" s="253"/>
      <c r="J59" s="251"/>
      <c r="K59" s="253"/>
      <c r="L59" s="270">
        <f t="shared" si="1"/>
        <v>0</v>
      </c>
      <c r="M59" s="256" t="str">
        <f t="shared" si="4"/>
        <v/>
      </c>
      <c r="N59" s="259" t="str">
        <f t="shared" si="2"/>
        <v/>
      </c>
      <c r="O59" s="262">
        <f t="shared" si="3"/>
        <v>0</v>
      </c>
      <c r="P59" s="266"/>
    </row>
    <row r="60" spans="2:16" ht="22.5" customHeight="1">
      <c r="B60" s="244">
        <f t="shared" si="0"/>
        <v>57</v>
      </c>
      <c r="C60" s="247"/>
      <c r="D60" s="251"/>
      <c r="E60" s="253"/>
      <c r="F60" s="253"/>
      <c r="G60" s="254"/>
      <c r="H60" s="253"/>
      <c r="I60" s="253"/>
      <c r="J60" s="251"/>
      <c r="K60" s="253"/>
      <c r="L60" s="270">
        <f t="shared" si="1"/>
        <v>0</v>
      </c>
      <c r="M60" s="256" t="str">
        <f t="shared" si="4"/>
        <v/>
      </c>
      <c r="N60" s="259" t="str">
        <f t="shared" si="2"/>
        <v/>
      </c>
      <c r="O60" s="262">
        <f t="shared" si="3"/>
        <v>0</v>
      </c>
      <c r="P60" s="266"/>
    </row>
    <row r="61" spans="2:16" ht="22.5" customHeight="1">
      <c r="B61" s="244">
        <f t="shared" si="0"/>
        <v>58</v>
      </c>
      <c r="C61" s="247"/>
      <c r="D61" s="251"/>
      <c r="E61" s="253"/>
      <c r="F61" s="253"/>
      <c r="G61" s="254"/>
      <c r="H61" s="253"/>
      <c r="I61" s="253"/>
      <c r="J61" s="251"/>
      <c r="K61" s="253"/>
      <c r="L61" s="270">
        <f t="shared" si="1"/>
        <v>0</v>
      </c>
      <c r="M61" s="256" t="str">
        <f t="shared" si="4"/>
        <v/>
      </c>
      <c r="N61" s="259" t="str">
        <f t="shared" si="2"/>
        <v/>
      </c>
      <c r="O61" s="262">
        <f t="shared" si="3"/>
        <v>0</v>
      </c>
      <c r="P61" s="266"/>
    </row>
    <row r="62" spans="2:16" ht="22.5" customHeight="1">
      <c r="B62" s="244">
        <f t="shared" si="0"/>
        <v>59</v>
      </c>
      <c r="C62" s="247"/>
      <c r="D62" s="251"/>
      <c r="E62" s="253"/>
      <c r="F62" s="253"/>
      <c r="G62" s="254"/>
      <c r="H62" s="253"/>
      <c r="I62" s="253"/>
      <c r="J62" s="251"/>
      <c r="K62" s="253"/>
      <c r="L62" s="270">
        <f t="shared" si="1"/>
        <v>0</v>
      </c>
      <c r="M62" s="256" t="str">
        <f t="shared" si="4"/>
        <v/>
      </c>
      <c r="N62" s="259" t="str">
        <f t="shared" si="2"/>
        <v/>
      </c>
      <c r="O62" s="262">
        <f t="shared" si="3"/>
        <v>0</v>
      </c>
      <c r="P62" s="266"/>
    </row>
    <row r="63" spans="2:16" ht="22.5" customHeight="1">
      <c r="B63" s="244">
        <f t="shared" si="0"/>
        <v>60</v>
      </c>
      <c r="C63" s="247"/>
      <c r="D63" s="251"/>
      <c r="E63" s="253"/>
      <c r="F63" s="253"/>
      <c r="G63" s="254"/>
      <c r="H63" s="253"/>
      <c r="I63" s="253"/>
      <c r="J63" s="251"/>
      <c r="K63" s="253"/>
      <c r="L63" s="270">
        <f t="shared" si="1"/>
        <v>0</v>
      </c>
      <c r="M63" s="256" t="str">
        <f t="shared" si="4"/>
        <v/>
      </c>
      <c r="N63" s="259" t="str">
        <f t="shared" si="2"/>
        <v/>
      </c>
      <c r="O63" s="262">
        <f t="shared" si="3"/>
        <v>0</v>
      </c>
      <c r="P63" s="266"/>
    </row>
    <row r="64" spans="2:16" ht="22.5" customHeight="1">
      <c r="B64" s="244">
        <f t="shared" si="0"/>
        <v>61</v>
      </c>
      <c r="C64" s="247"/>
      <c r="D64" s="251"/>
      <c r="E64" s="253"/>
      <c r="F64" s="253"/>
      <c r="G64" s="254"/>
      <c r="H64" s="253"/>
      <c r="I64" s="253"/>
      <c r="J64" s="251"/>
      <c r="K64" s="253"/>
      <c r="L64" s="270">
        <f t="shared" si="1"/>
        <v>0</v>
      </c>
      <c r="M64" s="256" t="str">
        <f t="shared" si="4"/>
        <v/>
      </c>
      <c r="N64" s="259" t="str">
        <f t="shared" si="2"/>
        <v/>
      </c>
      <c r="O64" s="262">
        <f t="shared" si="3"/>
        <v>0</v>
      </c>
      <c r="P64" s="266"/>
    </row>
    <row r="65" spans="2:16" ht="22.5" customHeight="1">
      <c r="B65" s="244">
        <f t="shared" si="0"/>
        <v>62</v>
      </c>
      <c r="C65" s="247"/>
      <c r="D65" s="251"/>
      <c r="E65" s="253"/>
      <c r="F65" s="253"/>
      <c r="G65" s="254"/>
      <c r="H65" s="253"/>
      <c r="I65" s="253"/>
      <c r="J65" s="251"/>
      <c r="K65" s="253"/>
      <c r="L65" s="270">
        <f t="shared" si="1"/>
        <v>0</v>
      </c>
      <c r="M65" s="256" t="str">
        <f t="shared" si="4"/>
        <v/>
      </c>
      <c r="N65" s="259" t="str">
        <f t="shared" si="2"/>
        <v/>
      </c>
      <c r="O65" s="262">
        <f t="shared" si="3"/>
        <v>0</v>
      </c>
      <c r="P65" s="266"/>
    </row>
    <row r="66" spans="2:16" ht="22.5" customHeight="1">
      <c r="B66" s="244">
        <f t="shared" si="0"/>
        <v>63</v>
      </c>
      <c r="C66" s="247"/>
      <c r="D66" s="251"/>
      <c r="E66" s="253"/>
      <c r="F66" s="253"/>
      <c r="G66" s="254"/>
      <c r="H66" s="253"/>
      <c r="I66" s="253"/>
      <c r="J66" s="251"/>
      <c r="K66" s="253"/>
      <c r="L66" s="270">
        <f t="shared" si="1"/>
        <v>0</v>
      </c>
      <c r="M66" s="256" t="str">
        <f t="shared" si="4"/>
        <v/>
      </c>
      <c r="N66" s="259" t="str">
        <f t="shared" si="2"/>
        <v/>
      </c>
      <c r="O66" s="262">
        <f t="shared" si="3"/>
        <v>0</v>
      </c>
      <c r="P66" s="266"/>
    </row>
    <row r="67" spans="2:16" ht="22.5" customHeight="1">
      <c r="B67" s="244">
        <f t="shared" si="0"/>
        <v>64</v>
      </c>
      <c r="C67" s="247"/>
      <c r="D67" s="251"/>
      <c r="E67" s="253"/>
      <c r="F67" s="253"/>
      <c r="G67" s="254"/>
      <c r="H67" s="253"/>
      <c r="I67" s="253"/>
      <c r="J67" s="251"/>
      <c r="K67" s="253"/>
      <c r="L67" s="270">
        <f t="shared" si="1"/>
        <v>0</v>
      </c>
      <c r="M67" s="256" t="str">
        <f t="shared" si="4"/>
        <v/>
      </c>
      <c r="N67" s="259" t="str">
        <f t="shared" si="2"/>
        <v/>
      </c>
      <c r="O67" s="262">
        <f t="shared" si="3"/>
        <v>0</v>
      </c>
      <c r="P67" s="266"/>
    </row>
    <row r="68" spans="2:16" ht="22.5" customHeight="1">
      <c r="B68" s="244">
        <f t="shared" ref="B68:B131" si="5">ROW()-3</f>
        <v>65</v>
      </c>
      <c r="C68" s="247"/>
      <c r="D68" s="251"/>
      <c r="E68" s="253"/>
      <c r="F68" s="253"/>
      <c r="G68" s="254"/>
      <c r="H68" s="253"/>
      <c r="I68" s="253"/>
      <c r="J68" s="251"/>
      <c r="K68" s="253"/>
      <c r="L68" s="270">
        <f t="shared" ref="L68:L131" si="6">SUM(H68+K68)</f>
        <v>0</v>
      </c>
      <c r="M68" s="256" t="str">
        <f t="shared" si="4"/>
        <v/>
      </c>
      <c r="N68" s="259" t="str">
        <f t="shared" ref="N68:N131" si="7">IF(E68=$C$155,$D$155,IF(E68=$C$156,$D$156,IF(E68=$C$157,$D$157,IF(E68=$C$158,$D$158,IF(E68=$C$159,$D$159,"")))))</f>
        <v/>
      </c>
      <c r="O68" s="262">
        <f t="shared" ref="O68:O131" si="8">MINA(M68,N68)</f>
        <v>0</v>
      </c>
      <c r="P68" s="266"/>
    </row>
    <row r="69" spans="2:16" ht="22.5" customHeight="1">
      <c r="B69" s="244">
        <f t="shared" si="5"/>
        <v>66</v>
      </c>
      <c r="C69" s="247"/>
      <c r="D69" s="251"/>
      <c r="E69" s="253"/>
      <c r="F69" s="253"/>
      <c r="G69" s="254"/>
      <c r="H69" s="253"/>
      <c r="I69" s="253"/>
      <c r="J69" s="251"/>
      <c r="K69" s="253"/>
      <c r="L69" s="270">
        <f t="shared" si="6"/>
        <v>0</v>
      </c>
      <c r="M69" s="256" t="str">
        <f t="shared" si="4"/>
        <v/>
      </c>
      <c r="N69" s="259" t="str">
        <f t="shared" si="7"/>
        <v/>
      </c>
      <c r="O69" s="262">
        <f t="shared" si="8"/>
        <v>0</v>
      </c>
      <c r="P69" s="266"/>
    </row>
    <row r="70" spans="2:16" ht="22.5" customHeight="1">
      <c r="B70" s="244">
        <f t="shared" si="5"/>
        <v>67</v>
      </c>
      <c r="C70" s="247"/>
      <c r="D70" s="251"/>
      <c r="E70" s="253"/>
      <c r="F70" s="253"/>
      <c r="G70" s="254"/>
      <c r="H70" s="253"/>
      <c r="I70" s="253"/>
      <c r="J70" s="251"/>
      <c r="K70" s="253"/>
      <c r="L70" s="270">
        <f t="shared" si="6"/>
        <v>0</v>
      </c>
      <c r="M70" s="256" t="str">
        <f t="shared" si="4"/>
        <v/>
      </c>
      <c r="N70" s="259" t="str">
        <f t="shared" si="7"/>
        <v/>
      </c>
      <c r="O70" s="262">
        <f t="shared" si="8"/>
        <v>0</v>
      </c>
      <c r="P70" s="266"/>
    </row>
    <row r="71" spans="2:16" ht="22.5" customHeight="1">
      <c r="B71" s="244">
        <f t="shared" si="5"/>
        <v>68</v>
      </c>
      <c r="C71" s="247"/>
      <c r="D71" s="251"/>
      <c r="E71" s="253"/>
      <c r="F71" s="253"/>
      <c r="G71" s="254"/>
      <c r="H71" s="253"/>
      <c r="I71" s="253"/>
      <c r="J71" s="251"/>
      <c r="K71" s="253"/>
      <c r="L71" s="270">
        <f t="shared" si="6"/>
        <v>0</v>
      </c>
      <c r="M71" s="256" t="str">
        <f t="shared" si="4"/>
        <v/>
      </c>
      <c r="N71" s="259" t="str">
        <f t="shared" si="7"/>
        <v/>
      </c>
      <c r="O71" s="262">
        <f t="shared" si="8"/>
        <v>0</v>
      </c>
      <c r="P71" s="266"/>
    </row>
    <row r="72" spans="2:16" ht="22.5" customHeight="1">
      <c r="B72" s="244">
        <f t="shared" si="5"/>
        <v>69</v>
      </c>
      <c r="C72" s="247"/>
      <c r="D72" s="251"/>
      <c r="E72" s="253"/>
      <c r="F72" s="253"/>
      <c r="G72" s="254"/>
      <c r="H72" s="253"/>
      <c r="I72" s="253"/>
      <c r="J72" s="251"/>
      <c r="K72" s="253"/>
      <c r="L72" s="270">
        <f t="shared" si="6"/>
        <v>0</v>
      </c>
      <c r="M72" s="256" t="str">
        <f t="shared" si="4"/>
        <v/>
      </c>
      <c r="N72" s="259" t="str">
        <f t="shared" si="7"/>
        <v/>
      </c>
      <c r="O72" s="262">
        <f t="shared" si="8"/>
        <v>0</v>
      </c>
      <c r="P72" s="266"/>
    </row>
    <row r="73" spans="2:16" ht="22.5" customHeight="1">
      <c r="B73" s="244">
        <f t="shared" si="5"/>
        <v>70</v>
      </c>
      <c r="C73" s="247"/>
      <c r="D73" s="251"/>
      <c r="E73" s="253"/>
      <c r="F73" s="253"/>
      <c r="G73" s="254"/>
      <c r="H73" s="253"/>
      <c r="I73" s="253"/>
      <c r="J73" s="251"/>
      <c r="K73" s="253"/>
      <c r="L73" s="270">
        <f t="shared" si="6"/>
        <v>0</v>
      </c>
      <c r="M73" s="256" t="str">
        <f t="shared" si="4"/>
        <v/>
      </c>
      <c r="N73" s="259" t="str">
        <f t="shared" si="7"/>
        <v/>
      </c>
      <c r="O73" s="262">
        <f t="shared" si="8"/>
        <v>0</v>
      </c>
      <c r="P73" s="266"/>
    </row>
    <row r="74" spans="2:16" ht="22.5" customHeight="1">
      <c r="B74" s="244">
        <f t="shared" si="5"/>
        <v>71</v>
      </c>
      <c r="C74" s="247"/>
      <c r="D74" s="251"/>
      <c r="E74" s="253"/>
      <c r="F74" s="253"/>
      <c r="G74" s="254"/>
      <c r="H74" s="253"/>
      <c r="I74" s="253"/>
      <c r="J74" s="251"/>
      <c r="K74" s="253"/>
      <c r="L74" s="270">
        <f t="shared" si="6"/>
        <v>0</v>
      </c>
      <c r="M74" s="256" t="str">
        <f t="shared" ref="M74:M137" si="9">IF(L74&gt;0,VLOOKUP(E74,$C$161:$D$165,2,0)*L74,"")</f>
        <v/>
      </c>
      <c r="N74" s="259" t="str">
        <f t="shared" si="7"/>
        <v/>
      </c>
      <c r="O74" s="262">
        <f t="shared" si="8"/>
        <v>0</v>
      </c>
      <c r="P74" s="266"/>
    </row>
    <row r="75" spans="2:16" ht="22.5" customHeight="1">
      <c r="B75" s="244">
        <f t="shared" si="5"/>
        <v>72</v>
      </c>
      <c r="C75" s="247"/>
      <c r="D75" s="251"/>
      <c r="E75" s="253"/>
      <c r="F75" s="253"/>
      <c r="G75" s="254"/>
      <c r="H75" s="253"/>
      <c r="I75" s="253"/>
      <c r="J75" s="251"/>
      <c r="K75" s="253"/>
      <c r="L75" s="270">
        <f t="shared" si="6"/>
        <v>0</v>
      </c>
      <c r="M75" s="256" t="str">
        <f t="shared" si="9"/>
        <v/>
      </c>
      <c r="N75" s="259" t="str">
        <f t="shared" si="7"/>
        <v/>
      </c>
      <c r="O75" s="262">
        <f t="shared" si="8"/>
        <v>0</v>
      </c>
      <c r="P75" s="266"/>
    </row>
    <row r="76" spans="2:16" ht="22.5" customHeight="1">
      <c r="B76" s="244">
        <f t="shared" si="5"/>
        <v>73</v>
      </c>
      <c r="C76" s="247"/>
      <c r="D76" s="251"/>
      <c r="E76" s="253"/>
      <c r="F76" s="253"/>
      <c r="G76" s="254"/>
      <c r="H76" s="253"/>
      <c r="I76" s="253"/>
      <c r="J76" s="251"/>
      <c r="K76" s="253"/>
      <c r="L76" s="270">
        <f t="shared" si="6"/>
        <v>0</v>
      </c>
      <c r="M76" s="256" t="str">
        <f t="shared" si="9"/>
        <v/>
      </c>
      <c r="N76" s="259" t="str">
        <f t="shared" si="7"/>
        <v/>
      </c>
      <c r="O76" s="262">
        <f t="shared" si="8"/>
        <v>0</v>
      </c>
      <c r="P76" s="266"/>
    </row>
    <row r="77" spans="2:16" ht="22.5" customHeight="1">
      <c r="B77" s="244">
        <f t="shared" si="5"/>
        <v>74</v>
      </c>
      <c r="C77" s="247"/>
      <c r="D77" s="251"/>
      <c r="E77" s="253"/>
      <c r="F77" s="253"/>
      <c r="G77" s="254"/>
      <c r="H77" s="253"/>
      <c r="I77" s="253"/>
      <c r="J77" s="251"/>
      <c r="K77" s="253"/>
      <c r="L77" s="270">
        <f t="shared" si="6"/>
        <v>0</v>
      </c>
      <c r="M77" s="256" t="str">
        <f t="shared" si="9"/>
        <v/>
      </c>
      <c r="N77" s="259" t="str">
        <f t="shared" si="7"/>
        <v/>
      </c>
      <c r="O77" s="262">
        <f t="shared" si="8"/>
        <v>0</v>
      </c>
      <c r="P77" s="266"/>
    </row>
    <row r="78" spans="2:16" ht="22.5" customHeight="1">
      <c r="B78" s="244">
        <f t="shared" si="5"/>
        <v>75</v>
      </c>
      <c r="C78" s="247"/>
      <c r="D78" s="251"/>
      <c r="E78" s="253"/>
      <c r="F78" s="253"/>
      <c r="G78" s="254"/>
      <c r="H78" s="253"/>
      <c r="I78" s="253"/>
      <c r="J78" s="251"/>
      <c r="K78" s="253"/>
      <c r="L78" s="270">
        <f t="shared" si="6"/>
        <v>0</v>
      </c>
      <c r="M78" s="256" t="str">
        <f t="shared" si="9"/>
        <v/>
      </c>
      <c r="N78" s="259" t="str">
        <f t="shared" si="7"/>
        <v/>
      </c>
      <c r="O78" s="262">
        <f t="shared" si="8"/>
        <v>0</v>
      </c>
      <c r="P78" s="266"/>
    </row>
    <row r="79" spans="2:16" ht="22.5" customHeight="1">
      <c r="B79" s="244">
        <f t="shared" si="5"/>
        <v>76</v>
      </c>
      <c r="C79" s="247"/>
      <c r="D79" s="251"/>
      <c r="E79" s="253"/>
      <c r="F79" s="253"/>
      <c r="G79" s="254"/>
      <c r="H79" s="253"/>
      <c r="I79" s="253"/>
      <c r="J79" s="251"/>
      <c r="K79" s="253"/>
      <c r="L79" s="270">
        <f t="shared" si="6"/>
        <v>0</v>
      </c>
      <c r="M79" s="256" t="str">
        <f t="shared" si="9"/>
        <v/>
      </c>
      <c r="N79" s="259" t="str">
        <f t="shared" si="7"/>
        <v/>
      </c>
      <c r="O79" s="262">
        <f t="shared" si="8"/>
        <v>0</v>
      </c>
      <c r="P79" s="266"/>
    </row>
    <row r="80" spans="2:16" ht="22.5" customHeight="1">
      <c r="B80" s="244">
        <f t="shared" si="5"/>
        <v>77</v>
      </c>
      <c r="C80" s="247"/>
      <c r="D80" s="251"/>
      <c r="E80" s="253"/>
      <c r="F80" s="253"/>
      <c r="G80" s="254"/>
      <c r="H80" s="253"/>
      <c r="I80" s="253"/>
      <c r="J80" s="251"/>
      <c r="K80" s="253"/>
      <c r="L80" s="270">
        <f t="shared" si="6"/>
        <v>0</v>
      </c>
      <c r="M80" s="256" t="str">
        <f t="shared" si="9"/>
        <v/>
      </c>
      <c r="N80" s="259" t="str">
        <f t="shared" si="7"/>
        <v/>
      </c>
      <c r="O80" s="262">
        <f t="shared" si="8"/>
        <v>0</v>
      </c>
      <c r="P80" s="266"/>
    </row>
    <row r="81" spans="2:16" ht="22.5" customHeight="1">
      <c r="B81" s="244">
        <f t="shared" si="5"/>
        <v>78</v>
      </c>
      <c r="C81" s="247"/>
      <c r="D81" s="251"/>
      <c r="E81" s="253"/>
      <c r="F81" s="253"/>
      <c r="G81" s="254"/>
      <c r="H81" s="253"/>
      <c r="I81" s="253"/>
      <c r="J81" s="251"/>
      <c r="K81" s="253"/>
      <c r="L81" s="270">
        <f t="shared" si="6"/>
        <v>0</v>
      </c>
      <c r="M81" s="256" t="str">
        <f t="shared" si="9"/>
        <v/>
      </c>
      <c r="N81" s="259" t="str">
        <f t="shared" si="7"/>
        <v/>
      </c>
      <c r="O81" s="262">
        <f t="shared" si="8"/>
        <v>0</v>
      </c>
      <c r="P81" s="266"/>
    </row>
    <row r="82" spans="2:16" ht="22.5" customHeight="1">
      <c r="B82" s="244">
        <f t="shared" si="5"/>
        <v>79</v>
      </c>
      <c r="C82" s="247"/>
      <c r="D82" s="251"/>
      <c r="E82" s="253"/>
      <c r="F82" s="253"/>
      <c r="G82" s="254"/>
      <c r="H82" s="253"/>
      <c r="I82" s="253"/>
      <c r="J82" s="251"/>
      <c r="K82" s="253"/>
      <c r="L82" s="270">
        <f t="shared" si="6"/>
        <v>0</v>
      </c>
      <c r="M82" s="256" t="str">
        <f t="shared" si="9"/>
        <v/>
      </c>
      <c r="N82" s="259" t="str">
        <f t="shared" si="7"/>
        <v/>
      </c>
      <c r="O82" s="262">
        <f t="shared" si="8"/>
        <v>0</v>
      </c>
      <c r="P82" s="266"/>
    </row>
    <row r="83" spans="2:16" ht="22.5" customHeight="1">
      <c r="B83" s="244">
        <f t="shared" si="5"/>
        <v>80</v>
      </c>
      <c r="C83" s="247"/>
      <c r="D83" s="251"/>
      <c r="E83" s="253"/>
      <c r="F83" s="253"/>
      <c r="G83" s="254"/>
      <c r="H83" s="253"/>
      <c r="I83" s="253"/>
      <c r="J83" s="251"/>
      <c r="K83" s="253"/>
      <c r="L83" s="270">
        <f t="shared" si="6"/>
        <v>0</v>
      </c>
      <c r="M83" s="256" t="str">
        <f t="shared" si="9"/>
        <v/>
      </c>
      <c r="N83" s="259" t="str">
        <f t="shared" si="7"/>
        <v/>
      </c>
      <c r="O83" s="262">
        <f t="shared" si="8"/>
        <v>0</v>
      </c>
      <c r="P83" s="266"/>
    </row>
    <row r="84" spans="2:16" ht="22.5" customHeight="1">
      <c r="B84" s="244">
        <f t="shared" si="5"/>
        <v>81</v>
      </c>
      <c r="C84" s="247"/>
      <c r="D84" s="251"/>
      <c r="E84" s="253"/>
      <c r="F84" s="253"/>
      <c r="G84" s="254"/>
      <c r="H84" s="253"/>
      <c r="I84" s="253"/>
      <c r="J84" s="251"/>
      <c r="K84" s="253"/>
      <c r="L84" s="270">
        <f t="shared" si="6"/>
        <v>0</v>
      </c>
      <c r="M84" s="256" t="str">
        <f t="shared" si="9"/>
        <v/>
      </c>
      <c r="N84" s="259" t="str">
        <f t="shared" si="7"/>
        <v/>
      </c>
      <c r="O84" s="262">
        <f t="shared" si="8"/>
        <v>0</v>
      </c>
      <c r="P84" s="266"/>
    </row>
    <row r="85" spans="2:16" ht="22.5" customHeight="1">
      <c r="B85" s="244">
        <f t="shared" si="5"/>
        <v>82</v>
      </c>
      <c r="C85" s="247"/>
      <c r="D85" s="251"/>
      <c r="E85" s="253"/>
      <c r="F85" s="253"/>
      <c r="G85" s="254"/>
      <c r="H85" s="253"/>
      <c r="I85" s="253"/>
      <c r="J85" s="251"/>
      <c r="K85" s="253"/>
      <c r="L85" s="270">
        <f t="shared" si="6"/>
        <v>0</v>
      </c>
      <c r="M85" s="256" t="str">
        <f t="shared" si="9"/>
        <v/>
      </c>
      <c r="N85" s="259" t="str">
        <f t="shared" si="7"/>
        <v/>
      </c>
      <c r="O85" s="262">
        <f t="shared" si="8"/>
        <v>0</v>
      </c>
      <c r="P85" s="266"/>
    </row>
    <row r="86" spans="2:16" ht="22.5" customHeight="1">
      <c r="B86" s="244">
        <f t="shared" si="5"/>
        <v>83</v>
      </c>
      <c r="C86" s="247"/>
      <c r="D86" s="251"/>
      <c r="E86" s="253"/>
      <c r="F86" s="253"/>
      <c r="G86" s="254"/>
      <c r="H86" s="253"/>
      <c r="I86" s="253"/>
      <c r="J86" s="251"/>
      <c r="K86" s="253"/>
      <c r="L86" s="270">
        <f t="shared" si="6"/>
        <v>0</v>
      </c>
      <c r="M86" s="256" t="str">
        <f t="shared" si="9"/>
        <v/>
      </c>
      <c r="N86" s="259" t="str">
        <f t="shared" si="7"/>
        <v/>
      </c>
      <c r="O86" s="262">
        <f t="shared" si="8"/>
        <v>0</v>
      </c>
      <c r="P86" s="266"/>
    </row>
    <row r="87" spans="2:16" ht="22.5" customHeight="1">
      <c r="B87" s="244">
        <f t="shared" si="5"/>
        <v>84</v>
      </c>
      <c r="C87" s="247"/>
      <c r="D87" s="251"/>
      <c r="E87" s="253"/>
      <c r="F87" s="253"/>
      <c r="G87" s="254"/>
      <c r="H87" s="253"/>
      <c r="I87" s="253"/>
      <c r="J87" s="251"/>
      <c r="K87" s="253"/>
      <c r="L87" s="270">
        <f t="shared" si="6"/>
        <v>0</v>
      </c>
      <c r="M87" s="256" t="str">
        <f t="shared" si="9"/>
        <v/>
      </c>
      <c r="N87" s="259" t="str">
        <f t="shared" si="7"/>
        <v/>
      </c>
      <c r="O87" s="262">
        <f t="shared" si="8"/>
        <v>0</v>
      </c>
      <c r="P87" s="266"/>
    </row>
    <row r="88" spans="2:16" ht="22.5" customHeight="1">
      <c r="B88" s="244">
        <f t="shared" si="5"/>
        <v>85</v>
      </c>
      <c r="C88" s="247"/>
      <c r="D88" s="251"/>
      <c r="E88" s="253"/>
      <c r="F88" s="253"/>
      <c r="G88" s="254"/>
      <c r="H88" s="253"/>
      <c r="I88" s="253"/>
      <c r="J88" s="251"/>
      <c r="K88" s="253"/>
      <c r="L88" s="270">
        <f t="shared" si="6"/>
        <v>0</v>
      </c>
      <c r="M88" s="256" t="str">
        <f t="shared" si="9"/>
        <v/>
      </c>
      <c r="N88" s="259" t="str">
        <f t="shared" si="7"/>
        <v/>
      </c>
      <c r="O88" s="262">
        <f t="shared" si="8"/>
        <v>0</v>
      </c>
      <c r="P88" s="266"/>
    </row>
    <row r="89" spans="2:16" ht="22.5" customHeight="1">
      <c r="B89" s="244">
        <f t="shared" si="5"/>
        <v>86</v>
      </c>
      <c r="C89" s="247"/>
      <c r="D89" s="251"/>
      <c r="E89" s="253"/>
      <c r="F89" s="253"/>
      <c r="G89" s="254"/>
      <c r="H89" s="253"/>
      <c r="I89" s="253"/>
      <c r="J89" s="251"/>
      <c r="K89" s="253"/>
      <c r="L89" s="270">
        <f t="shared" si="6"/>
        <v>0</v>
      </c>
      <c r="M89" s="256" t="str">
        <f t="shared" si="9"/>
        <v/>
      </c>
      <c r="N89" s="259" t="str">
        <f t="shared" si="7"/>
        <v/>
      </c>
      <c r="O89" s="262">
        <f t="shared" si="8"/>
        <v>0</v>
      </c>
      <c r="P89" s="266"/>
    </row>
    <row r="90" spans="2:16" ht="22.5" customHeight="1">
      <c r="B90" s="244">
        <f t="shared" si="5"/>
        <v>87</v>
      </c>
      <c r="C90" s="247"/>
      <c r="D90" s="251"/>
      <c r="E90" s="253"/>
      <c r="F90" s="253"/>
      <c r="G90" s="254"/>
      <c r="H90" s="253"/>
      <c r="I90" s="253"/>
      <c r="J90" s="251"/>
      <c r="K90" s="253"/>
      <c r="L90" s="270">
        <f t="shared" si="6"/>
        <v>0</v>
      </c>
      <c r="M90" s="256" t="str">
        <f t="shared" si="9"/>
        <v/>
      </c>
      <c r="N90" s="259" t="str">
        <f t="shared" si="7"/>
        <v/>
      </c>
      <c r="O90" s="262">
        <f t="shared" si="8"/>
        <v>0</v>
      </c>
      <c r="P90" s="266"/>
    </row>
    <row r="91" spans="2:16" ht="22.5" customHeight="1">
      <c r="B91" s="244">
        <f t="shared" si="5"/>
        <v>88</v>
      </c>
      <c r="C91" s="247"/>
      <c r="D91" s="251"/>
      <c r="E91" s="253"/>
      <c r="F91" s="253"/>
      <c r="G91" s="254"/>
      <c r="H91" s="253"/>
      <c r="I91" s="253"/>
      <c r="J91" s="251"/>
      <c r="K91" s="253"/>
      <c r="L91" s="270">
        <f t="shared" si="6"/>
        <v>0</v>
      </c>
      <c r="M91" s="256" t="str">
        <f t="shared" si="9"/>
        <v/>
      </c>
      <c r="N91" s="259" t="str">
        <f t="shared" si="7"/>
        <v/>
      </c>
      <c r="O91" s="262">
        <f t="shared" si="8"/>
        <v>0</v>
      </c>
      <c r="P91" s="266"/>
    </row>
    <row r="92" spans="2:16" ht="22.5" customHeight="1">
      <c r="B92" s="244">
        <f t="shared" si="5"/>
        <v>89</v>
      </c>
      <c r="C92" s="247"/>
      <c r="D92" s="251"/>
      <c r="E92" s="253"/>
      <c r="F92" s="253"/>
      <c r="G92" s="254"/>
      <c r="H92" s="253"/>
      <c r="I92" s="253"/>
      <c r="J92" s="251"/>
      <c r="K92" s="253"/>
      <c r="L92" s="270">
        <f t="shared" si="6"/>
        <v>0</v>
      </c>
      <c r="M92" s="256" t="str">
        <f t="shared" si="9"/>
        <v/>
      </c>
      <c r="N92" s="259" t="str">
        <f t="shared" si="7"/>
        <v/>
      </c>
      <c r="O92" s="262">
        <f t="shared" si="8"/>
        <v>0</v>
      </c>
      <c r="P92" s="266"/>
    </row>
    <row r="93" spans="2:16" ht="22.5" customHeight="1">
      <c r="B93" s="244">
        <f t="shared" si="5"/>
        <v>90</v>
      </c>
      <c r="C93" s="247"/>
      <c r="D93" s="251"/>
      <c r="E93" s="253"/>
      <c r="F93" s="253"/>
      <c r="G93" s="254"/>
      <c r="H93" s="253"/>
      <c r="I93" s="253"/>
      <c r="J93" s="251"/>
      <c r="K93" s="253"/>
      <c r="L93" s="270">
        <f t="shared" si="6"/>
        <v>0</v>
      </c>
      <c r="M93" s="256" t="str">
        <f t="shared" si="9"/>
        <v/>
      </c>
      <c r="N93" s="259" t="str">
        <f t="shared" si="7"/>
        <v/>
      </c>
      <c r="O93" s="262">
        <f t="shared" si="8"/>
        <v>0</v>
      </c>
      <c r="P93" s="266"/>
    </row>
    <row r="94" spans="2:16" ht="22.5" customHeight="1">
      <c r="B94" s="244">
        <f t="shared" si="5"/>
        <v>91</v>
      </c>
      <c r="C94" s="247"/>
      <c r="D94" s="251"/>
      <c r="E94" s="253"/>
      <c r="F94" s="253"/>
      <c r="G94" s="254"/>
      <c r="H94" s="253"/>
      <c r="I94" s="253"/>
      <c r="J94" s="251"/>
      <c r="K94" s="253"/>
      <c r="L94" s="270">
        <f t="shared" si="6"/>
        <v>0</v>
      </c>
      <c r="M94" s="256" t="str">
        <f t="shared" si="9"/>
        <v/>
      </c>
      <c r="N94" s="259" t="str">
        <f t="shared" si="7"/>
        <v/>
      </c>
      <c r="O94" s="262">
        <f t="shared" si="8"/>
        <v>0</v>
      </c>
      <c r="P94" s="266"/>
    </row>
    <row r="95" spans="2:16" ht="22.5" customHeight="1">
      <c r="B95" s="244">
        <f t="shared" si="5"/>
        <v>92</v>
      </c>
      <c r="C95" s="247"/>
      <c r="D95" s="251"/>
      <c r="E95" s="253"/>
      <c r="F95" s="253"/>
      <c r="G95" s="254"/>
      <c r="H95" s="253"/>
      <c r="I95" s="253"/>
      <c r="J95" s="251"/>
      <c r="K95" s="253"/>
      <c r="L95" s="270">
        <f t="shared" si="6"/>
        <v>0</v>
      </c>
      <c r="M95" s="256" t="str">
        <f t="shared" si="9"/>
        <v/>
      </c>
      <c r="N95" s="259" t="str">
        <f t="shared" si="7"/>
        <v/>
      </c>
      <c r="O95" s="262">
        <f t="shared" si="8"/>
        <v>0</v>
      </c>
      <c r="P95" s="266"/>
    </row>
    <row r="96" spans="2:16" ht="22.5" customHeight="1">
      <c r="B96" s="244">
        <f t="shared" si="5"/>
        <v>93</v>
      </c>
      <c r="C96" s="247"/>
      <c r="D96" s="251"/>
      <c r="E96" s="253"/>
      <c r="F96" s="253"/>
      <c r="G96" s="254"/>
      <c r="H96" s="253"/>
      <c r="I96" s="253"/>
      <c r="J96" s="251"/>
      <c r="K96" s="253"/>
      <c r="L96" s="270">
        <f t="shared" si="6"/>
        <v>0</v>
      </c>
      <c r="M96" s="256" t="str">
        <f t="shared" si="9"/>
        <v/>
      </c>
      <c r="N96" s="259" t="str">
        <f t="shared" si="7"/>
        <v/>
      </c>
      <c r="O96" s="262">
        <f t="shared" si="8"/>
        <v>0</v>
      </c>
      <c r="P96" s="266"/>
    </row>
    <row r="97" spans="2:16" ht="22.5" customHeight="1">
      <c r="B97" s="244">
        <f t="shared" si="5"/>
        <v>94</v>
      </c>
      <c r="C97" s="247"/>
      <c r="D97" s="251"/>
      <c r="E97" s="253"/>
      <c r="F97" s="253"/>
      <c r="G97" s="254"/>
      <c r="H97" s="253"/>
      <c r="I97" s="253"/>
      <c r="J97" s="251"/>
      <c r="K97" s="253"/>
      <c r="L97" s="270">
        <f t="shared" si="6"/>
        <v>0</v>
      </c>
      <c r="M97" s="256" t="str">
        <f t="shared" si="9"/>
        <v/>
      </c>
      <c r="N97" s="259" t="str">
        <f t="shared" si="7"/>
        <v/>
      </c>
      <c r="O97" s="262">
        <f t="shared" si="8"/>
        <v>0</v>
      </c>
      <c r="P97" s="266"/>
    </row>
    <row r="98" spans="2:16" ht="22.5" customHeight="1">
      <c r="B98" s="244">
        <f t="shared" si="5"/>
        <v>95</v>
      </c>
      <c r="C98" s="247"/>
      <c r="D98" s="251"/>
      <c r="E98" s="253"/>
      <c r="F98" s="253"/>
      <c r="G98" s="254"/>
      <c r="H98" s="253"/>
      <c r="I98" s="253"/>
      <c r="J98" s="251"/>
      <c r="K98" s="253"/>
      <c r="L98" s="270">
        <f t="shared" si="6"/>
        <v>0</v>
      </c>
      <c r="M98" s="256" t="str">
        <f t="shared" si="9"/>
        <v/>
      </c>
      <c r="N98" s="259" t="str">
        <f t="shared" si="7"/>
        <v/>
      </c>
      <c r="O98" s="262">
        <f t="shared" si="8"/>
        <v>0</v>
      </c>
      <c r="P98" s="266"/>
    </row>
    <row r="99" spans="2:16" ht="22.5" customHeight="1">
      <c r="B99" s="244">
        <f t="shared" si="5"/>
        <v>96</v>
      </c>
      <c r="C99" s="247"/>
      <c r="D99" s="251"/>
      <c r="E99" s="253"/>
      <c r="F99" s="253"/>
      <c r="G99" s="254"/>
      <c r="H99" s="253"/>
      <c r="I99" s="253"/>
      <c r="J99" s="251"/>
      <c r="K99" s="253"/>
      <c r="L99" s="270">
        <f t="shared" si="6"/>
        <v>0</v>
      </c>
      <c r="M99" s="256" t="str">
        <f t="shared" si="9"/>
        <v/>
      </c>
      <c r="N99" s="259" t="str">
        <f t="shared" si="7"/>
        <v/>
      </c>
      <c r="O99" s="262">
        <f t="shared" si="8"/>
        <v>0</v>
      </c>
      <c r="P99" s="266"/>
    </row>
    <row r="100" spans="2:16" ht="22.5" customHeight="1">
      <c r="B100" s="244">
        <f t="shared" si="5"/>
        <v>97</v>
      </c>
      <c r="C100" s="247"/>
      <c r="D100" s="251"/>
      <c r="E100" s="253"/>
      <c r="F100" s="253"/>
      <c r="G100" s="254"/>
      <c r="H100" s="253"/>
      <c r="I100" s="253"/>
      <c r="J100" s="251"/>
      <c r="K100" s="253"/>
      <c r="L100" s="270">
        <f t="shared" si="6"/>
        <v>0</v>
      </c>
      <c r="M100" s="256" t="str">
        <f t="shared" si="9"/>
        <v/>
      </c>
      <c r="N100" s="259" t="str">
        <f t="shared" si="7"/>
        <v/>
      </c>
      <c r="O100" s="262">
        <f t="shared" si="8"/>
        <v>0</v>
      </c>
      <c r="P100" s="266"/>
    </row>
    <row r="101" spans="2:16" ht="22.5" customHeight="1">
      <c r="B101" s="244">
        <f t="shared" si="5"/>
        <v>98</v>
      </c>
      <c r="C101" s="247"/>
      <c r="D101" s="251"/>
      <c r="E101" s="253"/>
      <c r="F101" s="253"/>
      <c r="G101" s="254"/>
      <c r="H101" s="253"/>
      <c r="I101" s="253"/>
      <c r="J101" s="251"/>
      <c r="K101" s="253"/>
      <c r="L101" s="270">
        <f t="shared" si="6"/>
        <v>0</v>
      </c>
      <c r="M101" s="256" t="str">
        <f t="shared" si="9"/>
        <v/>
      </c>
      <c r="N101" s="259" t="str">
        <f t="shared" si="7"/>
        <v/>
      </c>
      <c r="O101" s="262">
        <f t="shared" si="8"/>
        <v>0</v>
      </c>
      <c r="P101" s="266"/>
    </row>
    <row r="102" spans="2:16" ht="22.5" customHeight="1">
      <c r="B102" s="244">
        <f t="shared" si="5"/>
        <v>99</v>
      </c>
      <c r="C102" s="247"/>
      <c r="D102" s="251"/>
      <c r="E102" s="253"/>
      <c r="F102" s="253"/>
      <c r="G102" s="254"/>
      <c r="H102" s="253"/>
      <c r="I102" s="253"/>
      <c r="J102" s="251"/>
      <c r="K102" s="253"/>
      <c r="L102" s="270">
        <f t="shared" si="6"/>
        <v>0</v>
      </c>
      <c r="M102" s="256" t="str">
        <f t="shared" si="9"/>
        <v/>
      </c>
      <c r="N102" s="259" t="str">
        <f t="shared" si="7"/>
        <v/>
      </c>
      <c r="O102" s="262">
        <f t="shared" si="8"/>
        <v>0</v>
      </c>
      <c r="P102" s="266"/>
    </row>
    <row r="103" spans="2:16" ht="22.5" customHeight="1">
      <c r="B103" s="244">
        <f t="shared" si="5"/>
        <v>100</v>
      </c>
      <c r="C103" s="247"/>
      <c r="D103" s="251"/>
      <c r="E103" s="253"/>
      <c r="F103" s="253"/>
      <c r="G103" s="254"/>
      <c r="H103" s="253"/>
      <c r="I103" s="253"/>
      <c r="J103" s="251"/>
      <c r="K103" s="253"/>
      <c r="L103" s="270">
        <f t="shared" si="6"/>
        <v>0</v>
      </c>
      <c r="M103" s="256" t="str">
        <f t="shared" si="9"/>
        <v/>
      </c>
      <c r="N103" s="259" t="str">
        <f t="shared" si="7"/>
        <v/>
      </c>
      <c r="O103" s="262">
        <f t="shared" si="8"/>
        <v>0</v>
      </c>
      <c r="P103" s="266"/>
    </row>
    <row r="104" spans="2:16" ht="22.5" customHeight="1">
      <c r="B104" s="244">
        <f t="shared" si="5"/>
        <v>101</v>
      </c>
      <c r="C104" s="247"/>
      <c r="D104" s="251"/>
      <c r="E104" s="253"/>
      <c r="F104" s="253"/>
      <c r="G104" s="254"/>
      <c r="H104" s="253"/>
      <c r="I104" s="253"/>
      <c r="J104" s="251"/>
      <c r="K104" s="253"/>
      <c r="L104" s="270">
        <f t="shared" si="6"/>
        <v>0</v>
      </c>
      <c r="M104" s="256" t="str">
        <f t="shared" si="9"/>
        <v/>
      </c>
      <c r="N104" s="259" t="str">
        <f t="shared" si="7"/>
        <v/>
      </c>
      <c r="O104" s="262">
        <f t="shared" si="8"/>
        <v>0</v>
      </c>
      <c r="P104" s="266"/>
    </row>
    <row r="105" spans="2:16" ht="22.5" customHeight="1">
      <c r="B105" s="244">
        <f t="shared" si="5"/>
        <v>102</v>
      </c>
      <c r="C105" s="247"/>
      <c r="D105" s="251"/>
      <c r="E105" s="253"/>
      <c r="F105" s="253"/>
      <c r="G105" s="254"/>
      <c r="H105" s="253"/>
      <c r="I105" s="253"/>
      <c r="J105" s="251"/>
      <c r="K105" s="253"/>
      <c r="L105" s="270">
        <f t="shared" si="6"/>
        <v>0</v>
      </c>
      <c r="M105" s="256" t="str">
        <f t="shared" si="9"/>
        <v/>
      </c>
      <c r="N105" s="259" t="str">
        <f t="shared" si="7"/>
        <v/>
      </c>
      <c r="O105" s="262">
        <f t="shared" si="8"/>
        <v>0</v>
      </c>
      <c r="P105" s="266"/>
    </row>
    <row r="106" spans="2:16" ht="22.5" customHeight="1">
      <c r="B106" s="244">
        <f t="shared" si="5"/>
        <v>103</v>
      </c>
      <c r="C106" s="247"/>
      <c r="D106" s="251"/>
      <c r="E106" s="253"/>
      <c r="F106" s="253"/>
      <c r="G106" s="254"/>
      <c r="H106" s="253"/>
      <c r="I106" s="253"/>
      <c r="J106" s="251"/>
      <c r="K106" s="253"/>
      <c r="L106" s="270">
        <f t="shared" si="6"/>
        <v>0</v>
      </c>
      <c r="M106" s="256" t="str">
        <f t="shared" si="9"/>
        <v/>
      </c>
      <c r="N106" s="259" t="str">
        <f t="shared" si="7"/>
        <v/>
      </c>
      <c r="O106" s="262">
        <f t="shared" si="8"/>
        <v>0</v>
      </c>
      <c r="P106" s="266"/>
    </row>
    <row r="107" spans="2:16" ht="22.5" customHeight="1">
      <c r="B107" s="244">
        <f t="shared" si="5"/>
        <v>104</v>
      </c>
      <c r="C107" s="247"/>
      <c r="D107" s="251"/>
      <c r="E107" s="253"/>
      <c r="F107" s="253"/>
      <c r="G107" s="254"/>
      <c r="H107" s="253"/>
      <c r="I107" s="253"/>
      <c r="J107" s="251"/>
      <c r="K107" s="253"/>
      <c r="L107" s="270">
        <f t="shared" si="6"/>
        <v>0</v>
      </c>
      <c r="M107" s="256" t="str">
        <f t="shared" si="9"/>
        <v/>
      </c>
      <c r="N107" s="259" t="str">
        <f t="shared" si="7"/>
        <v/>
      </c>
      <c r="O107" s="262">
        <f t="shared" si="8"/>
        <v>0</v>
      </c>
      <c r="P107" s="266"/>
    </row>
    <row r="108" spans="2:16" ht="22.5" customHeight="1">
      <c r="B108" s="244">
        <f t="shared" si="5"/>
        <v>105</v>
      </c>
      <c r="C108" s="247"/>
      <c r="D108" s="251"/>
      <c r="E108" s="253"/>
      <c r="F108" s="253"/>
      <c r="G108" s="254"/>
      <c r="H108" s="253"/>
      <c r="I108" s="253"/>
      <c r="J108" s="251"/>
      <c r="K108" s="253"/>
      <c r="L108" s="270">
        <f t="shared" si="6"/>
        <v>0</v>
      </c>
      <c r="M108" s="256" t="str">
        <f t="shared" si="9"/>
        <v/>
      </c>
      <c r="N108" s="259" t="str">
        <f t="shared" si="7"/>
        <v/>
      </c>
      <c r="O108" s="262">
        <f t="shared" si="8"/>
        <v>0</v>
      </c>
      <c r="P108" s="266"/>
    </row>
    <row r="109" spans="2:16" ht="22.5" customHeight="1">
      <c r="B109" s="244">
        <f t="shared" si="5"/>
        <v>106</v>
      </c>
      <c r="C109" s="247"/>
      <c r="D109" s="251"/>
      <c r="E109" s="253"/>
      <c r="F109" s="253"/>
      <c r="G109" s="254"/>
      <c r="H109" s="253"/>
      <c r="I109" s="253"/>
      <c r="J109" s="251"/>
      <c r="K109" s="253"/>
      <c r="L109" s="270">
        <f t="shared" si="6"/>
        <v>0</v>
      </c>
      <c r="M109" s="256" t="str">
        <f t="shared" si="9"/>
        <v/>
      </c>
      <c r="N109" s="259" t="str">
        <f t="shared" si="7"/>
        <v/>
      </c>
      <c r="O109" s="262">
        <f t="shared" si="8"/>
        <v>0</v>
      </c>
      <c r="P109" s="266"/>
    </row>
    <row r="110" spans="2:16" ht="22.5" customHeight="1">
      <c r="B110" s="244">
        <f t="shared" si="5"/>
        <v>107</v>
      </c>
      <c r="C110" s="247"/>
      <c r="D110" s="251"/>
      <c r="E110" s="253"/>
      <c r="F110" s="253"/>
      <c r="G110" s="254"/>
      <c r="H110" s="253"/>
      <c r="I110" s="253"/>
      <c r="J110" s="251"/>
      <c r="K110" s="253"/>
      <c r="L110" s="270">
        <f t="shared" si="6"/>
        <v>0</v>
      </c>
      <c r="M110" s="256" t="str">
        <f t="shared" si="9"/>
        <v/>
      </c>
      <c r="N110" s="259" t="str">
        <f t="shared" si="7"/>
        <v/>
      </c>
      <c r="O110" s="262">
        <f t="shared" si="8"/>
        <v>0</v>
      </c>
      <c r="P110" s="266"/>
    </row>
    <row r="111" spans="2:16" ht="22.5" customHeight="1">
      <c r="B111" s="244">
        <f t="shared" si="5"/>
        <v>108</v>
      </c>
      <c r="C111" s="247"/>
      <c r="D111" s="251"/>
      <c r="E111" s="253"/>
      <c r="F111" s="253"/>
      <c r="G111" s="254"/>
      <c r="H111" s="253"/>
      <c r="I111" s="253"/>
      <c r="J111" s="251"/>
      <c r="K111" s="253"/>
      <c r="L111" s="270">
        <f t="shared" si="6"/>
        <v>0</v>
      </c>
      <c r="M111" s="256" t="str">
        <f t="shared" si="9"/>
        <v/>
      </c>
      <c r="N111" s="259" t="str">
        <f t="shared" si="7"/>
        <v/>
      </c>
      <c r="O111" s="262">
        <f t="shared" si="8"/>
        <v>0</v>
      </c>
      <c r="P111" s="266"/>
    </row>
    <row r="112" spans="2:16" ht="22.5" customHeight="1">
      <c r="B112" s="244">
        <f t="shared" si="5"/>
        <v>109</v>
      </c>
      <c r="C112" s="247"/>
      <c r="D112" s="251"/>
      <c r="E112" s="253"/>
      <c r="F112" s="253"/>
      <c r="G112" s="254"/>
      <c r="H112" s="253"/>
      <c r="I112" s="253"/>
      <c r="J112" s="251"/>
      <c r="K112" s="253"/>
      <c r="L112" s="270">
        <f t="shared" si="6"/>
        <v>0</v>
      </c>
      <c r="M112" s="256" t="str">
        <f t="shared" si="9"/>
        <v/>
      </c>
      <c r="N112" s="259" t="str">
        <f t="shared" si="7"/>
        <v/>
      </c>
      <c r="O112" s="262">
        <f t="shared" si="8"/>
        <v>0</v>
      </c>
      <c r="P112" s="266"/>
    </row>
    <row r="113" spans="2:16" ht="22.5" customHeight="1">
      <c r="B113" s="244">
        <f t="shared" si="5"/>
        <v>110</v>
      </c>
      <c r="C113" s="247"/>
      <c r="D113" s="251"/>
      <c r="E113" s="253"/>
      <c r="F113" s="253"/>
      <c r="G113" s="254"/>
      <c r="H113" s="253"/>
      <c r="I113" s="253"/>
      <c r="J113" s="251"/>
      <c r="K113" s="253"/>
      <c r="L113" s="270">
        <f t="shared" si="6"/>
        <v>0</v>
      </c>
      <c r="M113" s="256" t="str">
        <f t="shared" si="9"/>
        <v/>
      </c>
      <c r="N113" s="259" t="str">
        <f t="shared" si="7"/>
        <v/>
      </c>
      <c r="O113" s="262">
        <f t="shared" si="8"/>
        <v>0</v>
      </c>
      <c r="P113" s="266"/>
    </row>
    <row r="114" spans="2:16" ht="22.5" customHeight="1">
      <c r="B114" s="244">
        <f t="shared" si="5"/>
        <v>111</v>
      </c>
      <c r="C114" s="247"/>
      <c r="D114" s="251"/>
      <c r="E114" s="253"/>
      <c r="F114" s="253"/>
      <c r="G114" s="254"/>
      <c r="H114" s="253"/>
      <c r="I114" s="253"/>
      <c r="J114" s="251"/>
      <c r="K114" s="253"/>
      <c r="L114" s="270">
        <f t="shared" si="6"/>
        <v>0</v>
      </c>
      <c r="M114" s="256" t="str">
        <f t="shared" si="9"/>
        <v/>
      </c>
      <c r="N114" s="259" t="str">
        <f t="shared" si="7"/>
        <v/>
      </c>
      <c r="O114" s="262">
        <f t="shared" si="8"/>
        <v>0</v>
      </c>
      <c r="P114" s="266"/>
    </row>
    <row r="115" spans="2:16" ht="22.5" customHeight="1">
      <c r="B115" s="244">
        <f t="shared" si="5"/>
        <v>112</v>
      </c>
      <c r="C115" s="247"/>
      <c r="D115" s="251"/>
      <c r="E115" s="253"/>
      <c r="F115" s="253"/>
      <c r="G115" s="254"/>
      <c r="H115" s="253"/>
      <c r="I115" s="253"/>
      <c r="J115" s="251"/>
      <c r="K115" s="253"/>
      <c r="L115" s="270">
        <f t="shared" si="6"/>
        <v>0</v>
      </c>
      <c r="M115" s="256" t="str">
        <f t="shared" si="9"/>
        <v/>
      </c>
      <c r="N115" s="259" t="str">
        <f t="shared" si="7"/>
        <v/>
      </c>
      <c r="O115" s="262">
        <f t="shared" si="8"/>
        <v>0</v>
      </c>
      <c r="P115" s="266"/>
    </row>
    <row r="116" spans="2:16" ht="22.5" customHeight="1">
      <c r="B116" s="244">
        <f t="shared" si="5"/>
        <v>113</v>
      </c>
      <c r="C116" s="247"/>
      <c r="D116" s="251"/>
      <c r="E116" s="253"/>
      <c r="F116" s="253"/>
      <c r="G116" s="254"/>
      <c r="H116" s="253"/>
      <c r="I116" s="253"/>
      <c r="J116" s="251"/>
      <c r="K116" s="253"/>
      <c r="L116" s="270">
        <f t="shared" si="6"/>
        <v>0</v>
      </c>
      <c r="M116" s="256" t="str">
        <f t="shared" si="9"/>
        <v/>
      </c>
      <c r="N116" s="259" t="str">
        <f t="shared" si="7"/>
        <v/>
      </c>
      <c r="O116" s="262">
        <f t="shared" si="8"/>
        <v>0</v>
      </c>
      <c r="P116" s="266"/>
    </row>
    <row r="117" spans="2:16" ht="22.5" customHeight="1">
      <c r="B117" s="244">
        <f t="shared" si="5"/>
        <v>114</v>
      </c>
      <c r="C117" s="247"/>
      <c r="D117" s="251"/>
      <c r="E117" s="253"/>
      <c r="F117" s="253"/>
      <c r="G117" s="254"/>
      <c r="H117" s="253"/>
      <c r="I117" s="253"/>
      <c r="J117" s="251"/>
      <c r="K117" s="253"/>
      <c r="L117" s="270">
        <f t="shared" si="6"/>
        <v>0</v>
      </c>
      <c r="M117" s="256" t="str">
        <f t="shared" si="9"/>
        <v/>
      </c>
      <c r="N117" s="259" t="str">
        <f t="shared" si="7"/>
        <v/>
      </c>
      <c r="O117" s="262">
        <f t="shared" si="8"/>
        <v>0</v>
      </c>
      <c r="P117" s="266"/>
    </row>
    <row r="118" spans="2:16" ht="22.5" customHeight="1">
      <c r="B118" s="244">
        <f t="shared" si="5"/>
        <v>115</v>
      </c>
      <c r="C118" s="247"/>
      <c r="D118" s="251"/>
      <c r="E118" s="253"/>
      <c r="F118" s="253"/>
      <c r="G118" s="254"/>
      <c r="H118" s="253"/>
      <c r="I118" s="253"/>
      <c r="J118" s="251"/>
      <c r="K118" s="253"/>
      <c r="L118" s="270">
        <f t="shared" si="6"/>
        <v>0</v>
      </c>
      <c r="M118" s="256" t="str">
        <f t="shared" si="9"/>
        <v/>
      </c>
      <c r="N118" s="259" t="str">
        <f t="shared" si="7"/>
        <v/>
      </c>
      <c r="O118" s="262">
        <f t="shared" si="8"/>
        <v>0</v>
      </c>
      <c r="P118" s="266"/>
    </row>
    <row r="119" spans="2:16" ht="22.5" customHeight="1">
      <c r="B119" s="244">
        <f t="shared" si="5"/>
        <v>116</v>
      </c>
      <c r="C119" s="247"/>
      <c r="D119" s="251"/>
      <c r="E119" s="253"/>
      <c r="F119" s="253"/>
      <c r="G119" s="254"/>
      <c r="H119" s="253"/>
      <c r="I119" s="253"/>
      <c r="J119" s="251"/>
      <c r="K119" s="253"/>
      <c r="L119" s="270">
        <f t="shared" si="6"/>
        <v>0</v>
      </c>
      <c r="M119" s="256" t="str">
        <f t="shared" si="9"/>
        <v/>
      </c>
      <c r="N119" s="259" t="str">
        <f t="shared" si="7"/>
        <v/>
      </c>
      <c r="O119" s="262">
        <f t="shared" si="8"/>
        <v>0</v>
      </c>
      <c r="P119" s="266"/>
    </row>
    <row r="120" spans="2:16" ht="22.5" customHeight="1">
      <c r="B120" s="244">
        <f t="shared" si="5"/>
        <v>117</v>
      </c>
      <c r="C120" s="247"/>
      <c r="D120" s="251"/>
      <c r="E120" s="253"/>
      <c r="F120" s="253"/>
      <c r="G120" s="254"/>
      <c r="H120" s="253"/>
      <c r="I120" s="253"/>
      <c r="J120" s="251"/>
      <c r="K120" s="253"/>
      <c r="L120" s="270">
        <f t="shared" si="6"/>
        <v>0</v>
      </c>
      <c r="M120" s="256" t="str">
        <f t="shared" si="9"/>
        <v/>
      </c>
      <c r="N120" s="259" t="str">
        <f t="shared" si="7"/>
        <v/>
      </c>
      <c r="O120" s="262">
        <f t="shared" si="8"/>
        <v>0</v>
      </c>
      <c r="P120" s="266"/>
    </row>
    <row r="121" spans="2:16" ht="22.5" customHeight="1">
      <c r="B121" s="244">
        <f t="shared" si="5"/>
        <v>118</v>
      </c>
      <c r="C121" s="247"/>
      <c r="D121" s="251"/>
      <c r="E121" s="253"/>
      <c r="F121" s="253"/>
      <c r="G121" s="254"/>
      <c r="H121" s="253"/>
      <c r="I121" s="253"/>
      <c r="J121" s="251"/>
      <c r="K121" s="253"/>
      <c r="L121" s="270">
        <f t="shared" si="6"/>
        <v>0</v>
      </c>
      <c r="M121" s="256" t="str">
        <f t="shared" si="9"/>
        <v/>
      </c>
      <c r="N121" s="259" t="str">
        <f t="shared" si="7"/>
        <v/>
      </c>
      <c r="O121" s="262">
        <f t="shared" si="8"/>
        <v>0</v>
      </c>
      <c r="P121" s="266"/>
    </row>
    <row r="122" spans="2:16" ht="22.5" customHeight="1">
      <c r="B122" s="244">
        <f t="shared" si="5"/>
        <v>119</v>
      </c>
      <c r="C122" s="247"/>
      <c r="D122" s="251"/>
      <c r="E122" s="253"/>
      <c r="F122" s="253"/>
      <c r="G122" s="254"/>
      <c r="H122" s="253"/>
      <c r="I122" s="253"/>
      <c r="J122" s="251"/>
      <c r="K122" s="253"/>
      <c r="L122" s="270">
        <f t="shared" si="6"/>
        <v>0</v>
      </c>
      <c r="M122" s="256" t="str">
        <f t="shared" si="9"/>
        <v/>
      </c>
      <c r="N122" s="259" t="str">
        <f t="shared" si="7"/>
        <v/>
      </c>
      <c r="O122" s="262">
        <f t="shared" si="8"/>
        <v>0</v>
      </c>
      <c r="P122" s="266"/>
    </row>
    <row r="123" spans="2:16" ht="22.5" customHeight="1">
      <c r="B123" s="244">
        <f t="shared" si="5"/>
        <v>120</v>
      </c>
      <c r="C123" s="247"/>
      <c r="D123" s="251"/>
      <c r="E123" s="253"/>
      <c r="F123" s="253"/>
      <c r="G123" s="254"/>
      <c r="H123" s="253"/>
      <c r="I123" s="253"/>
      <c r="J123" s="251"/>
      <c r="K123" s="253"/>
      <c r="L123" s="270">
        <f t="shared" si="6"/>
        <v>0</v>
      </c>
      <c r="M123" s="256" t="str">
        <f t="shared" si="9"/>
        <v/>
      </c>
      <c r="N123" s="259" t="str">
        <f t="shared" si="7"/>
        <v/>
      </c>
      <c r="O123" s="262">
        <f t="shared" si="8"/>
        <v>0</v>
      </c>
      <c r="P123" s="266"/>
    </row>
    <row r="124" spans="2:16" ht="22.5" customHeight="1">
      <c r="B124" s="244">
        <f t="shared" si="5"/>
        <v>121</v>
      </c>
      <c r="C124" s="247"/>
      <c r="D124" s="251"/>
      <c r="E124" s="253"/>
      <c r="F124" s="253"/>
      <c r="G124" s="254"/>
      <c r="H124" s="253"/>
      <c r="I124" s="253"/>
      <c r="J124" s="251"/>
      <c r="K124" s="253"/>
      <c r="L124" s="270">
        <f t="shared" si="6"/>
        <v>0</v>
      </c>
      <c r="M124" s="256" t="str">
        <f t="shared" si="9"/>
        <v/>
      </c>
      <c r="N124" s="259" t="str">
        <f t="shared" si="7"/>
        <v/>
      </c>
      <c r="O124" s="262">
        <f t="shared" si="8"/>
        <v>0</v>
      </c>
      <c r="P124" s="266"/>
    </row>
    <row r="125" spans="2:16" ht="22.5" customHeight="1">
      <c r="B125" s="244">
        <f t="shared" si="5"/>
        <v>122</v>
      </c>
      <c r="C125" s="247"/>
      <c r="D125" s="251"/>
      <c r="E125" s="253"/>
      <c r="F125" s="253"/>
      <c r="G125" s="254"/>
      <c r="H125" s="253"/>
      <c r="I125" s="253"/>
      <c r="J125" s="251"/>
      <c r="K125" s="253"/>
      <c r="L125" s="270">
        <f t="shared" si="6"/>
        <v>0</v>
      </c>
      <c r="M125" s="256" t="str">
        <f t="shared" si="9"/>
        <v/>
      </c>
      <c r="N125" s="259" t="str">
        <f t="shared" si="7"/>
        <v/>
      </c>
      <c r="O125" s="262">
        <f t="shared" si="8"/>
        <v>0</v>
      </c>
      <c r="P125" s="266"/>
    </row>
    <row r="126" spans="2:16" ht="22.5" customHeight="1">
      <c r="B126" s="244">
        <f t="shared" si="5"/>
        <v>123</v>
      </c>
      <c r="C126" s="247"/>
      <c r="D126" s="251"/>
      <c r="E126" s="253"/>
      <c r="F126" s="253"/>
      <c r="G126" s="254"/>
      <c r="H126" s="253"/>
      <c r="I126" s="253"/>
      <c r="J126" s="251"/>
      <c r="K126" s="253"/>
      <c r="L126" s="270">
        <f t="shared" si="6"/>
        <v>0</v>
      </c>
      <c r="M126" s="256" t="str">
        <f t="shared" si="9"/>
        <v/>
      </c>
      <c r="N126" s="259" t="str">
        <f t="shared" si="7"/>
        <v/>
      </c>
      <c r="O126" s="262">
        <f t="shared" si="8"/>
        <v>0</v>
      </c>
      <c r="P126" s="266"/>
    </row>
    <row r="127" spans="2:16" ht="22.5" customHeight="1">
      <c r="B127" s="244">
        <f t="shared" si="5"/>
        <v>124</v>
      </c>
      <c r="C127" s="247"/>
      <c r="D127" s="251"/>
      <c r="E127" s="253"/>
      <c r="F127" s="253"/>
      <c r="G127" s="254"/>
      <c r="H127" s="253"/>
      <c r="I127" s="253"/>
      <c r="J127" s="251"/>
      <c r="K127" s="253"/>
      <c r="L127" s="270">
        <f t="shared" si="6"/>
        <v>0</v>
      </c>
      <c r="M127" s="256" t="str">
        <f t="shared" si="9"/>
        <v/>
      </c>
      <c r="N127" s="259" t="str">
        <f t="shared" si="7"/>
        <v/>
      </c>
      <c r="O127" s="262">
        <f t="shared" si="8"/>
        <v>0</v>
      </c>
      <c r="P127" s="266"/>
    </row>
    <row r="128" spans="2:16" ht="22.5" customHeight="1">
      <c r="B128" s="244">
        <f t="shared" si="5"/>
        <v>125</v>
      </c>
      <c r="C128" s="247"/>
      <c r="D128" s="251"/>
      <c r="E128" s="253"/>
      <c r="F128" s="253"/>
      <c r="G128" s="254"/>
      <c r="H128" s="253"/>
      <c r="I128" s="253"/>
      <c r="J128" s="251"/>
      <c r="K128" s="253"/>
      <c r="L128" s="270">
        <f t="shared" si="6"/>
        <v>0</v>
      </c>
      <c r="M128" s="256" t="str">
        <f t="shared" si="9"/>
        <v/>
      </c>
      <c r="N128" s="259" t="str">
        <f t="shared" si="7"/>
        <v/>
      </c>
      <c r="O128" s="262">
        <f t="shared" si="8"/>
        <v>0</v>
      </c>
      <c r="P128" s="266"/>
    </row>
    <row r="129" spans="2:16" ht="22.5" customHeight="1">
      <c r="B129" s="244">
        <f t="shared" si="5"/>
        <v>126</v>
      </c>
      <c r="C129" s="247"/>
      <c r="D129" s="251"/>
      <c r="E129" s="253"/>
      <c r="F129" s="253"/>
      <c r="G129" s="254"/>
      <c r="H129" s="253"/>
      <c r="I129" s="253"/>
      <c r="J129" s="251"/>
      <c r="K129" s="253"/>
      <c r="L129" s="270">
        <f t="shared" si="6"/>
        <v>0</v>
      </c>
      <c r="M129" s="256" t="str">
        <f t="shared" si="9"/>
        <v/>
      </c>
      <c r="N129" s="259" t="str">
        <f t="shared" si="7"/>
        <v/>
      </c>
      <c r="O129" s="262">
        <f t="shared" si="8"/>
        <v>0</v>
      </c>
      <c r="P129" s="266"/>
    </row>
    <row r="130" spans="2:16" ht="22.5" customHeight="1">
      <c r="B130" s="244">
        <f t="shared" si="5"/>
        <v>127</v>
      </c>
      <c r="C130" s="247"/>
      <c r="D130" s="251"/>
      <c r="E130" s="253"/>
      <c r="F130" s="253"/>
      <c r="G130" s="254"/>
      <c r="H130" s="253"/>
      <c r="I130" s="253"/>
      <c r="J130" s="251"/>
      <c r="K130" s="253"/>
      <c r="L130" s="270">
        <f t="shared" si="6"/>
        <v>0</v>
      </c>
      <c r="M130" s="256" t="str">
        <f t="shared" si="9"/>
        <v/>
      </c>
      <c r="N130" s="259" t="str">
        <f t="shared" si="7"/>
        <v/>
      </c>
      <c r="O130" s="262">
        <f t="shared" si="8"/>
        <v>0</v>
      </c>
      <c r="P130" s="266"/>
    </row>
    <row r="131" spans="2:16" ht="22.5" customHeight="1">
      <c r="B131" s="244">
        <f t="shared" si="5"/>
        <v>128</v>
      </c>
      <c r="C131" s="247"/>
      <c r="D131" s="251"/>
      <c r="E131" s="253"/>
      <c r="F131" s="253"/>
      <c r="G131" s="254"/>
      <c r="H131" s="253"/>
      <c r="I131" s="253"/>
      <c r="J131" s="251"/>
      <c r="K131" s="253"/>
      <c r="L131" s="270">
        <f t="shared" si="6"/>
        <v>0</v>
      </c>
      <c r="M131" s="256" t="str">
        <f t="shared" si="9"/>
        <v/>
      </c>
      <c r="N131" s="259" t="str">
        <f t="shared" si="7"/>
        <v/>
      </c>
      <c r="O131" s="262">
        <f t="shared" si="8"/>
        <v>0</v>
      </c>
      <c r="P131" s="266"/>
    </row>
    <row r="132" spans="2:16" ht="22.5" customHeight="1">
      <c r="B132" s="244">
        <f t="shared" ref="B132:B153" si="10">ROW()-3</f>
        <v>129</v>
      </c>
      <c r="C132" s="247"/>
      <c r="D132" s="251"/>
      <c r="E132" s="253"/>
      <c r="F132" s="253"/>
      <c r="G132" s="254"/>
      <c r="H132" s="253"/>
      <c r="I132" s="253"/>
      <c r="J132" s="251"/>
      <c r="K132" s="253"/>
      <c r="L132" s="270">
        <f t="shared" ref="L132:L153" si="11">SUM(H132+K132)</f>
        <v>0</v>
      </c>
      <c r="M132" s="256" t="str">
        <f t="shared" si="9"/>
        <v/>
      </c>
      <c r="N132" s="259" t="str">
        <f t="shared" ref="N132:N153" si="12">IF(E132=$C$155,$D$155,IF(E132=$C$156,$D$156,IF(E132=$C$157,$D$157,IF(E132=$C$158,$D$158,IF(E132=$C$159,$D$159,"")))))</f>
        <v/>
      </c>
      <c r="O132" s="262">
        <f t="shared" ref="O132:O153" si="13">MINA(M132,N132)</f>
        <v>0</v>
      </c>
      <c r="P132" s="266"/>
    </row>
    <row r="133" spans="2:16" ht="22.5" customHeight="1">
      <c r="B133" s="244">
        <f t="shared" si="10"/>
        <v>130</v>
      </c>
      <c r="C133" s="247"/>
      <c r="D133" s="251"/>
      <c r="E133" s="253"/>
      <c r="F133" s="253"/>
      <c r="G133" s="254"/>
      <c r="H133" s="253"/>
      <c r="I133" s="253"/>
      <c r="J133" s="251"/>
      <c r="K133" s="253"/>
      <c r="L133" s="270">
        <f t="shared" si="11"/>
        <v>0</v>
      </c>
      <c r="M133" s="256" t="str">
        <f t="shared" si="9"/>
        <v/>
      </c>
      <c r="N133" s="259" t="str">
        <f t="shared" si="12"/>
        <v/>
      </c>
      <c r="O133" s="262">
        <f t="shared" si="13"/>
        <v>0</v>
      </c>
      <c r="P133" s="266"/>
    </row>
    <row r="134" spans="2:16" ht="22.5" customHeight="1">
      <c r="B134" s="244">
        <f t="shared" si="10"/>
        <v>131</v>
      </c>
      <c r="C134" s="247"/>
      <c r="D134" s="251"/>
      <c r="E134" s="253"/>
      <c r="F134" s="253"/>
      <c r="G134" s="254"/>
      <c r="H134" s="253"/>
      <c r="I134" s="253"/>
      <c r="J134" s="251"/>
      <c r="K134" s="253"/>
      <c r="L134" s="270">
        <f t="shared" si="11"/>
        <v>0</v>
      </c>
      <c r="M134" s="256" t="str">
        <f t="shared" si="9"/>
        <v/>
      </c>
      <c r="N134" s="259" t="str">
        <f t="shared" si="12"/>
        <v/>
      </c>
      <c r="O134" s="262">
        <f t="shared" si="13"/>
        <v>0</v>
      </c>
      <c r="P134" s="266"/>
    </row>
    <row r="135" spans="2:16" ht="22.5" customHeight="1">
      <c r="B135" s="244">
        <f t="shared" si="10"/>
        <v>132</v>
      </c>
      <c r="C135" s="247"/>
      <c r="D135" s="251"/>
      <c r="E135" s="253"/>
      <c r="F135" s="253"/>
      <c r="G135" s="254"/>
      <c r="H135" s="253"/>
      <c r="I135" s="253"/>
      <c r="J135" s="251"/>
      <c r="K135" s="253"/>
      <c r="L135" s="270">
        <f t="shared" si="11"/>
        <v>0</v>
      </c>
      <c r="M135" s="256" t="str">
        <f t="shared" si="9"/>
        <v/>
      </c>
      <c r="N135" s="259" t="str">
        <f t="shared" si="12"/>
        <v/>
      </c>
      <c r="O135" s="262">
        <f t="shared" si="13"/>
        <v>0</v>
      </c>
      <c r="P135" s="266"/>
    </row>
    <row r="136" spans="2:16" ht="22.5" customHeight="1">
      <c r="B136" s="244">
        <f t="shared" si="10"/>
        <v>133</v>
      </c>
      <c r="C136" s="247"/>
      <c r="D136" s="251"/>
      <c r="E136" s="253"/>
      <c r="F136" s="253"/>
      <c r="G136" s="254"/>
      <c r="H136" s="253"/>
      <c r="I136" s="253"/>
      <c r="J136" s="251"/>
      <c r="K136" s="253"/>
      <c r="L136" s="270">
        <f t="shared" si="11"/>
        <v>0</v>
      </c>
      <c r="M136" s="256" t="str">
        <f t="shared" si="9"/>
        <v/>
      </c>
      <c r="N136" s="259" t="str">
        <f t="shared" si="12"/>
        <v/>
      </c>
      <c r="O136" s="262">
        <f t="shared" si="13"/>
        <v>0</v>
      </c>
      <c r="P136" s="266"/>
    </row>
    <row r="137" spans="2:16" ht="22.5" customHeight="1">
      <c r="B137" s="244">
        <f t="shared" si="10"/>
        <v>134</v>
      </c>
      <c r="C137" s="247"/>
      <c r="D137" s="251"/>
      <c r="E137" s="253"/>
      <c r="F137" s="253"/>
      <c r="G137" s="254"/>
      <c r="H137" s="253"/>
      <c r="I137" s="253"/>
      <c r="J137" s="251"/>
      <c r="K137" s="253"/>
      <c r="L137" s="270">
        <f t="shared" si="11"/>
        <v>0</v>
      </c>
      <c r="M137" s="256" t="str">
        <f t="shared" si="9"/>
        <v/>
      </c>
      <c r="N137" s="259" t="str">
        <f t="shared" si="12"/>
        <v/>
      </c>
      <c r="O137" s="262">
        <f t="shared" si="13"/>
        <v>0</v>
      </c>
      <c r="P137" s="266"/>
    </row>
    <row r="138" spans="2:16" ht="22.5" customHeight="1">
      <c r="B138" s="244">
        <f t="shared" si="10"/>
        <v>135</v>
      </c>
      <c r="C138" s="247"/>
      <c r="D138" s="251"/>
      <c r="E138" s="253"/>
      <c r="F138" s="253"/>
      <c r="G138" s="254"/>
      <c r="H138" s="253"/>
      <c r="I138" s="253"/>
      <c r="J138" s="251"/>
      <c r="K138" s="253"/>
      <c r="L138" s="270">
        <f t="shared" si="11"/>
        <v>0</v>
      </c>
      <c r="M138" s="256" t="str">
        <f t="shared" ref="M138:M153" si="14">IF(L138&gt;0,VLOOKUP(E138,$C$161:$D$165,2,0)*L138,"")</f>
        <v/>
      </c>
      <c r="N138" s="259" t="str">
        <f t="shared" si="12"/>
        <v/>
      </c>
      <c r="O138" s="262">
        <f t="shared" si="13"/>
        <v>0</v>
      </c>
      <c r="P138" s="266"/>
    </row>
    <row r="139" spans="2:16" ht="22.5" customHeight="1">
      <c r="B139" s="244">
        <f t="shared" si="10"/>
        <v>136</v>
      </c>
      <c r="C139" s="247"/>
      <c r="D139" s="251"/>
      <c r="E139" s="253"/>
      <c r="F139" s="253"/>
      <c r="G139" s="254"/>
      <c r="H139" s="253"/>
      <c r="I139" s="253"/>
      <c r="J139" s="251"/>
      <c r="K139" s="253"/>
      <c r="L139" s="270">
        <f t="shared" si="11"/>
        <v>0</v>
      </c>
      <c r="M139" s="256" t="str">
        <f t="shared" si="14"/>
        <v/>
      </c>
      <c r="N139" s="259" t="str">
        <f t="shared" si="12"/>
        <v/>
      </c>
      <c r="O139" s="262">
        <f t="shared" si="13"/>
        <v>0</v>
      </c>
      <c r="P139" s="266"/>
    </row>
    <row r="140" spans="2:16" ht="22.5" customHeight="1">
      <c r="B140" s="244">
        <f t="shared" si="10"/>
        <v>137</v>
      </c>
      <c r="C140" s="247"/>
      <c r="D140" s="251"/>
      <c r="E140" s="253"/>
      <c r="F140" s="253"/>
      <c r="G140" s="254"/>
      <c r="H140" s="253"/>
      <c r="I140" s="253"/>
      <c r="J140" s="251"/>
      <c r="K140" s="253"/>
      <c r="L140" s="270">
        <f t="shared" si="11"/>
        <v>0</v>
      </c>
      <c r="M140" s="256" t="str">
        <f t="shared" si="14"/>
        <v/>
      </c>
      <c r="N140" s="259" t="str">
        <f t="shared" si="12"/>
        <v/>
      </c>
      <c r="O140" s="262">
        <f t="shared" si="13"/>
        <v>0</v>
      </c>
      <c r="P140" s="266"/>
    </row>
    <row r="141" spans="2:16" ht="22.5" customHeight="1">
      <c r="B141" s="244">
        <f t="shared" si="10"/>
        <v>138</v>
      </c>
      <c r="C141" s="247"/>
      <c r="D141" s="251"/>
      <c r="E141" s="253"/>
      <c r="F141" s="253"/>
      <c r="G141" s="254"/>
      <c r="H141" s="253"/>
      <c r="I141" s="253"/>
      <c r="J141" s="251"/>
      <c r="K141" s="253"/>
      <c r="L141" s="270">
        <f t="shared" si="11"/>
        <v>0</v>
      </c>
      <c r="M141" s="256" t="str">
        <f t="shared" si="14"/>
        <v/>
      </c>
      <c r="N141" s="259" t="str">
        <f t="shared" si="12"/>
        <v/>
      </c>
      <c r="O141" s="262">
        <f t="shared" si="13"/>
        <v>0</v>
      </c>
      <c r="P141" s="266"/>
    </row>
    <row r="142" spans="2:16" ht="22.5" customHeight="1">
      <c r="B142" s="244">
        <f t="shared" si="10"/>
        <v>139</v>
      </c>
      <c r="C142" s="247"/>
      <c r="D142" s="251"/>
      <c r="E142" s="253"/>
      <c r="F142" s="253"/>
      <c r="G142" s="254"/>
      <c r="H142" s="253"/>
      <c r="I142" s="253"/>
      <c r="J142" s="251"/>
      <c r="K142" s="253"/>
      <c r="L142" s="270">
        <f t="shared" si="11"/>
        <v>0</v>
      </c>
      <c r="M142" s="256" t="str">
        <f t="shared" si="14"/>
        <v/>
      </c>
      <c r="N142" s="259" t="str">
        <f t="shared" si="12"/>
        <v/>
      </c>
      <c r="O142" s="262">
        <f t="shared" si="13"/>
        <v>0</v>
      </c>
      <c r="P142" s="266"/>
    </row>
    <row r="143" spans="2:16" ht="22.5" customHeight="1">
      <c r="B143" s="244">
        <f t="shared" si="10"/>
        <v>140</v>
      </c>
      <c r="C143" s="247"/>
      <c r="D143" s="251"/>
      <c r="E143" s="253"/>
      <c r="F143" s="253"/>
      <c r="G143" s="254"/>
      <c r="H143" s="253"/>
      <c r="I143" s="253"/>
      <c r="J143" s="251"/>
      <c r="K143" s="253"/>
      <c r="L143" s="270">
        <f t="shared" si="11"/>
        <v>0</v>
      </c>
      <c r="M143" s="256" t="str">
        <f t="shared" si="14"/>
        <v/>
      </c>
      <c r="N143" s="259" t="str">
        <f t="shared" si="12"/>
        <v/>
      </c>
      <c r="O143" s="262">
        <f t="shared" si="13"/>
        <v>0</v>
      </c>
      <c r="P143" s="266"/>
    </row>
    <row r="144" spans="2:16" ht="22.5" customHeight="1">
      <c r="B144" s="244">
        <f t="shared" si="10"/>
        <v>141</v>
      </c>
      <c r="C144" s="247"/>
      <c r="D144" s="251"/>
      <c r="E144" s="253"/>
      <c r="F144" s="253"/>
      <c r="G144" s="254"/>
      <c r="H144" s="253"/>
      <c r="I144" s="253"/>
      <c r="J144" s="251"/>
      <c r="K144" s="253"/>
      <c r="L144" s="270">
        <f t="shared" si="11"/>
        <v>0</v>
      </c>
      <c r="M144" s="256" t="str">
        <f t="shared" si="14"/>
        <v/>
      </c>
      <c r="N144" s="259" t="str">
        <f t="shared" si="12"/>
        <v/>
      </c>
      <c r="O144" s="262">
        <f t="shared" si="13"/>
        <v>0</v>
      </c>
      <c r="P144" s="266"/>
    </row>
    <row r="145" spans="2:16" ht="22.5" customHeight="1">
      <c r="B145" s="244">
        <f t="shared" si="10"/>
        <v>142</v>
      </c>
      <c r="C145" s="247"/>
      <c r="D145" s="251"/>
      <c r="E145" s="253"/>
      <c r="F145" s="253"/>
      <c r="G145" s="254"/>
      <c r="H145" s="253"/>
      <c r="I145" s="253"/>
      <c r="J145" s="251"/>
      <c r="K145" s="253"/>
      <c r="L145" s="270">
        <f t="shared" si="11"/>
        <v>0</v>
      </c>
      <c r="M145" s="256" t="str">
        <f t="shared" si="14"/>
        <v/>
      </c>
      <c r="N145" s="259" t="str">
        <f t="shared" si="12"/>
        <v/>
      </c>
      <c r="O145" s="262">
        <f t="shared" si="13"/>
        <v>0</v>
      </c>
      <c r="P145" s="266"/>
    </row>
    <row r="146" spans="2:16" ht="22.5" customHeight="1">
      <c r="B146" s="244">
        <f t="shared" si="10"/>
        <v>143</v>
      </c>
      <c r="C146" s="247"/>
      <c r="D146" s="251"/>
      <c r="E146" s="253"/>
      <c r="F146" s="253"/>
      <c r="G146" s="254"/>
      <c r="H146" s="253"/>
      <c r="I146" s="253"/>
      <c r="J146" s="251"/>
      <c r="K146" s="253"/>
      <c r="L146" s="270">
        <f t="shared" si="11"/>
        <v>0</v>
      </c>
      <c r="M146" s="256" t="str">
        <f t="shared" si="14"/>
        <v/>
      </c>
      <c r="N146" s="259" t="str">
        <f t="shared" si="12"/>
        <v/>
      </c>
      <c r="O146" s="262">
        <f t="shared" si="13"/>
        <v>0</v>
      </c>
      <c r="P146" s="266"/>
    </row>
    <row r="147" spans="2:16" ht="22.5" customHeight="1">
      <c r="B147" s="244">
        <f t="shared" si="10"/>
        <v>144</v>
      </c>
      <c r="C147" s="247"/>
      <c r="D147" s="251"/>
      <c r="E147" s="253"/>
      <c r="F147" s="253"/>
      <c r="G147" s="254"/>
      <c r="H147" s="253"/>
      <c r="I147" s="253"/>
      <c r="J147" s="251"/>
      <c r="K147" s="253"/>
      <c r="L147" s="270">
        <f t="shared" si="11"/>
        <v>0</v>
      </c>
      <c r="M147" s="256" t="str">
        <f t="shared" si="14"/>
        <v/>
      </c>
      <c r="N147" s="259" t="str">
        <f t="shared" si="12"/>
        <v/>
      </c>
      <c r="O147" s="262">
        <f t="shared" si="13"/>
        <v>0</v>
      </c>
      <c r="P147" s="266"/>
    </row>
    <row r="148" spans="2:16" ht="22.5" customHeight="1">
      <c r="B148" s="244">
        <f t="shared" si="10"/>
        <v>145</v>
      </c>
      <c r="C148" s="247"/>
      <c r="D148" s="251"/>
      <c r="E148" s="253"/>
      <c r="F148" s="253"/>
      <c r="G148" s="254"/>
      <c r="H148" s="253"/>
      <c r="I148" s="253"/>
      <c r="J148" s="251"/>
      <c r="K148" s="253"/>
      <c r="L148" s="270">
        <f t="shared" si="11"/>
        <v>0</v>
      </c>
      <c r="M148" s="256" t="str">
        <f t="shared" si="14"/>
        <v/>
      </c>
      <c r="N148" s="259" t="str">
        <f t="shared" si="12"/>
        <v/>
      </c>
      <c r="O148" s="262">
        <f t="shared" si="13"/>
        <v>0</v>
      </c>
      <c r="P148" s="266"/>
    </row>
    <row r="149" spans="2:16" ht="22.5" customHeight="1">
      <c r="B149" s="244">
        <f t="shared" si="10"/>
        <v>146</v>
      </c>
      <c r="C149" s="247"/>
      <c r="D149" s="251"/>
      <c r="E149" s="253"/>
      <c r="F149" s="253"/>
      <c r="G149" s="254"/>
      <c r="H149" s="253"/>
      <c r="I149" s="253"/>
      <c r="J149" s="251"/>
      <c r="K149" s="253"/>
      <c r="L149" s="270">
        <f t="shared" si="11"/>
        <v>0</v>
      </c>
      <c r="M149" s="256" t="str">
        <f t="shared" si="14"/>
        <v/>
      </c>
      <c r="N149" s="259" t="str">
        <f t="shared" si="12"/>
        <v/>
      </c>
      <c r="O149" s="262">
        <f t="shared" si="13"/>
        <v>0</v>
      </c>
      <c r="P149" s="266"/>
    </row>
    <row r="150" spans="2:16" ht="22.5" customHeight="1">
      <c r="B150" s="244">
        <f t="shared" si="10"/>
        <v>147</v>
      </c>
      <c r="C150" s="247"/>
      <c r="D150" s="251"/>
      <c r="E150" s="253"/>
      <c r="F150" s="253"/>
      <c r="G150" s="254"/>
      <c r="H150" s="253"/>
      <c r="I150" s="253"/>
      <c r="J150" s="251"/>
      <c r="K150" s="253"/>
      <c r="L150" s="270">
        <f t="shared" si="11"/>
        <v>0</v>
      </c>
      <c r="M150" s="256" t="str">
        <f t="shared" si="14"/>
        <v/>
      </c>
      <c r="N150" s="259" t="str">
        <f t="shared" si="12"/>
        <v/>
      </c>
      <c r="O150" s="262">
        <f t="shared" si="13"/>
        <v>0</v>
      </c>
      <c r="P150" s="266"/>
    </row>
    <row r="151" spans="2:16" ht="22.5" customHeight="1">
      <c r="B151" s="244">
        <f t="shared" si="10"/>
        <v>148</v>
      </c>
      <c r="C151" s="247"/>
      <c r="D151" s="251"/>
      <c r="E151" s="253"/>
      <c r="F151" s="253"/>
      <c r="G151" s="254"/>
      <c r="H151" s="253"/>
      <c r="I151" s="253"/>
      <c r="J151" s="251"/>
      <c r="K151" s="253"/>
      <c r="L151" s="270">
        <f t="shared" si="11"/>
        <v>0</v>
      </c>
      <c r="M151" s="256" t="str">
        <f t="shared" si="14"/>
        <v/>
      </c>
      <c r="N151" s="259" t="str">
        <f t="shared" si="12"/>
        <v/>
      </c>
      <c r="O151" s="262">
        <f t="shared" si="13"/>
        <v>0</v>
      </c>
      <c r="P151" s="266"/>
    </row>
    <row r="152" spans="2:16" ht="22.5" customHeight="1">
      <c r="B152" s="244">
        <f t="shared" si="10"/>
        <v>149</v>
      </c>
      <c r="C152" s="247"/>
      <c r="D152" s="251"/>
      <c r="E152" s="253"/>
      <c r="F152" s="253"/>
      <c r="G152" s="254"/>
      <c r="H152" s="253"/>
      <c r="I152" s="253"/>
      <c r="J152" s="251"/>
      <c r="K152" s="253"/>
      <c r="L152" s="270">
        <f t="shared" si="11"/>
        <v>0</v>
      </c>
      <c r="M152" s="256" t="str">
        <f t="shared" si="14"/>
        <v/>
      </c>
      <c r="N152" s="259" t="str">
        <f t="shared" si="12"/>
        <v/>
      </c>
      <c r="O152" s="262">
        <f t="shared" si="13"/>
        <v>0</v>
      </c>
      <c r="P152" s="266"/>
    </row>
    <row r="153" spans="2:16" ht="22.5" customHeight="1">
      <c r="B153" s="244">
        <f t="shared" si="10"/>
        <v>150</v>
      </c>
      <c r="C153" s="247"/>
      <c r="D153" s="251"/>
      <c r="E153" s="253"/>
      <c r="F153" s="253"/>
      <c r="G153" s="254"/>
      <c r="H153" s="253"/>
      <c r="I153" s="253"/>
      <c r="J153" s="251"/>
      <c r="K153" s="253"/>
      <c r="L153" s="270">
        <f t="shared" si="11"/>
        <v>0</v>
      </c>
      <c r="M153" s="256" t="str">
        <f t="shared" si="14"/>
        <v/>
      </c>
      <c r="N153" s="259" t="str">
        <f t="shared" si="12"/>
        <v/>
      </c>
      <c r="O153" s="262">
        <f t="shared" si="13"/>
        <v>0</v>
      </c>
      <c r="P153" s="266"/>
    </row>
    <row r="155" spans="2:16">
      <c r="B155" s="241">
        <v>2</v>
      </c>
      <c r="C155" s="248" t="s">
        <v>115</v>
      </c>
      <c r="D155" s="267">
        <v>530000</v>
      </c>
    </row>
    <row r="156" spans="2:16">
      <c r="B156" s="241">
        <v>3</v>
      </c>
      <c r="C156" s="248" t="s">
        <v>67</v>
      </c>
      <c r="D156" s="267">
        <v>259700</v>
      </c>
      <c r="E156" s="241" t="s">
        <v>108</v>
      </c>
    </row>
    <row r="157" spans="2:16">
      <c r="B157" s="241">
        <v>4</v>
      </c>
      <c r="C157" s="248" t="s">
        <v>55</v>
      </c>
      <c r="D157" s="267">
        <v>530000</v>
      </c>
      <c r="E157" s="241" t="s">
        <v>63</v>
      </c>
    </row>
    <row r="158" spans="2:16">
      <c r="B158" s="241">
        <v>5</v>
      </c>
      <c r="C158" s="248" t="s">
        <v>46</v>
      </c>
      <c r="D158" s="267">
        <v>530000</v>
      </c>
    </row>
    <row r="159" spans="2:16">
      <c r="B159" s="241">
        <v>6</v>
      </c>
      <c r="C159" s="248" t="s">
        <v>116</v>
      </c>
      <c r="D159" s="267">
        <v>530000</v>
      </c>
      <c r="E159" s="241" t="s">
        <v>36</v>
      </c>
    </row>
    <row r="160" spans="2:16">
      <c r="D160" s="267"/>
    </row>
    <row r="161" spans="2:5">
      <c r="B161" s="241">
        <v>2</v>
      </c>
      <c r="C161" s="248" t="s">
        <v>115</v>
      </c>
      <c r="D161" s="267">
        <v>5300</v>
      </c>
    </row>
    <row r="162" spans="2:5">
      <c r="B162" s="241">
        <v>3</v>
      </c>
      <c r="C162" s="248" t="s">
        <v>67</v>
      </c>
      <c r="D162" s="267">
        <v>5300</v>
      </c>
    </row>
    <row r="163" spans="2:5">
      <c r="B163" s="241">
        <v>4</v>
      </c>
      <c r="C163" s="248" t="s">
        <v>55</v>
      </c>
      <c r="D163" s="267">
        <v>5300</v>
      </c>
    </row>
    <row r="164" spans="2:5">
      <c r="B164" s="241">
        <v>5</v>
      </c>
      <c r="C164" s="248" t="s">
        <v>46</v>
      </c>
      <c r="D164" s="267">
        <v>5300</v>
      </c>
    </row>
    <row r="165" spans="2:5">
      <c r="B165" s="241">
        <v>6</v>
      </c>
      <c r="C165" s="248" t="s">
        <v>116</v>
      </c>
      <c r="D165" s="267">
        <v>5300</v>
      </c>
    </row>
    <row r="166" spans="2:5">
      <c r="D166" s="267"/>
    </row>
    <row r="169" spans="2:5">
      <c r="E169" s="267"/>
    </row>
  </sheetData>
  <mergeCells count="1">
    <mergeCell ref="O1:P1"/>
  </mergeCells>
  <phoneticPr fontId="3"/>
  <conditionalFormatting sqref="O1:P1">
    <cfRule type="cellIs" dxfId="6" priority="1" operator="equal">
      <formula>0</formula>
    </cfRule>
  </conditionalFormatting>
  <conditionalFormatting sqref="J5:J153">
    <cfRule type="expression" dxfId="5" priority="2">
      <formula>E5="認知症対応型共同生活介護事業所"</formula>
    </cfRule>
  </conditionalFormatting>
  <conditionalFormatting sqref="K5:K153">
    <cfRule type="expression" dxfId="4" priority="3">
      <formula>E5="認知症対応型共同生活介護事業所"</formula>
    </cfRule>
  </conditionalFormatting>
  <conditionalFormatting sqref="K4">
    <cfRule type="expression" dxfId="3" priority="5">
      <formula>E4="認知症対応型共同生活介護事業所"</formula>
    </cfRule>
  </conditionalFormatting>
  <conditionalFormatting sqref="I5:I153">
    <cfRule type="expression" dxfId="2" priority="4">
      <formula>E5="認知症対応型共同生活介護事業所"</formula>
    </cfRule>
  </conditionalFormatting>
  <conditionalFormatting sqref="J4">
    <cfRule type="expression" dxfId="1" priority="6">
      <formula>E4="認知症対応型共同生活介護事業所"</formula>
    </cfRule>
  </conditionalFormatting>
  <conditionalFormatting sqref="I4">
    <cfRule type="expression" dxfId="0" priority="7">
      <formula>E4="認知症対応型共同生活介護事業所"</formula>
    </cfRule>
  </conditionalFormatting>
  <dataValidations count="2">
    <dataValidation type="list" allowBlank="1" showDropDown="0" showInputMessage="1" showErrorMessage="1" sqref="E4:E153">
      <formula1>$C$155:$C$159</formula1>
    </dataValidation>
    <dataValidation type="list" allowBlank="1" showDropDown="0" showInputMessage="1" showErrorMessage="1" sqref="P4:P153">
      <formula1>"可, "</formula1>
    </dataValidation>
  </dataValidations>
  <pageMargins left="0.19685039370078741" right="0.19685039370078741" top="0.39370078740157483" bottom="0.39370078740157483" header="0" footer="0"/>
  <pageSetup paperSize="9" scale="59" fitToWidth="1" fitToHeight="0" orientation="landscape" usePrinterDefaults="1" r:id="rId1"/>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（はじめにお読みください）本申請書の使い方</vt:lpstr>
      <vt:lpstr>（様式第１号）申請書（総括表）</vt:lpstr>
      <vt:lpstr>（様式第２号）振込口座申出書</vt:lpstr>
      <vt:lpstr>（別紙様式１）単独短期生活介護</vt:lpstr>
      <vt:lpstr>（別紙様式２）介護保険施設等</vt:lpstr>
    </vt:vector>
  </TitlesOfParts>
  <Company>TAIMS</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東京都</dc:creator>
  <cp:lastModifiedBy>杉浦　有佳</cp:lastModifiedBy>
  <cp:lastPrinted>2021-11-12T02:27:26Z</cp:lastPrinted>
  <dcterms:created xsi:type="dcterms:W3CDTF">2018-06-19T01:27:02Z</dcterms:created>
  <dcterms:modified xsi:type="dcterms:W3CDTF">2025-10-28T11:43:29Z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3.1.7.0</vt:lpwstr>
    </vt:vector>
  </property>
  <property fmtid="{DCFEDD21-7773-49B2-8022-6FC58DB5260B}" pid="3" name="LastSavedVersion">
    <vt:lpwstr>3.1.7.0</vt:lpwstr>
  </property>
  <property fmtid="{DCFEDD21-7773-49B2-8022-6FC58DB5260B}" pid="4" name="LastSavedDate">
    <vt:filetime>2025-10-28T11:43:29Z</vt:filetime>
  </property>
</Properties>
</file>