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1" documentId="8_{37DAB495-1371-404C-ADC7-64023E25EF13}" xr6:coauthVersionLast="47" xr6:coauthVersionMax="47" xr10:uidLastSave="{ECF065F3-BC18-46B3-A4CB-43023DDD1271}"/>
  <bookViews>
    <workbookView xWindow="28680" yWindow="-120" windowWidth="38640" windowHeight="21120" xr2:uid="{00000000-000D-0000-FFFF-FFFF00000000}"/>
  </bookViews>
  <sheets>
    <sheet name="様式16_SPC長期収支計画表" sheetId="1" r:id="rId1"/>
    <sheet name="様式17_長期収支の提案指標" sheetId="2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"11/06/2025 02:01:08"</definedName>
    <definedName name="IQ_QTD" hidden="1">750000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7" i="1" l="1"/>
  <c r="A186" i="1"/>
  <c r="A185" i="1"/>
  <c r="A184" i="1"/>
  <c r="A183" i="1"/>
  <c r="A182" i="1"/>
  <c r="A181" i="1"/>
  <c r="A180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G179" i="1"/>
  <c r="A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G178" i="1"/>
  <c r="A178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G177" i="1"/>
  <c r="A177" i="1"/>
  <c r="G176" i="1"/>
  <c r="A176" i="1"/>
  <c r="G175" i="1"/>
  <c r="A175" i="1"/>
  <c r="G174" i="1"/>
  <c r="A174" i="1"/>
  <c r="G173" i="1"/>
  <c r="A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G172" i="1"/>
  <c r="A172" i="1"/>
  <c r="G171" i="1"/>
  <c r="A171" i="1"/>
  <c r="G170" i="1"/>
  <c r="A170" i="1"/>
  <c r="G169" i="1"/>
  <c r="A169" i="1"/>
  <c r="G168" i="1"/>
  <c r="A168" i="1"/>
  <c r="G167" i="1"/>
  <c r="A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G166" i="1"/>
  <c r="A166" i="1"/>
  <c r="G165" i="1"/>
  <c r="A165" i="1"/>
  <c r="G164" i="1"/>
  <c r="A164" i="1"/>
  <c r="G163" i="1"/>
  <c r="A163" i="1"/>
  <c r="G162" i="1"/>
  <c r="A162" i="1"/>
  <c r="G161" i="1"/>
  <c r="A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G160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G159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G158" i="1"/>
  <c r="A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G157" i="1"/>
  <c r="A157" i="1"/>
  <c r="A156" i="1"/>
  <c r="A155" i="1"/>
  <c r="A154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G153" i="1"/>
  <c r="A153" i="1"/>
  <c r="G152" i="1"/>
  <c r="A152" i="1"/>
  <c r="G151" i="1"/>
  <c r="A151" i="1"/>
  <c r="G150" i="1"/>
  <c r="A150" i="1"/>
  <c r="G149" i="1"/>
  <c r="A149" i="1"/>
  <c r="G148" i="1"/>
  <c r="A148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G147" i="1"/>
  <c r="A147" i="1"/>
  <c r="G146" i="1"/>
  <c r="A146" i="1"/>
  <c r="G145" i="1"/>
  <c r="A145" i="1"/>
  <c r="G144" i="1"/>
  <c r="A144" i="1"/>
  <c r="G143" i="1"/>
  <c r="A143" i="1"/>
  <c r="G142" i="1"/>
  <c r="A142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G141" i="1"/>
  <c r="A141" i="1"/>
  <c r="G140" i="1"/>
  <c r="A140" i="1"/>
  <c r="G139" i="1"/>
  <c r="A139" i="1"/>
  <c r="G138" i="1"/>
  <c r="A138" i="1"/>
  <c r="G137" i="1"/>
  <c r="A137" i="1"/>
  <c r="G136" i="1"/>
  <c r="A136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G135" i="1"/>
  <c r="A135" i="1"/>
  <c r="A134" i="1"/>
  <c r="A133" i="1"/>
  <c r="A132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G131" i="1"/>
  <c r="A131" i="1"/>
  <c r="G130" i="1"/>
  <c r="A130" i="1"/>
  <c r="G129" i="1"/>
  <c r="A129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G128" i="1"/>
  <c r="A128" i="1"/>
  <c r="G127" i="1"/>
  <c r="A127" i="1"/>
  <c r="G126" i="1"/>
  <c r="A126" i="1"/>
  <c r="G125" i="1"/>
  <c r="A125" i="1"/>
  <c r="G124" i="1"/>
  <c r="A124" i="1"/>
  <c r="G123" i="1"/>
  <c r="A123" i="1"/>
  <c r="G122" i="1"/>
  <c r="A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G121" i="1"/>
  <c r="A121" i="1"/>
  <c r="G120" i="1"/>
  <c r="A120" i="1"/>
  <c r="G119" i="1"/>
  <c r="A119" i="1"/>
  <c r="G118" i="1"/>
  <c r="A118" i="1"/>
  <c r="G117" i="1"/>
  <c r="A117" i="1"/>
  <c r="G116" i="1"/>
  <c r="A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G115" i="1"/>
  <c r="A115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G114" i="1"/>
  <c r="A114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G113" i="1"/>
  <c r="A113" i="1"/>
  <c r="G112" i="1"/>
  <c r="A112" i="1"/>
  <c r="G111" i="1"/>
  <c r="A111" i="1"/>
  <c r="G110" i="1"/>
  <c r="A110" i="1"/>
  <c r="G109" i="1"/>
  <c r="A109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G108" i="1"/>
  <c r="A108" i="1"/>
  <c r="G107" i="1"/>
  <c r="A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G106" i="1"/>
  <c r="A106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G105" i="1"/>
  <c r="A105" i="1"/>
  <c r="G104" i="1"/>
  <c r="A104" i="1"/>
  <c r="G103" i="1"/>
  <c r="A103" i="1"/>
  <c r="G102" i="1"/>
  <c r="A102" i="1"/>
  <c r="G101" i="1"/>
  <c r="A101" i="1"/>
  <c r="G100" i="1"/>
  <c r="A100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G99" i="1"/>
  <c r="A99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G98" i="1"/>
  <c r="A98" i="1"/>
  <c r="G97" i="1"/>
  <c r="A97" i="1"/>
  <c r="G96" i="1"/>
  <c r="A96" i="1"/>
  <c r="G95" i="1"/>
  <c r="A95" i="1"/>
  <c r="G94" i="1"/>
  <c r="A94" i="1"/>
  <c r="G93" i="1"/>
  <c r="A93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G92" i="1"/>
  <c r="A92" i="1"/>
  <c r="G91" i="1"/>
  <c r="A91" i="1"/>
  <c r="G90" i="1"/>
  <c r="A90" i="1"/>
  <c r="G89" i="1"/>
  <c r="A89" i="1"/>
  <c r="G88" i="1"/>
  <c r="A88" i="1"/>
  <c r="G87" i="1"/>
  <c r="A87" i="1"/>
  <c r="G86" i="1"/>
  <c r="A86" i="1"/>
  <c r="G85" i="1"/>
  <c r="A85" i="1"/>
  <c r="G84" i="1"/>
  <c r="A84" i="1"/>
  <c r="G83" i="1"/>
  <c r="A83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G82" i="1"/>
  <c r="A82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G81" i="1"/>
  <c r="A81" i="1"/>
  <c r="G80" i="1"/>
  <c r="A80" i="1"/>
  <c r="G79" i="1"/>
  <c r="A79" i="1"/>
  <c r="G78" i="1"/>
  <c r="A78" i="1"/>
  <c r="G77" i="1"/>
  <c r="A77" i="1"/>
  <c r="G76" i="1"/>
  <c r="A76" i="1"/>
  <c r="G75" i="1"/>
  <c r="A75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G74" i="1"/>
  <c r="A74" i="1"/>
  <c r="G73" i="1"/>
  <c r="A73" i="1"/>
  <c r="G72" i="1"/>
  <c r="A72" i="1"/>
  <c r="G71" i="1"/>
  <c r="A71" i="1"/>
  <c r="G70" i="1"/>
  <c r="A70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G69" i="1"/>
  <c r="A69" i="1"/>
  <c r="G68" i="1"/>
  <c r="A68" i="1"/>
  <c r="G67" i="1"/>
  <c r="A67" i="1"/>
  <c r="G66" i="1"/>
  <c r="A66" i="1"/>
  <c r="G65" i="1"/>
  <c r="A65" i="1"/>
  <c r="G64" i="1"/>
  <c r="A64" i="1"/>
  <c r="G63" i="1"/>
  <c r="A63" i="1"/>
  <c r="G62" i="1"/>
  <c r="A62" i="1"/>
  <c r="G61" i="1"/>
  <c r="A61" i="1"/>
  <c r="G60" i="1"/>
  <c r="A60" i="1"/>
  <c r="G59" i="1"/>
  <c r="A59" i="1"/>
  <c r="G58" i="1"/>
  <c r="A58" i="1"/>
  <c r="G57" i="1"/>
  <c r="A57" i="1"/>
  <c r="G56" i="1"/>
  <c r="A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G55" i="1"/>
  <c r="A55" i="1"/>
  <c r="G54" i="1"/>
  <c r="A54" i="1"/>
  <c r="G53" i="1"/>
  <c r="A53" i="1"/>
  <c r="G52" i="1"/>
  <c r="A52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G51" i="1"/>
  <c r="A51" i="1"/>
  <c r="G50" i="1"/>
  <c r="A50" i="1"/>
  <c r="G49" i="1"/>
  <c r="A49" i="1"/>
  <c r="G48" i="1"/>
  <c r="A48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G47" i="1"/>
  <c r="A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G46" i="1"/>
  <c r="A46" i="1"/>
  <c r="G45" i="1"/>
  <c r="A45" i="1"/>
  <c r="G44" i="1"/>
  <c r="A44" i="1"/>
  <c r="G43" i="1"/>
  <c r="A43" i="1"/>
  <c r="G42" i="1"/>
  <c r="A42" i="1"/>
  <c r="G41" i="1"/>
  <c r="A41" i="1"/>
  <c r="G40" i="1"/>
  <c r="A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G39" i="1"/>
  <c r="A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G38" i="1"/>
  <c r="A38" i="1"/>
  <c r="G37" i="1"/>
  <c r="A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G36" i="1"/>
  <c r="A36" i="1"/>
  <c r="G35" i="1"/>
  <c r="A35" i="1"/>
  <c r="G34" i="1"/>
  <c r="A34" i="1"/>
  <c r="G33" i="1"/>
  <c r="A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A32" i="1"/>
  <c r="G31" i="1"/>
  <c r="A31" i="1"/>
  <c r="G30" i="1"/>
  <c r="A30" i="1"/>
  <c r="G29" i="1"/>
  <c r="A29" i="1"/>
  <c r="G28" i="1"/>
  <c r="A28" i="1"/>
  <c r="G27" i="1"/>
  <c r="A27" i="1"/>
  <c r="G26" i="1"/>
  <c r="A26" i="1"/>
  <c r="G25" i="1"/>
  <c r="A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G24" i="1"/>
  <c r="A24" i="1"/>
  <c r="G23" i="1"/>
  <c r="A23" i="1"/>
  <c r="G22" i="1"/>
  <c r="A22" i="1"/>
  <c r="G21" i="1"/>
  <c r="A21" i="1"/>
  <c r="G20" i="1"/>
  <c r="A20" i="1"/>
  <c r="G19" i="1"/>
  <c r="A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A18" i="1"/>
  <c r="G17" i="1"/>
  <c r="A17" i="1"/>
  <c r="G16" i="1"/>
  <c r="A16" i="1"/>
  <c r="G15" i="1"/>
  <c r="A15" i="1"/>
  <c r="G14" i="1"/>
  <c r="A14" i="1"/>
  <c r="G13" i="1"/>
  <c r="A13" i="1"/>
  <c r="G12" i="1"/>
  <c r="A12" i="1"/>
  <c r="G11" i="1"/>
  <c r="A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G10" i="1"/>
  <c r="A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G9" i="1"/>
  <c r="A9" i="1"/>
  <c r="A8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6" authorId="0" shapeId="0" xr:uid="{00000000-0006-0000-0000-000001000000}">
      <text>
        <r>
          <rPr>
            <sz val="11"/>
            <color theme="1"/>
            <rFont val="游ゴシック"/>
            <family val="3"/>
            <charset val="128"/>
          </rPr>
          <t>価格審査において確認する箇所</t>
        </r>
      </text>
    </comment>
  </commentList>
</comments>
</file>

<file path=xl/sharedStrings.xml><?xml version="1.0" encoding="utf-8"?>
<sst xmlns="http://schemas.openxmlformats.org/spreadsheetml/2006/main" count="563" uniqueCount="250">
  <si>
    <t>展示棟（主催企画展・イベント）</t>
    <rPh sb="0" eb="2">
      <t>テンジ</t>
    </rPh>
    <rPh sb="2" eb="3">
      <t>トウ</t>
    </rPh>
    <rPh sb="4" eb="6">
      <t>シュサイ</t>
    </rPh>
    <rPh sb="6" eb="9">
      <t>キカクテン</t>
    </rPh>
    <phoneticPr fontId="10"/>
  </si>
  <si>
    <r>
      <rPr>
        <sz val="10"/>
        <rFont val="ＭＳ Ｐゴシック"/>
        <family val="3"/>
        <charset val="128"/>
      </rPr>
      <t>（様式16）</t>
    </r>
    <rPh sb="1" eb="3">
      <t>ヨウシキ</t>
    </rPh>
    <phoneticPr fontId="10"/>
  </si>
  <si>
    <t>行番号</t>
    <rPh sb="0" eb="3">
      <t>ギョウバンゴウ</t>
    </rPh>
    <phoneticPr fontId="10"/>
  </si>
  <si>
    <t>編集可能セル</t>
    <rPh sb="0" eb="4">
      <t>ヘンシュウカノウ</t>
    </rPh>
    <phoneticPr fontId="10"/>
  </si>
  <si>
    <t>テナント貸料（旧ガーデンレストラン棟）</t>
    <rPh sb="4" eb="5">
      <t>カシ</t>
    </rPh>
    <rPh sb="5" eb="6">
      <t>リョウ</t>
    </rPh>
    <rPh sb="7" eb="8">
      <t>キュウ</t>
    </rPh>
    <rPh sb="17" eb="18">
      <t>トウ</t>
    </rPh>
    <phoneticPr fontId="10"/>
  </si>
  <si>
    <t>損益計算書</t>
    <rPh sb="0" eb="1">
      <t>ソン</t>
    </rPh>
    <rPh sb="1" eb="2">
      <t>エキ</t>
    </rPh>
    <rPh sb="2" eb="3">
      <t>ケイ</t>
    </rPh>
    <rPh sb="3" eb="4">
      <t>サン</t>
    </rPh>
    <rPh sb="4" eb="5">
      <t>ショ</t>
    </rPh>
    <phoneticPr fontId="10"/>
  </si>
  <si>
    <t>R14年度</t>
    <rPh sb="3" eb="5">
      <t>ネンド</t>
    </rPh>
    <phoneticPr fontId="10"/>
  </si>
  <si>
    <r>
      <rPr>
        <sz val="10"/>
        <color theme="1"/>
        <rFont val="ＭＳ Ｐゴシック"/>
        <family val="3"/>
        <charset val="128"/>
      </rPr>
      <t>事業年度</t>
    </r>
    <rPh sb="0" eb="2">
      <t>ジギョウ</t>
    </rPh>
    <rPh sb="2" eb="4">
      <t>ネンド</t>
    </rPh>
    <phoneticPr fontId="10"/>
  </si>
  <si>
    <t>目的利用者</t>
    <rPh sb="0" eb="2">
      <t>モクテキ</t>
    </rPh>
    <rPh sb="2" eb="5">
      <t>リヨウシャ</t>
    </rPh>
    <phoneticPr fontId="18"/>
  </si>
  <si>
    <t>売上債権</t>
    <rPh sb="0" eb="4">
      <t>ウリアゲサイケン</t>
    </rPh>
    <phoneticPr fontId="10"/>
  </si>
  <si>
    <r>
      <t>SPC</t>
    </r>
    <r>
      <rPr>
        <sz val="10"/>
        <color theme="1"/>
        <rFont val="ＭＳ Ｐゴシック"/>
        <family val="3"/>
        <charset val="128"/>
      </rPr>
      <t>長期収支計画表</t>
    </r>
    <rPh sb="3" eb="5">
      <t>チョウキ</t>
    </rPh>
    <rPh sb="5" eb="10">
      <t>シュウシケイカクヒョウ</t>
    </rPh>
    <phoneticPr fontId="18"/>
  </si>
  <si>
    <t>水光熱費</t>
    <rPh sb="0" eb="4">
      <t>スイコウネツヒ</t>
    </rPh>
    <phoneticPr fontId="18"/>
  </si>
  <si>
    <t>時給</t>
    <rPh sb="0" eb="2">
      <t>ジキュウ</t>
    </rPh>
    <phoneticPr fontId="18"/>
  </si>
  <si>
    <t>物販棟収入</t>
    <rPh sb="0" eb="2">
      <t>ブッパン</t>
    </rPh>
    <rPh sb="2" eb="3">
      <t>トウ</t>
    </rPh>
    <rPh sb="3" eb="5">
      <t>シュウニュウ</t>
    </rPh>
    <phoneticPr fontId="18"/>
  </si>
  <si>
    <t>列番号</t>
    <rPh sb="0" eb="3">
      <t>レツバンゴウ</t>
    </rPh>
    <phoneticPr fontId="10"/>
  </si>
  <si>
    <t>展示棟（一般貸館）</t>
    <rPh sb="0" eb="2">
      <t>テンジ</t>
    </rPh>
    <rPh sb="2" eb="3">
      <t>トウ</t>
    </rPh>
    <rPh sb="4" eb="6">
      <t>イッパン</t>
    </rPh>
    <rPh sb="6" eb="8">
      <t>カシカン</t>
    </rPh>
    <phoneticPr fontId="18"/>
  </si>
  <si>
    <t>（単位：円）</t>
  </si>
  <si>
    <t>期中合計額</t>
    <rPh sb="0" eb="2">
      <t>キチュウ</t>
    </rPh>
    <rPh sb="2" eb="5">
      <t>ゴウケイガク</t>
    </rPh>
    <phoneticPr fontId="10"/>
  </si>
  <si>
    <t>税引前当期純利益</t>
    <rPh sb="0" eb="2">
      <t>ゼイヒ</t>
    </rPh>
    <rPh sb="2" eb="3">
      <t>マエ</t>
    </rPh>
    <rPh sb="3" eb="5">
      <t>トウキ</t>
    </rPh>
    <rPh sb="5" eb="8">
      <t>ジュンリエキ</t>
    </rPh>
    <phoneticPr fontId="10"/>
  </si>
  <si>
    <t>R19年度</t>
    <rPh sb="3" eb="5">
      <t>ネンド</t>
    </rPh>
    <phoneticPr fontId="10"/>
  </si>
  <si>
    <t>法定福利等</t>
    <rPh sb="0" eb="2">
      <t>ホウテイ</t>
    </rPh>
    <rPh sb="2" eb="5">
      <t>フクリトウ</t>
    </rPh>
    <phoneticPr fontId="18"/>
  </si>
  <si>
    <r>
      <t>R8</t>
    </r>
    <r>
      <rPr>
        <sz val="10"/>
        <rFont val="ＭＳ Ｐゴシック"/>
        <family val="3"/>
        <charset val="128"/>
      </rPr>
      <t>年度</t>
    </r>
    <rPh sb="2" eb="4">
      <t>ネンド</t>
    </rPh>
    <phoneticPr fontId="10"/>
  </si>
  <si>
    <r>
      <t>R9</t>
    </r>
    <r>
      <rPr>
        <sz val="10"/>
        <rFont val="ＭＳ Ｐゴシック"/>
        <family val="3"/>
        <charset val="128"/>
      </rPr>
      <t>年度</t>
    </r>
    <rPh sb="2" eb="4">
      <t>ネンド</t>
    </rPh>
    <phoneticPr fontId="10"/>
  </si>
  <si>
    <r>
      <rPr>
        <sz val="10"/>
        <color theme="1"/>
        <rFont val="ＭＳ Ｐゴシック"/>
        <family val="3"/>
        <charset val="128"/>
      </rPr>
      <t>経費（イベント物販）</t>
    </r>
    <rPh sb="0" eb="2">
      <t>ケイヒ</t>
    </rPh>
    <rPh sb="7" eb="9">
      <t>ブッパン</t>
    </rPh>
    <phoneticPr fontId="18"/>
  </si>
  <si>
    <t>人</t>
    <rPh sb="0" eb="1">
      <t>ニン</t>
    </rPh>
    <phoneticPr fontId="18"/>
  </si>
  <si>
    <t>利益剰余金</t>
    <rPh sb="0" eb="5">
      <t>リエキジョウヨキン</t>
    </rPh>
    <phoneticPr fontId="10"/>
  </si>
  <si>
    <t>R18年度</t>
    <rPh sb="3" eb="5">
      <t>ネンド</t>
    </rPh>
    <phoneticPr fontId="10"/>
  </si>
  <si>
    <t>R10年度</t>
    <rPh sb="3" eb="5">
      <t>ネンド</t>
    </rPh>
    <phoneticPr fontId="10"/>
  </si>
  <si>
    <t>運営権対象施設に係る更新投資費</t>
  </si>
  <si>
    <t>R11年度</t>
    <rPh sb="3" eb="5">
      <t>ネンド</t>
    </rPh>
    <phoneticPr fontId="10"/>
  </si>
  <si>
    <t>法人税等調整額</t>
    <rPh sb="0" eb="4">
      <t>ホウジンゼイトウ</t>
    </rPh>
    <rPh sb="4" eb="7">
      <t>チョウセイガク</t>
    </rPh>
    <phoneticPr fontId="10"/>
  </si>
  <si>
    <t>駐車場料金</t>
    <rPh sb="0" eb="5">
      <t>チュウシャジョウリョウキン</t>
    </rPh>
    <phoneticPr fontId="10"/>
  </si>
  <si>
    <t>R12年度</t>
    <rPh sb="3" eb="5">
      <t>ネンド</t>
    </rPh>
    <phoneticPr fontId="10"/>
  </si>
  <si>
    <t>庭園（イベント貸出）</t>
    <rPh sb="0" eb="2">
      <t>テイエン</t>
    </rPh>
    <rPh sb="7" eb="9">
      <t>カシダシ</t>
    </rPh>
    <phoneticPr fontId="10"/>
  </si>
  <si>
    <t>運営権対象施設に係る更新投資費</t>
    <rPh sb="0" eb="2">
      <t>ウンエイ</t>
    </rPh>
    <rPh sb="2" eb="3">
      <t>ケン</t>
    </rPh>
    <rPh sb="3" eb="5">
      <t>タイショウ</t>
    </rPh>
    <rPh sb="5" eb="7">
      <t>シセツ</t>
    </rPh>
    <rPh sb="8" eb="9">
      <t>カカ</t>
    </rPh>
    <rPh sb="10" eb="12">
      <t>コウシン</t>
    </rPh>
    <rPh sb="12" eb="14">
      <t>トウシ</t>
    </rPh>
    <rPh sb="14" eb="15">
      <t>ヒ</t>
    </rPh>
    <phoneticPr fontId="10"/>
  </si>
  <si>
    <t>R13年度</t>
    <rPh sb="3" eb="5">
      <t>ネンド</t>
    </rPh>
    <phoneticPr fontId="10"/>
  </si>
  <si>
    <r>
      <rPr>
        <sz val="10"/>
        <color theme="1"/>
        <rFont val="ＭＳ Ｐゴシック"/>
        <family val="3"/>
        <charset val="128"/>
      </rPr>
      <t>商品原価（直営物販）</t>
    </r>
    <rPh sb="0" eb="2">
      <t>ショウヒン</t>
    </rPh>
    <rPh sb="2" eb="4">
      <t>ゲンカ</t>
    </rPh>
    <rPh sb="5" eb="9">
      <t>チョクエイブッパン</t>
    </rPh>
    <phoneticPr fontId="18"/>
  </si>
  <si>
    <t>円／人・回</t>
    <rPh sb="0" eb="1">
      <t>エン</t>
    </rPh>
    <rPh sb="2" eb="3">
      <t>ニン</t>
    </rPh>
    <rPh sb="4" eb="5">
      <t>カイ</t>
    </rPh>
    <phoneticPr fontId="18"/>
  </si>
  <si>
    <t>R15年度</t>
    <rPh sb="3" eb="5">
      <t>ネンド</t>
    </rPh>
    <phoneticPr fontId="10"/>
  </si>
  <si>
    <t>R16年度</t>
    <rPh sb="3" eb="5">
      <t>ネンド</t>
    </rPh>
    <phoneticPr fontId="10"/>
  </si>
  <si>
    <t>テナント賃料（旧ギャラリーショップ）</t>
    <rPh sb="4" eb="6">
      <t>チンリョウ</t>
    </rPh>
    <phoneticPr fontId="18"/>
  </si>
  <si>
    <t>R17年度</t>
    <rPh sb="3" eb="5">
      <t>ネンド</t>
    </rPh>
    <phoneticPr fontId="10"/>
  </si>
  <si>
    <t>人件費（施設運営）</t>
    <rPh sb="4" eb="6">
      <t>シセツ</t>
    </rPh>
    <rPh sb="6" eb="8">
      <t>ウンエイ</t>
    </rPh>
    <phoneticPr fontId="10"/>
  </si>
  <si>
    <t>一般管理（施設運営）</t>
    <rPh sb="0" eb="4">
      <t>イッパンカンリ</t>
    </rPh>
    <rPh sb="5" eb="9">
      <t>シセツウンエイ</t>
    </rPh>
    <phoneticPr fontId="10"/>
  </si>
  <si>
    <t>式</t>
    <rPh sb="0" eb="1">
      <t>シキ</t>
    </rPh>
    <phoneticPr fontId="18"/>
  </si>
  <si>
    <t>R20年度</t>
    <rPh sb="3" eb="5">
      <t>ネンド</t>
    </rPh>
    <phoneticPr fontId="10"/>
  </si>
  <si>
    <t>R21年度</t>
    <rPh sb="3" eb="5">
      <t>ネンド</t>
    </rPh>
    <phoneticPr fontId="10"/>
  </si>
  <si>
    <t>事業費（施設運営）</t>
    <rPh sb="0" eb="3">
      <t>ジギョウヒ</t>
    </rPh>
    <rPh sb="4" eb="8">
      <t>シセツウンエイ</t>
    </rPh>
    <phoneticPr fontId="10"/>
  </si>
  <si>
    <t>費用</t>
    <rPh sb="0" eb="2">
      <t>ヒヨウ</t>
    </rPh>
    <phoneticPr fontId="10"/>
  </si>
  <si>
    <t>損　益　計　算　書</t>
    <rPh sb="0" eb="1">
      <t>ソン</t>
    </rPh>
    <rPh sb="2" eb="3">
      <t>エキ</t>
    </rPh>
    <rPh sb="4" eb="5">
      <t>ケイ</t>
    </rPh>
    <rPh sb="6" eb="7">
      <t>サン</t>
    </rPh>
    <rPh sb="8" eb="9">
      <t>ショ</t>
    </rPh>
    <phoneticPr fontId="10"/>
  </si>
  <si>
    <t>R22年度</t>
    <rPh sb="3" eb="5">
      <t>ネンド</t>
    </rPh>
    <phoneticPr fontId="10"/>
  </si>
  <si>
    <t>修繕・更新投資費</t>
    <rPh sb="0" eb="2">
      <t>シュウゼン</t>
    </rPh>
    <rPh sb="3" eb="5">
      <t>コウシン</t>
    </rPh>
    <rPh sb="5" eb="7">
      <t>トウシ</t>
    </rPh>
    <rPh sb="7" eb="8">
      <t>ヒ</t>
    </rPh>
    <phoneticPr fontId="10"/>
  </si>
  <si>
    <t>R23年度</t>
    <rPh sb="3" eb="5">
      <t>ネンド</t>
    </rPh>
    <phoneticPr fontId="10"/>
  </si>
  <si>
    <r>
      <rPr>
        <sz val="10"/>
        <color theme="1"/>
        <rFont val="ＭＳ Ｐゴシック"/>
        <family val="3"/>
        <charset val="128"/>
      </rPr>
      <t>庭園イベント</t>
    </r>
    <rPh sb="0" eb="2">
      <t>テイエン</t>
    </rPh>
    <phoneticPr fontId="18"/>
  </si>
  <si>
    <t>負債純資産計</t>
    <rPh sb="0" eb="5">
      <t>フサイジュンシサン</t>
    </rPh>
    <rPh sb="5" eb="6">
      <t>ケイ</t>
    </rPh>
    <phoneticPr fontId="10"/>
  </si>
  <si>
    <t>収益</t>
    <rPh sb="0" eb="2">
      <t>シュウエキ</t>
    </rPh>
    <phoneticPr fontId="18"/>
  </si>
  <si>
    <t>施設利用料金等収入</t>
    <rPh sb="0" eb="2">
      <t>シセツ</t>
    </rPh>
    <rPh sb="2" eb="4">
      <t>リヨウ</t>
    </rPh>
    <rPh sb="4" eb="7">
      <t>リョウキンナド</t>
    </rPh>
    <rPh sb="7" eb="9">
      <t>シュウニュウ</t>
    </rPh>
    <phoneticPr fontId="10"/>
  </si>
  <si>
    <t>現金預金の期末残高</t>
    <rPh sb="0" eb="4">
      <t>ゲンキンヨキン</t>
    </rPh>
    <rPh sb="5" eb="9">
      <t>キマツザンダカ</t>
    </rPh>
    <phoneticPr fontId="10"/>
  </si>
  <si>
    <t>備品調達</t>
    <rPh sb="0" eb="2">
      <t>ビヒン</t>
    </rPh>
    <rPh sb="2" eb="4">
      <t>チョウタツ</t>
    </rPh>
    <phoneticPr fontId="10"/>
  </si>
  <si>
    <t>庭園入園料</t>
    <rPh sb="0" eb="2">
      <t>テイエン</t>
    </rPh>
    <rPh sb="2" eb="5">
      <t>ニュウエンリョウ</t>
    </rPh>
    <phoneticPr fontId="10"/>
  </si>
  <si>
    <t>貸館使用料収入</t>
    <rPh sb="0" eb="2">
      <t>カシカン</t>
    </rPh>
    <rPh sb="2" eb="5">
      <t>シヨウリョウ</t>
    </rPh>
    <rPh sb="5" eb="7">
      <t>シュウニュウ</t>
    </rPh>
    <phoneticPr fontId="10"/>
  </si>
  <si>
    <t>駐車場収入</t>
    <rPh sb="0" eb="3">
      <t>チュウシャジョウ</t>
    </rPh>
    <rPh sb="3" eb="5">
      <t>シュウニュウ</t>
    </rPh>
    <phoneticPr fontId="10"/>
  </si>
  <si>
    <t>附帯事業に係る収入</t>
    <rPh sb="0" eb="4">
      <t>フタイジギョウ</t>
    </rPh>
    <rPh sb="5" eb="6">
      <t>カカ</t>
    </rPh>
    <rPh sb="7" eb="9">
      <t>シュウニュウ</t>
    </rPh>
    <phoneticPr fontId="10"/>
  </si>
  <si>
    <t>テナント貸料（旧カジュアルダイニング）</t>
    <rPh sb="4" eb="5">
      <t>カシ</t>
    </rPh>
    <rPh sb="5" eb="6">
      <t>リョウ</t>
    </rPh>
    <rPh sb="7" eb="8">
      <t>キュウ</t>
    </rPh>
    <phoneticPr fontId="10"/>
  </si>
  <si>
    <t>（その他項目名）</t>
    <rPh sb="3" eb="4">
      <t>タ</t>
    </rPh>
    <rPh sb="4" eb="7">
      <t>コウモクメイ</t>
    </rPh>
    <phoneticPr fontId="10"/>
  </si>
  <si>
    <t>%</t>
  </si>
  <si>
    <t>原価・経費（物販）</t>
    <rPh sb="0" eb="2">
      <t>ゲンカ</t>
    </rPh>
    <rPh sb="3" eb="5">
      <t>ケイヒ</t>
    </rPh>
    <rPh sb="6" eb="8">
      <t>ブッパン</t>
    </rPh>
    <phoneticPr fontId="10"/>
  </si>
  <si>
    <t>時間／日</t>
    <rPh sb="0" eb="2">
      <t>ジカン</t>
    </rPh>
    <rPh sb="3" eb="4">
      <t>ニチ</t>
    </rPh>
    <phoneticPr fontId="18"/>
  </si>
  <si>
    <t>展示棟（一般貸館）</t>
    <rPh sb="0" eb="2">
      <t>テンジ</t>
    </rPh>
    <rPh sb="2" eb="3">
      <t>トウ</t>
    </rPh>
    <rPh sb="4" eb="6">
      <t>イッパン</t>
    </rPh>
    <rPh sb="6" eb="8">
      <t>カシカン</t>
    </rPh>
    <phoneticPr fontId="10"/>
  </si>
  <si>
    <t>単位</t>
    <rPh sb="0" eb="2">
      <t>タンイ</t>
    </rPh>
    <phoneticPr fontId="18"/>
  </si>
  <si>
    <t>賃料収入</t>
    <rPh sb="0" eb="2">
      <t>チンリョウ</t>
    </rPh>
    <rPh sb="2" eb="4">
      <t>シュウニュウ</t>
    </rPh>
    <phoneticPr fontId="10"/>
  </si>
  <si>
    <t>テナント貸料（旧ギャラリーショップ）</t>
    <rPh sb="4" eb="5">
      <t>カシ</t>
    </rPh>
    <rPh sb="5" eb="6">
      <t>リョウ</t>
    </rPh>
    <phoneticPr fontId="10"/>
  </si>
  <si>
    <r>
      <rPr>
        <sz val="10"/>
        <color theme="1"/>
        <rFont val="ＭＳ Ｐゴシック"/>
        <family val="3"/>
        <charset val="128"/>
      </rPr>
      <t>ホームページ運営費</t>
    </r>
    <rPh sb="6" eb="9">
      <t>ウンエイヒ</t>
    </rPh>
    <phoneticPr fontId="18"/>
  </si>
  <si>
    <t>―</t>
  </si>
  <si>
    <t>物販収入</t>
    <rPh sb="0" eb="2">
      <t>ブッパン</t>
    </rPh>
    <rPh sb="2" eb="4">
      <t>シュウニュウ</t>
    </rPh>
    <phoneticPr fontId="10"/>
  </si>
  <si>
    <t>修繕費</t>
    <rPh sb="0" eb="3">
      <t>シュウゼンヒ</t>
    </rPh>
    <phoneticPr fontId="10"/>
  </si>
  <si>
    <t>サービス対価</t>
    <rPh sb="4" eb="6">
      <t>タイカ</t>
    </rPh>
    <phoneticPr fontId="10"/>
  </si>
  <si>
    <t>県からのサービス対価</t>
    <rPh sb="0" eb="1">
      <t>ケン</t>
    </rPh>
    <rPh sb="8" eb="10">
      <t>タイカ</t>
    </rPh>
    <phoneticPr fontId="10"/>
  </si>
  <si>
    <t>民間投資に係る減価償却費</t>
    <rPh sb="0" eb="2">
      <t>ミンカン</t>
    </rPh>
    <rPh sb="2" eb="4">
      <t>トウシ</t>
    </rPh>
    <rPh sb="5" eb="6">
      <t>カカ</t>
    </rPh>
    <rPh sb="7" eb="12">
      <t>ゲンカショウキャクヒ</t>
    </rPh>
    <phoneticPr fontId="10"/>
  </si>
  <si>
    <t>運営費</t>
    <rPh sb="0" eb="3">
      <t>ウンエイヒ</t>
    </rPh>
    <phoneticPr fontId="10"/>
  </si>
  <si>
    <t>警備費</t>
    <rPh sb="0" eb="3">
      <t>ケイビヒ</t>
    </rPh>
    <phoneticPr fontId="18"/>
  </si>
  <si>
    <t>SPC関連経費</t>
    <rPh sb="3" eb="7">
      <t>カンレンケイヒ</t>
    </rPh>
    <phoneticPr fontId="10"/>
  </si>
  <si>
    <t>職員</t>
    <rPh sb="0" eb="1">
      <t>イン</t>
    </rPh>
    <phoneticPr fontId="10"/>
  </si>
  <si>
    <t>パートスタッフ</t>
  </si>
  <si>
    <t>展示棟展示企画展・イベント</t>
  </si>
  <si>
    <t>人件費（物販）</t>
    <rPh sb="4" eb="6">
      <t>ブッパン</t>
    </rPh>
    <phoneticPr fontId="10"/>
  </si>
  <si>
    <t>店長</t>
    <rPh sb="0" eb="2">
      <t>テンチョウ</t>
    </rPh>
    <phoneticPr fontId="10"/>
  </si>
  <si>
    <r>
      <rPr>
        <sz val="10"/>
        <color theme="1"/>
        <rFont val="ＭＳ Ｐゴシック"/>
        <family val="3"/>
        <charset val="128"/>
      </rPr>
      <t>経費（直営物販）</t>
    </r>
    <rPh sb="0" eb="2">
      <t>ケイヒ</t>
    </rPh>
    <rPh sb="3" eb="5">
      <t>チョクエイ</t>
    </rPh>
    <rPh sb="5" eb="7">
      <t>ブッパン</t>
    </rPh>
    <phoneticPr fontId="18"/>
  </si>
  <si>
    <t>水道代</t>
    <rPh sb="0" eb="2">
      <t>スイドウ</t>
    </rPh>
    <rPh sb="2" eb="3">
      <t>ダイ</t>
    </rPh>
    <phoneticPr fontId="10"/>
  </si>
  <si>
    <t>維持管理費</t>
    <rPh sb="0" eb="5">
      <t>イジカンリヒ</t>
    </rPh>
    <phoneticPr fontId="10"/>
  </si>
  <si>
    <t>施設管理費</t>
    <rPh sb="0" eb="2">
      <t>シセツ</t>
    </rPh>
    <rPh sb="2" eb="5">
      <t>カンリヒ</t>
    </rPh>
    <phoneticPr fontId="10"/>
  </si>
  <si>
    <t>イベント等のスタッフ駐車時間</t>
    <rPh sb="4" eb="5">
      <t>トウ</t>
    </rPh>
    <rPh sb="10" eb="12">
      <t>チュウシャ</t>
    </rPh>
    <rPh sb="12" eb="14">
      <t>ジカン</t>
    </rPh>
    <phoneticPr fontId="18"/>
  </si>
  <si>
    <t>建築物保守管理</t>
    <rPh sb="0" eb="3">
      <t>ケンチクブツ</t>
    </rPh>
    <rPh sb="3" eb="7">
      <t>ホシュカンリ</t>
    </rPh>
    <phoneticPr fontId="18"/>
  </si>
  <si>
    <t>純資産</t>
    <rPh sb="0" eb="3">
      <t>ジュンシサン</t>
    </rPh>
    <phoneticPr fontId="10"/>
  </si>
  <si>
    <t>建築設備保守管理</t>
    <rPh sb="0" eb="2">
      <t>ケンチク</t>
    </rPh>
    <rPh sb="2" eb="4">
      <t>セツビ</t>
    </rPh>
    <rPh sb="4" eb="8">
      <t>ホシュカンリ</t>
    </rPh>
    <phoneticPr fontId="18"/>
  </si>
  <si>
    <t>衛生管理・清掃</t>
    <rPh sb="0" eb="4">
      <t>エイセイカンリ</t>
    </rPh>
    <rPh sb="5" eb="7">
      <t>セイソウ</t>
    </rPh>
    <phoneticPr fontId="18"/>
  </si>
  <si>
    <t>警備費</t>
    <rPh sb="0" eb="2">
      <t>ケイビ</t>
    </rPh>
    <rPh sb="2" eb="3">
      <t>ヒ</t>
    </rPh>
    <phoneticPr fontId="18"/>
  </si>
  <si>
    <t>日常的修繕・更新投資</t>
    <rPh sb="0" eb="3">
      <t>ニチジョウテキ</t>
    </rPh>
    <rPh sb="3" eb="5">
      <t>シュウゼン</t>
    </rPh>
    <rPh sb="6" eb="10">
      <t>コウシントウシ</t>
    </rPh>
    <phoneticPr fontId="18"/>
  </si>
  <si>
    <t>時間／月</t>
    <rPh sb="0" eb="2">
      <t>ジカン</t>
    </rPh>
    <rPh sb="3" eb="4">
      <t>ツキ</t>
    </rPh>
    <phoneticPr fontId="18"/>
  </si>
  <si>
    <t>日常的修繕・更新</t>
    <rPh sb="0" eb="3">
      <t>ニチジョウテキ</t>
    </rPh>
    <rPh sb="3" eb="5">
      <t>シュウゼン</t>
    </rPh>
    <rPh sb="6" eb="8">
      <t>コウシン</t>
    </rPh>
    <phoneticPr fontId="10"/>
  </si>
  <si>
    <r>
      <rPr>
        <sz val="10"/>
        <color theme="1"/>
        <rFont val="ＭＳ Ｐゴシック"/>
        <family val="3"/>
        <charset val="128"/>
      </rPr>
      <t>維持管理ボランティア</t>
    </r>
    <rPh sb="0" eb="4">
      <t>イジカンリ</t>
    </rPh>
    <phoneticPr fontId="18"/>
  </si>
  <si>
    <r>
      <rPr>
        <sz val="10"/>
        <color theme="1"/>
        <rFont val="ＭＳ Ｐゴシック"/>
        <family val="3"/>
        <charset val="128"/>
      </rPr>
      <t>水光熱費</t>
    </r>
    <rPh sb="0" eb="4">
      <t>スイコウネツヒ</t>
    </rPh>
    <phoneticPr fontId="18"/>
  </si>
  <si>
    <t>月単価</t>
    <rPh sb="0" eb="3">
      <t>ツキタンカ</t>
    </rPh>
    <phoneticPr fontId="18"/>
  </si>
  <si>
    <t>％</t>
  </si>
  <si>
    <t>電気代</t>
    <rPh sb="0" eb="3">
      <t>デンキダイ</t>
    </rPh>
    <phoneticPr fontId="10"/>
  </si>
  <si>
    <t>ガス代</t>
    <rPh sb="2" eb="3">
      <t>ダイ</t>
    </rPh>
    <phoneticPr fontId="10"/>
  </si>
  <si>
    <t>庭園維持管理費</t>
    <rPh sb="0" eb="7">
      <t>テイエンイジカンリヒ</t>
    </rPh>
    <phoneticPr fontId="10"/>
  </si>
  <si>
    <t>庭園の維持管理費</t>
    <rPh sb="7" eb="8">
      <t>ヒ</t>
    </rPh>
    <phoneticPr fontId="18"/>
  </si>
  <si>
    <t>未払金</t>
    <rPh sb="0" eb="3">
      <t>ミバライキン</t>
    </rPh>
    <phoneticPr fontId="10"/>
  </si>
  <si>
    <t>庭園の維持管理</t>
    <rPh sb="0" eb="2">
      <t>テイエン</t>
    </rPh>
    <rPh sb="3" eb="7">
      <t>イジカンリ</t>
    </rPh>
    <phoneticPr fontId="10"/>
  </si>
  <si>
    <t>建築設備保守管理</t>
    <rPh sb="0" eb="2">
      <t>ケンチク</t>
    </rPh>
    <rPh sb="2" eb="4">
      <t>セツビ</t>
    </rPh>
    <rPh sb="4" eb="6">
      <t>ホシュ</t>
    </rPh>
    <rPh sb="6" eb="8">
      <t>カンリ</t>
    </rPh>
    <phoneticPr fontId="18"/>
  </si>
  <si>
    <t>庭園維持管理ボランティア</t>
    <rPh sb="0" eb="2">
      <t>テイエン</t>
    </rPh>
    <rPh sb="2" eb="6">
      <t>イジカンリ</t>
    </rPh>
    <phoneticPr fontId="10"/>
  </si>
  <si>
    <t>消費税率</t>
    <rPh sb="0" eb="4">
      <t>ショウヒゼイリツ</t>
    </rPh>
    <phoneticPr fontId="18"/>
  </si>
  <si>
    <t>その他費用</t>
    <rPh sb="2" eb="5">
      <t>タヒヨウ</t>
    </rPh>
    <phoneticPr fontId="10"/>
  </si>
  <si>
    <r>
      <rPr>
        <sz val="10"/>
        <color theme="1"/>
        <rFont val="ＭＳ Ｐゴシック"/>
        <family val="3"/>
        <charset val="128"/>
      </rPr>
      <t>自主事業イベント</t>
    </r>
    <rPh sb="0" eb="4">
      <t>ジシュジギョウ</t>
    </rPh>
    <phoneticPr fontId="18"/>
  </si>
  <si>
    <t>租税公課</t>
    <rPh sb="0" eb="4">
      <t>ソゼイコウカ</t>
    </rPh>
    <phoneticPr fontId="10"/>
  </si>
  <si>
    <t>税引前当期純利益</t>
    <rPh sb="0" eb="8">
      <t>ゼイビキマエトウキジュンリエキ</t>
    </rPh>
    <phoneticPr fontId="10"/>
  </si>
  <si>
    <t>法人税等</t>
    <rPh sb="0" eb="4">
      <t>ホウジンゼイトウ</t>
    </rPh>
    <phoneticPr fontId="10"/>
  </si>
  <si>
    <t>税引後当期純利益</t>
    <rPh sb="0" eb="3">
      <t>ゼイビキゴ</t>
    </rPh>
    <rPh sb="3" eb="8">
      <t>トウキジュンリエキ</t>
    </rPh>
    <phoneticPr fontId="10"/>
  </si>
  <si>
    <t>開業準備費</t>
    <rPh sb="0" eb="4">
      <t>カイギョウジュンビ</t>
    </rPh>
    <rPh sb="4" eb="5">
      <t>ヒ</t>
    </rPh>
    <phoneticPr fontId="10"/>
  </si>
  <si>
    <t>庭園の維持管理</t>
    <rPh sb="0" eb="2">
      <t>テイエン</t>
    </rPh>
    <rPh sb="3" eb="7">
      <t>イジカンリ</t>
    </rPh>
    <phoneticPr fontId="18"/>
  </si>
  <si>
    <t>年間開館日数</t>
    <rPh sb="0" eb="2">
      <t>ネンカン</t>
    </rPh>
    <rPh sb="2" eb="4">
      <t>カイカン</t>
    </rPh>
    <rPh sb="4" eb="6">
      <t>ニッスウ</t>
    </rPh>
    <phoneticPr fontId="18"/>
  </si>
  <si>
    <t>貸借対照表</t>
    <rPh sb="0" eb="5">
      <t>タイシャクタイショウヒョウ</t>
    </rPh>
    <phoneticPr fontId="10"/>
  </si>
  <si>
    <t>貸　借　対　照　表</t>
    <rPh sb="0" eb="1">
      <t>カシ</t>
    </rPh>
    <rPh sb="2" eb="3">
      <t>シャク</t>
    </rPh>
    <rPh sb="4" eb="5">
      <t>タイ</t>
    </rPh>
    <rPh sb="6" eb="7">
      <t>ショウ</t>
    </rPh>
    <rPh sb="8" eb="9">
      <t>ヒョウ</t>
    </rPh>
    <phoneticPr fontId="10"/>
  </si>
  <si>
    <t>資産</t>
    <rPh sb="0" eb="2">
      <t>シサン</t>
    </rPh>
    <phoneticPr fontId="18"/>
  </si>
  <si>
    <t>現金預金</t>
    <rPh sb="0" eb="4">
      <t>ゲンキンヨキン</t>
    </rPh>
    <phoneticPr fontId="18"/>
  </si>
  <si>
    <t>年間勤務日数</t>
    <rPh sb="0" eb="2">
      <t>ネンカン</t>
    </rPh>
    <rPh sb="2" eb="4">
      <t>キンム</t>
    </rPh>
    <rPh sb="4" eb="6">
      <t>ニッスウ</t>
    </rPh>
    <phoneticPr fontId="18"/>
  </si>
  <si>
    <t>負債</t>
    <rPh sb="0" eb="2">
      <t>フサイ</t>
    </rPh>
    <phoneticPr fontId="10"/>
  </si>
  <si>
    <t>平米</t>
    <rPh sb="0" eb="2">
      <t>ヘイベイ</t>
    </rPh>
    <phoneticPr fontId="18"/>
  </si>
  <si>
    <t>未払法人税</t>
    <rPh sb="0" eb="5">
      <t>ミバライホウジンゼイ</t>
    </rPh>
    <phoneticPr fontId="10"/>
  </si>
  <si>
    <t>資本金</t>
    <rPh sb="0" eb="3">
      <t>シホンキン</t>
    </rPh>
    <phoneticPr fontId="10"/>
  </si>
  <si>
    <t>キャッシュ・フロー計算書</t>
    <rPh sb="9" eb="12">
      <t>ケイサンショ</t>
    </rPh>
    <phoneticPr fontId="10"/>
  </si>
  <si>
    <t>営業活動によるキャッシュ・フロー</t>
    <rPh sb="0" eb="4">
      <t>エイギョウカツドウ</t>
    </rPh>
    <phoneticPr fontId="18"/>
  </si>
  <si>
    <t>減価償却費</t>
    <rPh sb="0" eb="5">
      <t>ゲンカショウキャクヒ</t>
    </rPh>
    <phoneticPr fontId="10"/>
  </si>
  <si>
    <t>法人税等の支払額</t>
    <rPh sb="0" eb="4">
      <t>ホウジンゼイトウ</t>
    </rPh>
    <rPh sb="5" eb="8">
      <t>シハライガク</t>
    </rPh>
    <phoneticPr fontId="10"/>
  </si>
  <si>
    <t>営業支出</t>
    <rPh sb="0" eb="4">
      <t>エイギョウシシュツ</t>
    </rPh>
    <phoneticPr fontId="10"/>
  </si>
  <si>
    <t>投資活動によるキャッシュ・フロー</t>
    <rPh sb="0" eb="4">
      <t>トウシカツドウ</t>
    </rPh>
    <phoneticPr fontId="10"/>
  </si>
  <si>
    <t>財務活動によるキャッシュ・フロー</t>
    <rPh sb="0" eb="4">
      <t>ザイムカツドウ</t>
    </rPh>
    <phoneticPr fontId="10"/>
  </si>
  <si>
    <t>資本金の増加</t>
    <rPh sb="0" eb="3">
      <t>シホンキン</t>
    </rPh>
    <rPh sb="4" eb="6">
      <t>ゾウカ</t>
    </rPh>
    <phoneticPr fontId="10"/>
  </si>
  <si>
    <t>資金の増減額</t>
    <rPh sb="0" eb="2">
      <t>シキン</t>
    </rPh>
    <rPh sb="3" eb="6">
      <t>ゾウゲンガク</t>
    </rPh>
    <phoneticPr fontId="10"/>
  </si>
  <si>
    <t>現金預金の期首残高</t>
    <rPh sb="0" eb="4">
      <t>ゲンキンヨキン</t>
    </rPh>
    <rPh sb="5" eb="9">
      <t>キシュザンダカ</t>
    </rPh>
    <phoneticPr fontId="10"/>
  </si>
  <si>
    <t>※A3版横で作成してください。</t>
  </si>
  <si>
    <t>※金額は円単位としてください。</t>
  </si>
  <si>
    <t>※金額は税込みとしてください。</t>
  </si>
  <si>
    <r>
      <t>※損益計算書、貸借対照表及び資金計画表の項目は、</t>
    </r>
    <r>
      <rPr>
        <u/>
        <sz val="10"/>
        <rFont val="ＭＳ Ｐゴシック"/>
        <family val="3"/>
        <charset val="128"/>
      </rPr>
      <t>必要に応じ適宜項目欄を増やすなど修正</t>
    </r>
    <r>
      <rPr>
        <sz val="10"/>
        <rFont val="ＭＳ Ｐゴシック"/>
        <family val="3"/>
        <charset val="128"/>
      </rPr>
      <t>のうえ、できる限り詳細に記入してください。</t>
    </r>
    <rPh sb="1" eb="3">
      <t>ソンエキ</t>
    </rPh>
    <rPh sb="3" eb="6">
      <t>ケイサンショ</t>
    </rPh>
    <rPh sb="7" eb="9">
      <t>タイシャク</t>
    </rPh>
    <rPh sb="9" eb="12">
      <t>タイショウヒョウ</t>
    </rPh>
    <rPh sb="12" eb="13">
      <t>オヨ</t>
    </rPh>
    <rPh sb="14" eb="16">
      <t>シキン</t>
    </rPh>
    <rPh sb="16" eb="19">
      <t>ケイカクヒョウ</t>
    </rPh>
    <rPh sb="20" eb="22">
      <t>コウモク</t>
    </rPh>
    <rPh sb="40" eb="42">
      <t>シュウセイ</t>
    </rPh>
    <phoneticPr fontId="10"/>
  </si>
  <si>
    <r>
      <t>※電子データは、</t>
    </r>
    <r>
      <rPr>
        <u/>
        <sz val="10"/>
        <rFont val="ＭＳ Ｐゴシック"/>
        <family val="3"/>
        <charset val="128"/>
      </rPr>
      <t>必ず計算式等を残したファイル（本様式以外のシートに計算式がリンクする場合には、当該シートも含む。）</t>
    </r>
    <r>
      <rPr>
        <sz val="10"/>
        <rFont val="ＭＳ Ｐゴシック"/>
        <family val="3"/>
        <charset val="128"/>
      </rPr>
      <t>とするよう留意してください。</t>
    </r>
    <rPh sb="1" eb="3">
      <t>デンシ</t>
    </rPh>
    <phoneticPr fontId="10"/>
  </si>
  <si>
    <t>その他費用</t>
    <rPh sb="2" eb="3">
      <t>タ</t>
    </rPh>
    <rPh sb="3" eb="5">
      <t>ヒヨウ</t>
    </rPh>
    <phoneticPr fontId="18"/>
  </si>
  <si>
    <t>庭園（イベント貸出）</t>
    <rPh sb="0" eb="2">
      <t>テイエン</t>
    </rPh>
    <rPh sb="7" eb="9">
      <t>カシダシ</t>
    </rPh>
    <phoneticPr fontId="18"/>
  </si>
  <si>
    <t>Input</t>
  </si>
  <si>
    <t>収入</t>
    <rPh sb="0" eb="2">
      <t>シュウニュウ</t>
    </rPh>
    <phoneticPr fontId="18"/>
  </si>
  <si>
    <t>備考</t>
    <rPh sb="0" eb="2">
      <t>ビコウ</t>
    </rPh>
    <phoneticPr fontId="18"/>
  </si>
  <si>
    <r>
      <rPr>
        <b/>
        <sz val="9"/>
        <color theme="1"/>
        <rFont val="ＭＳ ゴシック"/>
        <family val="3"/>
        <charset val="128"/>
      </rPr>
      <t>利用料金収入</t>
    </r>
    <rPh sb="0" eb="4">
      <t>リヨウリョウキン</t>
    </rPh>
    <rPh sb="4" eb="6">
      <t>シュウニュウ</t>
    </rPh>
    <phoneticPr fontId="10"/>
  </si>
  <si>
    <r>
      <rPr>
        <sz val="9"/>
        <color theme="1"/>
        <rFont val="ＭＳ ゴシック"/>
        <family val="3"/>
        <charset val="128"/>
      </rPr>
      <t>庭園入園料</t>
    </r>
    <rPh sb="0" eb="2">
      <t>テイエン</t>
    </rPh>
    <rPh sb="2" eb="5">
      <t>ニュウエンリョウ</t>
    </rPh>
    <phoneticPr fontId="18"/>
  </si>
  <si>
    <t>単価</t>
    <rPh sb="0" eb="2">
      <t>タンカ</t>
    </rPh>
    <phoneticPr fontId="18"/>
  </si>
  <si>
    <t>円／人・日</t>
    <rPh sb="0" eb="1">
      <t>エン</t>
    </rPh>
    <rPh sb="2" eb="3">
      <t>ニン</t>
    </rPh>
    <rPh sb="4" eb="5">
      <t>ニチ</t>
    </rPh>
    <phoneticPr fontId="18"/>
  </si>
  <si>
    <t>通勤交通費</t>
    <rPh sb="0" eb="5">
      <t>ツウキンコウツウヒ</t>
    </rPh>
    <phoneticPr fontId="18"/>
  </si>
  <si>
    <t>利用数</t>
    <rPh sb="0" eb="3">
      <t>リヨウスウ</t>
    </rPh>
    <phoneticPr fontId="18"/>
  </si>
  <si>
    <t>日／年</t>
    <rPh sb="0" eb="1">
      <t>ニチ</t>
    </rPh>
    <rPh sb="2" eb="3">
      <t>ネン</t>
    </rPh>
    <phoneticPr fontId="18"/>
  </si>
  <si>
    <t>人／年</t>
    <rPh sb="0" eb="1">
      <t>ヒト</t>
    </rPh>
    <rPh sb="2" eb="3">
      <t>ネン</t>
    </rPh>
    <phoneticPr fontId="18"/>
  </si>
  <si>
    <t>勤務時間</t>
    <rPh sb="0" eb="2">
      <t>キンム</t>
    </rPh>
    <rPh sb="2" eb="4">
      <t>ジカン</t>
    </rPh>
    <phoneticPr fontId="18"/>
  </si>
  <si>
    <t>その他項目</t>
    <rPh sb="2" eb="3">
      <t>タ</t>
    </rPh>
    <rPh sb="3" eb="5">
      <t>コウモク</t>
    </rPh>
    <phoneticPr fontId="18"/>
  </si>
  <si>
    <t>展示棟（主催企画展・イベント）</t>
    <rPh sb="0" eb="2">
      <t>テンジ</t>
    </rPh>
    <rPh sb="2" eb="3">
      <t>トウ</t>
    </rPh>
    <rPh sb="4" eb="6">
      <t>シュサイ</t>
    </rPh>
    <rPh sb="6" eb="9">
      <t>キカクテン</t>
    </rPh>
    <phoneticPr fontId="18"/>
  </si>
  <si>
    <t>単位数量</t>
    <rPh sb="0" eb="2">
      <t>タンイ</t>
    </rPh>
    <rPh sb="2" eb="4">
      <t>スウリョウ</t>
    </rPh>
    <phoneticPr fontId="18"/>
  </si>
  <si>
    <t>人／日</t>
    <rPh sb="0" eb="1">
      <t>ニン</t>
    </rPh>
    <rPh sb="2" eb="3">
      <t>ニチ</t>
    </rPh>
    <phoneticPr fontId="18"/>
  </si>
  <si>
    <t>日数</t>
    <rPh sb="0" eb="2">
      <t>ニッスウ</t>
    </rPh>
    <phoneticPr fontId="18"/>
  </si>
  <si>
    <t>賞与（1月分）</t>
    <rPh sb="0" eb="2">
      <t>ショウヨ</t>
    </rPh>
    <rPh sb="4" eb="5">
      <t>ツキ</t>
    </rPh>
    <rPh sb="5" eb="6">
      <t>ブン</t>
    </rPh>
    <phoneticPr fontId="18"/>
  </si>
  <si>
    <t>一般管理（施設運営）</t>
    <rPh sb="0" eb="2">
      <t>イッパン</t>
    </rPh>
    <rPh sb="2" eb="4">
      <t>カンリ</t>
    </rPh>
    <rPh sb="5" eb="7">
      <t>シセツ</t>
    </rPh>
    <rPh sb="7" eb="9">
      <t>ウンエイ</t>
    </rPh>
    <phoneticPr fontId="18"/>
  </si>
  <si>
    <t>日</t>
    <rPh sb="0" eb="1">
      <t>ニチ</t>
    </rPh>
    <phoneticPr fontId="18"/>
  </si>
  <si>
    <t>（その他項目名）にて記載する事業に該当する内訳を記載ください</t>
    <rPh sb="3" eb="4">
      <t>タ</t>
    </rPh>
    <rPh sb="4" eb="6">
      <t>コウモク</t>
    </rPh>
    <rPh sb="6" eb="7">
      <t>メイ</t>
    </rPh>
    <rPh sb="10" eb="12">
      <t>キサイ</t>
    </rPh>
    <rPh sb="14" eb="16">
      <t>ジギョウ</t>
    </rPh>
    <rPh sb="17" eb="19">
      <t>ガイトウ</t>
    </rPh>
    <rPh sb="21" eb="23">
      <t>ウチワケ</t>
    </rPh>
    <rPh sb="24" eb="26">
      <t>キサイ</t>
    </rPh>
    <phoneticPr fontId="18"/>
  </si>
  <si>
    <r>
      <rPr>
        <sz val="9"/>
        <color theme="1"/>
        <rFont val="ＭＳ ゴシック"/>
        <family val="3"/>
        <charset val="128"/>
      </rPr>
      <t>駐車場利用料</t>
    </r>
    <rPh sb="0" eb="6">
      <t>チュウシャジョウリヨウリョウ</t>
    </rPh>
    <phoneticPr fontId="18"/>
  </si>
  <si>
    <t>円／時間</t>
    <rPh sb="0" eb="1">
      <t>エン</t>
    </rPh>
    <rPh sb="2" eb="4">
      <t>ジカン</t>
    </rPh>
    <phoneticPr fontId="18"/>
  </si>
  <si>
    <t>庭園利用者・イベント等のスタッフ向け駐車台数</t>
    <rPh sb="0" eb="5">
      <t>テイエンリヨウシャ</t>
    </rPh>
    <rPh sb="10" eb="11">
      <t>ナド</t>
    </rPh>
    <rPh sb="16" eb="17">
      <t>ム</t>
    </rPh>
    <rPh sb="18" eb="20">
      <t>チュウシャ</t>
    </rPh>
    <rPh sb="20" eb="22">
      <t>ダイスウ</t>
    </rPh>
    <phoneticPr fontId="18"/>
  </si>
  <si>
    <t>台</t>
    <rPh sb="0" eb="1">
      <t>ダイ</t>
    </rPh>
    <phoneticPr fontId="18"/>
  </si>
  <si>
    <t>ショップ・レストラン利用者駐車時間</t>
  </si>
  <si>
    <t>庭園利用者駐車時間</t>
    <rPh sb="0" eb="2">
      <t>テイエン</t>
    </rPh>
    <rPh sb="2" eb="5">
      <t>リヨウシャ</t>
    </rPh>
    <rPh sb="7" eb="9">
      <t>ジカン</t>
    </rPh>
    <phoneticPr fontId="18"/>
  </si>
  <si>
    <t>ショップ・レストラン利用者向け駐車時間</t>
    <rPh sb="17" eb="19">
      <t>ジカン</t>
    </rPh>
    <phoneticPr fontId="18"/>
  </si>
  <si>
    <t>貸館使用料</t>
    <rPh sb="0" eb="2">
      <t>カシカン</t>
    </rPh>
    <rPh sb="2" eb="4">
      <t>シヨウ</t>
    </rPh>
    <rPh sb="4" eb="5">
      <t>リョウ</t>
    </rPh>
    <phoneticPr fontId="18"/>
  </si>
  <si>
    <t>円／日</t>
    <rPh sb="0" eb="1">
      <t>エン</t>
    </rPh>
    <rPh sb="2" eb="3">
      <t>ニチ</t>
    </rPh>
    <phoneticPr fontId="18"/>
  </si>
  <si>
    <t>利用日数</t>
    <rPh sb="0" eb="2">
      <t>リヨウ</t>
    </rPh>
    <rPh sb="2" eb="4">
      <t>ニッスウ</t>
    </rPh>
    <phoneticPr fontId="18"/>
  </si>
  <si>
    <r>
      <t>賃料</t>
    </r>
    <r>
      <rPr>
        <b/>
        <sz val="9"/>
        <color theme="1"/>
        <rFont val="ＭＳ ゴシック"/>
        <family val="3"/>
        <charset val="128"/>
      </rPr>
      <t>収入</t>
    </r>
    <rPh sb="0" eb="2">
      <t>チンリョウ</t>
    </rPh>
    <rPh sb="2" eb="4">
      <t>シュウニュウ</t>
    </rPh>
    <phoneticPr fontId="18"/>
  </si>
  <si>
    <t>テナント賃料（旧ガーデンレストラン棟）</t>
    <rPh sb="4" eb="6">
      <t>チンリョウ</t>
    </rPh>
    <phoneticPr fontId="18"/>
  </si>
  <si>
    <t>面積</t>
    <rPh sb="0" eb="2">
      <t>メンセキ</t>
    </rPh>
    <phoneticPr fontId="18"/>
  </si>
  <si>
    <t>賃料単価</t>
    <rPh sb="0" eb="2">
      <t>チンリョウ</t>
    </rPh>
    <rPh sb="2" eb="4">
      <t>タンカ</t>
    </rPh>
    <phoneticPr fontId="18"/>
  </si>
  <si>
    <t>円／月・平米</t>
    <rPh sb="0" eb="1">
      <t>エン</t>
    </rPh>
    <rPh sb="2" eb="3">
      <t>ツキ</t>
    </rPh>
    <rPh sb="4" eb="6">
      <t>ヘイベイ</t>
    </rPh>
    <phoneticPr fontId="18"/>
  </si>
  <si>
    <t>展示棟展示企画展・イベント</t>
    <rPh sb="0" eb="2">
      <t>テンジ</t>
    </rPh>
    <rPh sb="2" eb="3">
      <t>トウ</t>
    </rPh>
    <rPh sb="3" eb="5">
      <t>テンジ</t>
    </rPh>
    <rPh sb="5" eb="8">
      <t>キカクテン</t>
    </rPh>
    <phoneticPr fontId="18"/>
  </si>
  <si>
    <t>テナント賃料（旧カジュアルダイニング）</t>
    <rPh sb="4" eb="6">
      <t>チンリョウ</t>
    </rPh>
    <phoneticPr fontId="18"/>
  </si>
  <si>
    <t>テナント賃料（ガーデンカフェ）</t>
    <rPh sb="4" eb="6">
      <t>チンリョウ</t>
    </rPh>
    <phoneticPr fontId="18"/>
  </si>
  <si>
    <t>立ち寄り率</t>
    <rPh sb="0" eb="1">
      <t>タ</t>
    </rPh>
    <rPh sb="2" eb="3">
      <t>ヨ</t>
    </rPh>
    <rPh sb="4" eb="5">
      <t>リツ</t>
    </rPh>
    <phoneticPr fontId="18"/>
  </si>
  <si>
    <t>人／年</t>
    <rPh sb="0" eb="1">
      <t>ニン</t>
    </rPh>
    <rPh sb="2" eb="3">
      <t>ネン</t>
    </rPh>
    <phoneticPr fontId="18"/>
  </si>
  <si>
    <t>客単価</t>
    <rPh sb="0" eb="3">
      <t>キャクタンカ</t>
    </rPh>
    <phoneticPr fontId="18"/>
  </si>
  <si>
    <t>運営費</t>
    <rPh sb="0" eb="3">
      <t>ウンエイヒ</t>
    </rPh>
    <phoneticPr fontId="18"/>
  </si>
  <si>
    <t>円／人</t>
    <rPh sb="0" eb="1">
      <t>エン</t>
    </rPh>
    <rPh sb="2" eb="3">
      <t>ニン</t>
    </rPh>
    <phoneticPr fontId="18"/>
  </si>
  <si>
    <t>利用者</t>
    <rPh sb="0" eb="3">
      <t>リヨウシャ</t>
    </rPh>
    <phoneticPr fontId="18"/>
  </si>
  <si>
    <t>手数料単価</t>
    <rPh sb="0" eb="3">
      <t>テスウリョウ</t>
    </rPh>
    <rPh sb="3" eb="5">
      <t>タンカ</t>
    </rPh>
    <phoneticPr fontId="18"/>
  </si>
  <si>
    <t>庭園維持管理</t>
    <rPh sb="0" eb="2">
      <t>テイエン</t>
    </rPh>
    <rPh sb="2" eb="6">
      <t>イジカンリ</t>
    </rPh>
    <phoneticPr fontId="18"/>
  </si>
  <si>
    <t>サービス対価</t>
    <rPh sb="4" eb="6">
      <t>タイカ</t>
    </rPh>
    <phoneticPr fontId="18"/>
  </si>
  <si>
    <t>県からのサービス対価</t>
    <rPh sb="0" eb="1">
      <t>ケン</t>
    </rPh>
    <rPh sb="8" eb="10">
      <t>タイカ</t>
    </rPh>
    <phoneticPr fontId="18"/>
  </si>
  <si>
    <t>円／年</t>
    <rPh sb="0" eb="1">
      <t>エン</t>
    </rPh>
    <rPh sb="2" eb="3">
      <t>ネン</t>
    </rPh>
    <phoneticPr fontId="18"/>
  </si>
  <si>
    <t>費用</t>
    <rPh sb="0" eb="2">
      <t>ヒヨウ</t>
    </rPh>
    <phoneticPr fontId="18"/>
  </si>
  <si>
    <t>修繕・更新投資</t>
    <rPh sb="0" eb="2">
      <t>シュウゼン</t>
    </rPh>
    <rPh sb="3" eb="7">
      <t>コウシントウシ</t>
    </rPh>
    <phoneticPr fontId="18"/>
  </si>
  <si>
    <t>建築に関する修繕・更新投資費</t>
    <rPh sb="0" eb="2">
      <t>ケンチク</t>
    </rPh>
    <rPh sb="3" eb="4">
      <t>カン</t>
    </rPh>
    <rPh sb="6" eb="8">
      <t>シュウゼン</t>
    </rPh>
    <rPh sb="9" eb="11">
      <t>コウシン</t>
    </rPh>
    <rPh sb="11" eb="14">
      <t>トウシヒ</t>
    </rPh>
    <phoneticPr fontId="10"/>
  </si>
  <si>
    <t>設備に関する修繕・更新投資費</t>
    <rPh sb="0" eb="2">
      <t>セツビ</t>
    </rPh>
    <rPh sb="3" eb="4">
      <t>カン</t>
    </rPh>
    <rPh sb="6" eb="8">
      <t>シュウゼン</t>
    </rPh>
    <rPh sb="9" eb="11">
      <t>コウシン</t>
    </rPh>
    <rPh sb="11" eb="14">
      <t>トウシヒ</t>
    </rPh>
    <phoneticPr fontId="10"/>
  </si>
  <si>
    <t>SPC関係経費</t>
    <rPh sb="3" eb="5">
      <t>カンケイ</t>
    </rPh>
    <rPh sb="5" eb="7">
      <t>ケイヒ</t>
    </rPh>
    <phoneticPr fontId="18"/>
  </si>
  <si>
    <t>数量</t>
    <rPh sb="0" eb="2">
      <t>スウリョウ</t>
    </rPh>
    <phoneticPr fontId="18"/>
  </si>
  <si>
    <t>円</t>
    <rPh sb="0" eb="1">
      <t>エン</t>
    </rPh>
    <phoneticPr fontId="18"/>
  </si>
  <si>
    <t>一般管理費率</t>
    <rPh sb="0" eb="5">
      <t>イッパンカンリヒ</t>
    </rPh>
    <rPh sb="5" eb="6">
      <t>リツ</t>
    </rPh>
    <phoneticPr fontId="18"/>
  </si>
  <si>
    <t>人件費（施設運営）</t>
    <rPh sb="0" eb="3">
      <t>ジンケンヒ</t>
    </rPh>
    <rPh sb="4" eb="6">
      <t>シセツ</t>
    </rPh>
    <rPh sb="6" eb="8">
      <t>ウンエイ</t>
    </rPh>
    <phoneticPr fontId="10"/>
  </si>
  <si>
    <t>職員</t>
    <rPh sb="0" eb="2">
      <t>ショクイン</t>
    </rPh>
    <phoneticPr fontId="18"/>
  </si>
  <si>
    <t>基本給</t>
    <rPh sb="0" eb="3">
      <t>キホンキュウ</t>
    </rPh>
    <phoneticPr fontId="18"/>
  </si>
  <si>
    <t>円／月</t>
    <rPh sb="0" eb="1">
      <t>エン</t>
    </rPh>
    <rPh sb="2" eb="3">
      <t>ツキ</t>
    </rPh>
    <phoneticPr fontId="18"/>
  </si>
  <si>
    <t>超過勤務</t>
    <rPh sb="0" eb="4">
      <t>チョウカキンム</t>
    </rPh>
    <phoneticPr fontId="18"/>
  </si>
  <si>
    <t>月／円</t>
    <rPh sb="0" eb="1">
      <t>ツキ</t>
    </rPh>
    <rPh sb="2" eb="3">
      <t>エン</t>
    </rPh>
    <phoneticPr fontId="18"/>
  </si>
  <si>
    <t>1ヶ月の月数</t>
    <rPh sb="2" eb="3">
      <t>ゲツ</t>
    </rPh>
    <rPh sb="4" eb="6">
      <t>ツキスウ</t>
    </rPh>
    <phoneticPr fontId="18"/>
  </si>
  <si>
    <t>月</t>
    <rPh sb="0" eb="1">
      <t>ツキ</t>
    </rPh>
    <phoneticPr fontId="18"/>
  </si>
  <si>
    <t>ポスト数</t>
    <rPh sb="3" eb="4">
      <t>スウ</t>
    </rPh>
    <phoneticPr fontId="18"/>
  </si>
  <si>
    <t>事業費（施設運営）</t>
    <rPh sb="0" eb="3">
      <t>ジギョウヒ</t>
    </rPh>
    <rPh sb="4" eb="8">
      <t>シセツウンエイ</t>
    </rPh>
    <phoneticPr fontId="18"/>
  </si>
  <si>
    <t>庭園イベント</t>
    <rPh sb="0" eb="2">
      <t>テイエン</t>
    </rPh>
    <phoneticPr fontId="18"/>
  </si>
  <si>
    <t>ホームページ運営費</t>
    <rPh sb="6" eb="9">
      <t>ウンエイヒ</t>
    </rPh>
    <phoneticPr fontId="18"/>
  </si>
  <si>
    <t>人件費（物販）</t>
    <rPh sb="0" eb="3">
      <t>ジンケンヒ</t>
    </rPh>
    <rPh sb="4" eb="6">
      <t>ブッパン</t>
    </rPh>
    <phoneticPr fontId="18"/>
  </si>
  <si>
    <t>店長</t>
    <rPh sb="0" eb="2">
      <t>テンチョウ</t>
    </rPh>
    <phoneticPr fontId="18"/>
  </si>
  <si>
    <t>委託費</t>
    <rPh sb="0" eb="3">
      <t>イタクヒ</t>
    </rPh>
    <phoneticPr fontId="18"/>
  </si>
  <si>
    <t>その他項目</t>
    <rPh sb="2" eb="5">
      <t>タコウモク</t>
    </rPh>
    <phoneticPr fontId="18"/>
  </si>
  <si>
    <t>原価・経費（物販）</t>
    <rPh sb="0" eb="2">
      <t>ゲンカ</t>
    </rPh>
    <rPh sb="3" eb="5">
      <t>ケイヒ</t>
    </rPh>
    <rPh sb="6" eb="8">
      <t>ブッパン</t>
    </rPh>
    <phoneticPr fontId="18"/>
  </si>
  <si>
    <t>商品原価</t>
    <rPh sb="0" eb="2">
      <t>ショウヒン</t>
    </rPh>
    <rPh sb="2" eb="4">
      <t>ゲンカ</t>
    </rPh>
    <phoneticPr fontId="18"/>
  </si>
  <si>
    <t>原価率</t>
    <rPh sb="0" eb="3">
      <t>ゲンカリツ</t>
    </rPh>
    <phoneticPr fontId="18"/>
  </si>
  <si>
    <t>経費（直営物販）</t>
    <rPh sb="0" eb="2">
      <t>ケイヒ</t>
    </rPh>
    <rPh sb="3" eb="5">
      <t>チョクエイ</t>
    </rPh>
    <rPh sb="5" eb="7">
      <t>ブッパン</t>
    </rPh>
    <phoneticPr fontId="18"/>
  </si>
  <si>
    <t>経費割合</t>
    <rPh sb="0" eb="2">
      <t>ケイヒ</t>
    </rPh>
    <rPh sb="2" eb="4">
      <t>ワリアイ</t>
    </rPh>
    <phoneticPr fontId="18"/>
  </si>
  <si>
    <t>経費（イベント物販）</t>
    <rPh sb="0" eb="2">
      <t>ケイヒ</t>
    </rPh>
    <rPh sb="7" eb="9">
      <t>ブッパン</t>
    </rPh>
    <phoneticPr fontId="18"/>
  </si>
  <si>
    <t>原価・経費割合</t>
    <rPh sb="0" eb="2">
      <t>ゲンカ</t>
    </rPh>
    <rPh sb="3" eb="5">
      <t>ケイヒ</t>
    </rPh>
    <rPh sb="5" eb="7">
      <t>ワリアイ</t>
    </rPh>
    <phoneticPr fontId="18"/>
  </si>
  <si>
    <t>維持管理</t>
    <rPh sb="0" eb="4">
      <t>イジカンリ</t>
    </rPh>
    <phoneticPr fontId="18"/>
  </si>
  <si>
    <t>施設管理費</t>
    <rPh sb="0" eb="5">
      <t>シセツカンリヒ</t>
    </rPh>
    <phoneticPr fontId="18"/>
  </si>
  <si>
    <t>円／平米</t>
    <rPh sb="0" eb="1">
      <t>エン</t>
    </rPh>
    <rPh sb="2" eb="4">
      <t>ヘイベイ</t>
    </rPh>
    <phoneticPr fontId="18"/>
  </si>
  <si>
    <t>維持管理ボランティア</t>
    <rPh sb="0" eb="4">
      <t>イジカンリ</t>
    </rPh>
    <phoneticPr fontId="18"/>
  </si>
  <si>
    <t>人数</t>
    <rPh sb="0" eb="2">
      <t>ニンズウ</t>
    </rPh>
    <phoneticPr fontId="18"/>
  </si>
  <si>
    <t>電気代</t>
    <rPh sb="0" eb="3">
      <t>デンキダイ</t>
    </rPh>
    <phoneticPr fontId="18"/>
  </si>
  <si>
    <t>水道代</t>
    <rPh sb="0" eb="3">
      <t>スイドウダイ</t>
    </rPh>
    <phoneticPr fontId="18"/>
  </si>
  <si>
    <t>ガス代</t>
    <rPh sb="2" eb="3">
      <t>ダイ</t>
    </rPh>
    <phoneticPr fontId="18"/>
  </si>
  <si>
    <t>消費税（施設運営・維持管理・物販共通）</t>
    <rPh sb="0" eb="3">
      <t>ショウヒゼイ</t>
    </rPh>
    <rPh sb="4" eb="6">
      <t>シセツ</t>
    </rPh>
    <rPh sb="6" eb="8">
      <t>ウンエイ</t>
    </rPh>
    <rPh sb="9" eb="13">
      <t>イジカンリ</t>
    </rPh>
    <rPh sb="14" eb="16">
      <t>ブッパン</t>
    </rPh>
    <rPh sb="16" eb="18">
      <t>キョウツウ</t>
    </rPh>
    <phoneticPr fontId="18"/>
  </si>
  <si>
    <t>自主事業イベント</t>
    <rPh sb="0" eb="4">
      <t>ジシュジギョウ</t>
    </rPh>
    <phoneticPr fontId="18"/>
  </si>
  <si>
    <t>回</t>
    <rPh sb="0" eb="1">
      <t>カイ</t>
    </rPh>
    <phoneticPr fontId="18"/>
  </si>
  <si>
    <t>円／回</t>
    <rPh sb="0" eb="1">
      <t>エン</t>
    </rPh>
    <rPh sb="2" eb="3">
      <t>カイ</t>
    </rPh>
    <phoneticPr fontId="18"/>
  </si>
  <si>
    <r>
      <rPr>
        <sz val="10"/>
        <color theme="1"/>
        <rFont val="ＭＳ Ｐゴシック"/>
        <family val="3"/>
        <charset val="128"/>
      </rPr>
      <t>（その他項目名）</t>
    </r>
  </si>
  <si>
    <r>
      <rPr>
        <sz val="10"/>
        <color theme="1"/>
        <rFont val="ＭＳ Ｐゴシック"/>
        <family val="3"/>
        <charset val="128"/>
      </rPr>
      <t>営業外損益</t>
    </r>
    <rPh sb="0" eb="3">
      <t>エイギョウガイ</t>
    </rPh>
    <rPh sb="3" eb="5">
      <t>ソンエキ</t>
    </rPh>
    <phoneticPr fontId="18"/>
  </si>
  <si>
    <r>
      <rPr>
        <sz val="10"/>
        <color theme="1"/>
        <rFont val="ＭＳ Ｐゴシック"/>
        <family val="3"/>
        <charset val="128"/>
      </rPr>
      <t>営業外収入</t>
    </r>
    <rPh sb="0" eb="3">
      <t>エイギョウガイ</t>
    </rPh>
    <rPh sb="3" eb="5">
      <t>シュウニュウ</t>
    </rPh>
    <phoneticPr fontId="18"/>
  </si>
  <si>
    <r>
      <rPr>
        <sz val="10"/>
        <color theme="1"/>
        <rFont val="ＭＳ Ｐゴシック"/>
        <family val="3"/>
        <charset val="128"/>
      </rPr>
      <t>営業外費用</t>
    </r>
    <rPh sb="0" eb="3">
      <t>エイギョウガイ</t>
    </rPh>
    <rPh sb="3" eb="5">
      <t>ヒヨウ</t>
    </rPh>
    <phoneticPr fontId="18"/>
  </si>
  <si>
    <t>期間合計額</t>
    <rPh sb="0" eb="2">
      <t>キカン</t>
    </rPh>
    <rPh sb="2" eb="5">
      <t>ゴウケイガク</t>
    </rPh>
    <phoneticPr fontId="10"/>
  </si>
  <si>
    <t>テナント貸料（旧ガーデナーズカフェ）</t>
    <rPh sb="4" eb="5">
      <t>カシ</t>
    </rPh>
    <rPh sb="5" eb="6">
      <t>リョウ</t>
    </rPh>
    <rPh sb="7" eb="8">
      <t>キュウ</t>
    </rPh>
    <phoneticPr fontId="10"/>
  </si>
  <si>
    <t>開業準備費</t>
    <rPh sb="0" eb="5">
      <t>カイギョウジュンビヒ</t>
    </rPh>
    <phoneticPr fontId="18"/>
  </si>
  <si>
    <t>営業損益</t>
    <rPh sb="0" eb="2">
      <t>エイギョウ</t>
    </rPh>
    <rPh sb="2" eb="4">
      <t>ソンエキ</t>
    </rPh>
    <phoneticPr fontId="18"/>
  </si>
  <si>
    <r>
      <rPr>
        <sz val="10"/>
        <rFont val="ＭＳ Ｐゴシック"/>
        <family val="3"/>
        <charset val="128"/>
      </rPr>
      <t>（様式17）</t>
    </r>
    <rPh sb="1" eb="3">
      <t>ヨウシキ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</si>
</sst>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(#,##0\)"/>
    <numFmt numFmtId="177" formatCode="_(* #,##0_);_(* \(#,##0\);_(* &quot;-&quot;_);@_)"/>
    <numFmt numFmtId="178" formatCode="_(* #,##0_);_(* \(#,##0\);_(* &quot;-&quot;_);_(@"/>
    <numFmt numFmtId="179" formatCode="#,##0.0;[Red]\-#,##0.0"/>
    <numFmt numFmtId="180" formatCode="0_);\(0\)"/>
    <numFmt numFmtId="181" formatCode="_(* #,##0.0_);_(* \(#,##0.0\);_(* &quot;-&quot;_);_(@"/>
  </numFmts>
  <fonts count="48" x14ac:knownFonts="1">
    <font>
      <sz val="11"/>
      <color theme="1"/>
      <name val="游ゴシック"/>
      <family val="3"/>
      <scheme val="minor"/>
    </font>
    <font>
      <b/>
      <sz val="13"/>
      <color theme="3" tint="-0.499984740745262"/>
      <name val="Arial"/>
      <family val="2"/>
    </font>
    <font>
      <b/>
      <sz val="11"/>
      <color theme="3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color theme="1"/>
      <name val="游ゴシック"/>
      <family val="3"/>
      <scheme val="minor"/>
    </font>
    <font>
      <sz val="10"/>
      <name val="游ゴシック"/>
      <family val="3"/>
      <scheme val="minor"/>
    </font>
    <font>
      <b/>
      <sz val="9"/>
      <color theme="1"/>
      <name val="Arial"/>
      <family val="2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ＭＳ Ｐゴシック"/>
      <family val="3"/>
    </font>
    <font>
      <sz val="10"/>
      <name val="ＭＳ Ｐゴシック"/>
      <family val="3"/>
    </font>
    <font>
      <sz val="10"/>
      <color theme="1"/>
      <name val="ＭＳ ゴシック"/>
      <family val="3"/>
    </font>
    <font>
      <sz val="10"/>
      <color rgb="FFFF0000"/>
      <name val="ＭＳ Ｐゴシック"/>
      <family val="3"/>
    </font>
    <font>
      <sz val="10"/>
      <color rgb="FFFF0000"/>
      <name val="Arial"/>
      <family val="2"/>
    </font>
    <font>
      <sz val="6"/>
      <name val="游ゴシック"/>
      <family val="3"/>
      <charset val="128"/>
    </font>
    <font>
      <sz val="9"/>
      <color theme="1"/>
      <name val="Arial"/>
      <family val="2"/>
    </font>
    <font>
      <i/>
      <sz val="9"/>
      <color theme="0" tint="-0.499984740745262"/>
      <name val="Arial"/>
      <family val="2"/>
    </font>
    <font>
      <b/>
      <sz val="9"/>
      <color theme="3" tint="-0.499984740745262"/>
      <name val="Arial"/>
      <family val="2"/>
    </font>
    <font>
      <sz val="9"/>
      <color theme="1"/>
      <name val="游ゴシック"/>
      <family val="2"/>
      <scheme val="minor"/>
    </font>
    <font>
      <b/>
      <sz val="9"/>
      <color theme="3"/>
      <name val="Arial"/>
      <family val="2"/>
    </font>
    <font>
      <b/>
      <sz val="9"/>
      <name val="Arial"/>
      <family val="2"/>
    </font>
    <font>
      <b/>
      <sz val="9"/>
      <name val="游ゴシック"/>
      <family val="2"/>
      <scheme val="minor"/>
    </font>
    <font>
      <b/>
      <sz val="9"/>
      <color theme="1"/>
      <name val="ＭＳ ゴシック"/>
      <family val="3"/>
    </font>
    <font>
      <b/>
      <sz val="9"/>
      <color theme="1"/>
      <name val="ＭＳ Ｐゴシック"/>
      <family val="2"/>
    </font>
    <font>
      <b/>
      <sz val="9"/>
      <color theme="1"/>
      <name val="游ゴシック"/>
      <family val="2"/>
      <scheme val="minor"/>
    </font>
    <font>
      <sz val="9"/>
      <color rgb="FFFF0000"/>
      <name val="ＭＳ ゴシック"/>
      <family val="3"/>
    </font>
    <font>
      <sz val="9"/>
      <color theme="3" tint="-0.499984740745262"/>
      <name val="Arial"/>
      <family val="2"/>
    </font>
    <font>
      <sz val="9"/>
      <name val="ＭＳ ゴシック"/>
      <family val="3"/>
    </font>
    <font>
      <sz val="9"/>
      <color theme="1"/>
      <name val="ＭＳ ゴシック"/>
      <family val="3"/>
    </font>
    <font>
      <sz val="9"/>
      <color theme="1"/>
      <name val="ＭＳ Ｐゴシック"/>
      <family val="2"/>
    </font>
    <font>
      <sz val="9"/>
      <color rgb="FFFF0000"/>
      <name val="Arial"/>
      <family val="2"/>
    </font>
    <font>
      <sz val="9"/>
      <name val="ＭＳ Ｐゴシック"/>
      <family val="2"/>
    </font>
    <font>
      <i/>
      <sz val="9"/>
      <color indexed="8"/>
      <name val="Arial"/>
      <family val="2"/>
    </font>
    <font>
      <b/>
      <i/>
      <sz val="9"/>
      <color theme="0" tint="-0.499984740745262"/>
      <name val="Arial"/>
      <family val="2"/>
    </font>
    <font>
      <i/>
      <sz val="9"/>
      <name val="Arial"/>
      <family val="2"/>
    </font>
    <font>
      <i/>
      <sz val="9"/>
      <color theme="0" tint="-0.499984740745262"/>
      <name val="游ゴシック"/>
      <family val="2"/>
      <scheme val="minor"/>
    </font>
    <font>
      <i/>
      <sz val="9"/>
      <color theme="0" tint="-0.499984740745262"/>
      <name val="ＭＳ ゴシック"/>
      <family val="3"/>
    </font>
    <font>
      <b/>
      <i/>
      <sz val="9"/>
      <color theme="3" tint="-0.499984740745262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theme="3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auto="1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1" applyNumberFormat="0" applyFill="0" applyAlignment="0">
      <alignment vertical="top"/>
    </xf>
    <xf numFmtId="0" fontId="2" fillId="0" borderId="0" applyNumberFormat="0" applyFill="0" applyAlignment="0">
      <alignment vertical="center"/>
    </xf>
    <xf numFmtId="176" fontId="3" fillId="2" borderId="2" applyNumberFormat="0" applyFo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6" fontId="5" fillId="3" borderId="2" applyNumberFormat="0" applyFont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6" fillId="5" borderId="0" applyNumberFormat="0" applyFont="0" applyAlignment="0" applyProtection="0">
      <alignment vertical="center"/>
    </xf>
    <xf numFmtId="177" fontId="7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</cellStyleXfs>
  <cellXfs count="196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6" borderId="0" xfId="0" applyFont="1" applyFill="1">
      <alignment vertical="center"/>
    </xf>
    <xf numFmtId="0" fontId="11" fillId="7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3" fontId="12" fillId="0" borderId="0" xfId="11" quotePrefix="1" applyNumberFormat="1" applyFont="1" applyFill="1" applyAlignment="1">
      <alignment vertical="center"/>
    </xf>
    <xf numFmtId="0" fontId="11" fillId="0" borderId="0" xfId="0" applyFont="1" applyAlignment="1">
      <alignment horizontal="centerContinuous" vertical="center"/>
    </xf>
    <xf numFmtId="0" fontId="11" fillId="6" borderId="0" xfId="0" applyFont="1" applyFill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3" borderId="5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center" vertical="center" textRotation="255"/>
    </xf>
    <xf numFmtId="3" fontId="14" fillId="0" borderId="0" xfId="11" applyNumberFormat="1" applyFont="1" applyFill="1" applyBorder="1" applyAlignment="1">
      <alignment horizontal="left" vertical="center"/>
    </xf>
    <xf numFmtId="49" fontId="14" fillId="8" borderId="0" xfId="15" applyNumberFormat="1" applyFont="1" applyFill="1" applyAlignment="1">
      <alignment horizontal="left" vertical="center"/>
    </xf>
    <xf numFmtId="0" fontId="14" fillId="0" borderId="0" xfId="14" applyFont="1" applyAlignment="1" applyProtection="1">
      <alignment horizontal="left" vertical="center"/>
      <protection locked="0"/>
    </xf>
    <xf numFmtId="3" fontId="14" fillId="8" borderId="0" xfId="11" applyNumberFormat="1" applyFont="1" applyFill="1" applyAlignment="1">
      <alignment vertical="top"/>
    </xf>
    <xf numFmtId="0" fontId="12" fillId="0" borderId="0" xfId="13" applyFont="1" applyAlignment="1">
      <alignment vertical="center"/>
    </xf>
    <xf numFmtId="0" fontId="11" fillId="3" borderId="10" xfId="0" applyFont="1" applyFill="1" applyBorder="1" applyAlignment="1">
      <alignment horizontal="centerContinuous" vertical="center"/>
    </xf>
    <xf numFmtId="0" fontId="14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3" fillId="0" borderId="11" xfId="0" applyFont="1" applyBorder="1">
      <alignment vertical="center"/>
    </xf>
    <xf numFmtId="0" fontId="11" fillId="7" borderId="12" xfId="0" applyFont="1" applyFill="1" applyBorder="1">
      <alignment vertical="center"/>
    </xf>
    <xf numFmtId="0" fontId="11" fillId="0" borderId="13" xfId="0" applyFont="1" applyBorder="1">
      <alignment vertical="center"/>
    </xf>
    <xf numFmtId="0" fontId="13" fillId="0" borderId="14" xfId="14" applyFont="1" applyBorder="1" applyAlignment="1" applyProtection="1">
      <alignment horizontal="left" vertical="center"/>
      <protection locked="0"/>
    </xf>
    <xf numFmtId="0" fontId="11" fillId="0" borderId="14" xfId="14" applyFont="1" applyBorder="1" applyAlignment="1" applyProtection="1">
      <alignment horizontal="left" vertical="center"/>
      <protection locked="0"/>
    </xf>
    <xf numFmtId="0" fontId="11" fillId="0" borderId="13" xfId="14" applyFont="1" applyBorder="1" applyAlignment="1" applyProtection="1">
      <alignment horizontal="left" vertical="center"/>
      <protection locked="0"/>
    </xf>
    <xf numFmtId="0" fontId="11" fillId="0" borderId="15" xfId="14" applyFont="1" applyBorder="1" applyAlignment="1" applyProtection="1">
      <alignment horizontal="left" vertical="center"/>
      <protection locked="0"/>
    </xf>
    <xf numFmtId="0" fontId="11" fillId="0" borderId="16" xfId="14" applyFont="1" applyBorder="1" applyAlignment="1" applyProtection="1">
      <alignment horizontal="left" vertical="center"/>
      <protection locked="0"/>
    </xf>
    <xf numFmtId="0" fontId="13" fillId="0" borderId="17" xfId="0" applyFont="1" applyBorder="1">
      <alignment vertical="center"/>
    </xf>
    <xf numFmtId="0" fontId="13" fillId="0" borderId="12" xfId="0" applyFont="1" applyBorder="1">
      <alignment vertical="center"/>
    </xf>
    <xf numFmtId="0" fontId="14" fillId="0" borderId="17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1" fillId="0" borderId="0" xfId="0" applyFont="1" applyAlignment="1" applyProtection="1">
      <protection locked="0"/>
    </xf>
    <xf numFmtId="0" fontId="14" fillId="0" borderId="0" xfId="0" applyFont="1">
      <alignment vertical="center"/>
    </xf>
    <xf numFmtId="0" fontId="11" fillId="0" borderId="21" xfId="0" applyFont="1" applyBorder="1">
      <alignment vertical="center"/>
    </xf>
    <xf numFmtId="0" fontId="15" fillId="0" borderId="12" xfId="0" applyFont="1" applyBorder="1">
      <alignment vertical="center"/>
    </xf>
    <xf numFmtId="0" fontId="13" fillId="7" borderId="11" xfId="0" applyFont="1" applyFill="1" applyBorder="1">
      <alignment vertical="center"/>
    </xf>
    <xf numFmtId="0" fontId="13" fillId="7" borderId="12" xfId="0" applyFont="1" applyFill="1" applyBorder="1">
      <alignment vertical="center"/>
    </xf>
    <xf numFmtId="0" fontId="13" fillId="7" borderId="17" xfId="0" applyFont="1" applyFill="1" applyBorder="1">
      <alignment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24" xfId="14" applyFont="1" applyBorder="1" applyProtection="1">
      <alignment vertical="center"/>
      <protection locked="0"/>
    </xf>
    <xf numFmtId="0" fontId="11" fillId="0" borderId="11" xfId="14" applyFont="1" applyBorder="1" applyProtection="1">
      <alignment vertical="center"/>
      <protection locked="0"/>
    </xf>
    <xf numFmtId="0" fontId="11" fillId="0" borderId="25" xfId="14" applyFont="1" applyBorder="1" applyProtection="1">
      <alignment vertical="center"/>
      <protection locked="0"/>
    </xf>
    <xf numFmtId="0" fontId="11" fillId="0" borderId="26" xfId="14" applyFont="1" applyBorder="1" applyProtection="1">
      <alignment vertical="center"/>
      <protection locked="0"/>
    </xf>
    <xf numFmtId="0" fontId="11" fillId="0" borderId="27" xfId="14" applyFont="1" applyBorder="1" applyProtection="1">
      <alignment vertical="center"/>
      <protection locked="0"/>
    </xf>
    <xf numFmtId="0" fontId="11" fillId="0" borderId="28" xfId="14" applyFont="1" applyBorder="1" applyProtection="1">
      <alignment vertical="center"/>
      <protection locked="0"/>
    </xf>
    <xf numFmtId="0" fontId="11" fillId="0" borderId="22" xfId="0" applyFont="1" applyBorder="1">
      <alignment vertical="center"/>
    </xf>
    <xf numFmtId="0" fontId="11" fillId="0" borderId="29" xfId="0" applyFont="1" applyBorder="1">
      <alignment vertical="center"/>
    </xf>
    <xf numFmtId="0" fontId="16" fillId="9" borderId="24" xfId="0" applyFont="1" applyFill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3" fillId="0" borderId="21" xfId="0" applyFont="1" applyBorder="1">
      <alignment vertical="center"/>
    </xf>
    <xf numFmtId="0" fontId="13" fillId="7" borderId="21" xfId="0" applyFont="1" applyFill="1" applyBorder="1">
      <alignment vertical="center"/>
    </xf>
    <xf numFmtId="0" fontId="13" fillId="7" borderId="0" xfId="0" applyFont="1" applyFill="1">
      <alignment vertical="center"/>
    </xf>
    <xf numFmtId="0" fontId="13" fillId="7" borderId="22" xfId="0" applyFont="1" applyFill="1" applyBorder="1">
      <alignment vertical="center"/>
    </xf>
    <xf numFmtId="0" fontId="16" fillId="9" borderId="17" xfId="0" applyFont="1" applyFill="1" applyBorder="1">
      <alignment vertical="center"/>
    </xf>
    <xf numFmtId="0" fontId="11" fillId="0" borderId="24" xfId="0" applyFont="1" applyBorder="1">
      <alignment vertical="center"/>
    </xf>
    <xf numFmtId="0" fontId="11" fillId="0" borderId="21" xfId="14" applyFont="1" applyBorder="1" applyProtection="1">
      <alignment vertical="center"/>
      <protection locked="0"/>
    </xf>
    <xf numFmtId="0" fontId="11" fillId="2" borderId="2" xfId="3" applyNumberFormat="1" applyFont="1" applyProtection="1">
      <alignment vertical="center"/>
      <protection locked="0"/>
    </xf>
    <xf numFmtId="0" fontId="11" fillId="2" borderId="32" xfId="3" applyNumberFormat="1" applyFont="1" applyBorder="1" applyProtection="1">
      <alignment vertical="center"/>
      <protection locked="0"/>
    </xf>
    <xf numFmtId="0" fontId="11" fillId="2" borderId="33" xfId="3" applyNumberFormat="1" applyFont="1" applyBorder="1" applyProtection="1">
      <alignment vertical="center"/>
      <protection locked="0"/>
    </xf>
    <xf numFmtId="0" fontId="13" fillId="0" borderId="31" xfId="0" applyFont="1" applyBorder="1">
      <alignment vertical="center"/>
    </xf>
    <xf numFmtId="0" fontId="16" fillId="9" borderId="31" xfId="0" applyFont="1" applyFill="1" applyBorder="1">
      <alignment vertical="center"/>
    </xf>
    <xf numFmtId="0" fontId="13" fillId="9" borderId="31" xfId="0" applyFont="1" applyFill="1" applyBorder="1">
      <alignment vertical="center"/>
    </xf>
    <xf numFmtId="0" fontId="11" fillId="3" borderId="34" xfId="0" applyFont="1" applyFill="1" applyBorder="1" applyAlignment="1">
      <alignment horizontal="centerContinuous" vertical="center"/>
    </xf>
    <xf numFmtId="0" fontId="11" fillId="0" borderId="35" xfId="0" applyFont="1" applyBorder="1">
      <alignment vertical="center"/>
    </xf>
    <xf numFmtId="0" fontId="13" fillId="0" borderId="24" xfId="0" applyFont="1" applyBorder="1">
      <alignment vertical="center"/>
    </xf>
    <xf numFmtId="0" fontId="14" fillId="0" borderId="24" xfId="0" applyFont="1" applyBorder="1">
      <alignment vertical="center"/>
    </xf>
    <xf numFmtId="0" fontId="16" fillId="9" borderId="14" xfId="0" applyFont="1" applyFill="1" applyBorder="1">
      <alignment vertical="center"/>
    </xf>
    <xf numFmtId="0" fontId="14" fillId="0" borderId="35" xfId="0" applyFont="1" applyBorder="1">
      <alignment vertical="center"/>
    </xf>
    <xf numFmtId="0" fontId="14" fillId="0" borderId="36" xfId="0" applyFont="1" applyBorder="1">
      <alignment vertical="center"/>
    </xf>
    <xf numFmtId="0" fontId="11" fillId="7" borderId="35" xfId="0" applyFont="1" applyFill="1" applyBorder="1">
      <alignment vertical="center"/>
    </xf>
    <xf numFmtId="0" fontId="14" fillId="7" borderId="24" xfId="0" applyFont="1" applyFill="1" applyBorder="1">
      <alignment vertical="center"/>
    </xf>
    <xf numFmtId="0" fontId="11" fillId="0" borderId="36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36" xfId="0" applyFont="1" applyBorder="1">
      <alignment vertical="center"/>
    </xf>
    <xf numFmtId="0" fontId="16" fillId="9" borderId="37" xfId="0" applyFont="1" applyFill="1" applyBorder="1">
      <alignment vertical="center"/>
    </xf>
    <xf numFmtId="0" fontId="13" fillId="9" borderId="37" xfId="0" applyFont="1" applyFill="1" applyBorder="1">
      <alignment vertical="center"/>
    </xf>
    <xf numFmtId="0" fontId="17" fillId="9" borderId="24" xfId="0" applyFont="1" applyFill="1" applyBorder="1">
      <alignment vertical="center"/>
    </xf>
    <xf numFmtId="0" fontId="11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39" xfId="0" applyFont="1" applyBorder="1">
      <alignment vertical="center"/>
    </xf>
    <xf numFmtId="0" fontId="17" fillId="9" borderId="39" xfId="0" applyFont="1" applyFill="1" applyBorder="1">
      <alignment vertical="center"/>
    </xf>
    <xf numFmtId="0" fontId="11" fillId="9" borderId="39" xfId="0" applyFont="1" applyFill="1" applyBorder="1">
      <alignment vertical="center"/>
    </xf>
    <xf numFmtId="0" fontId="11" fillId="0" borderId="40" xfId="0" applyFont="1" applyBorder="1">
      <alignment vertical="center"/>
    </xf>
    <xf numFmtId="0" fontId="13" fillId="3" borderId="41" xfId="0" applyFont="1" applyFill="1" applyBorder="1" applyAlignment="1">
      <alignment horizontal="center" vertical="top"/>
    </xf>
    <xf numFmtId="178" fontId="11" fillId="0" borderId="42" xfId="0" applyNumberFormat="1" applyFont="1" applyBorder="1" applyAlignment="1">
      <alignment horizontal="right" vertical="center"/>
    </xf>
    <xf numFmtId="178" fontId="11" fillId="7" borderId="43" xfId="0" applyNumberFormat="1" applyFont="1" applyFill="1" applyBorder="1" applyAlignment="1">
      <alignment horizontal="right" vertical="center"/>
    </xf>
    <xf numFmtId="178" fontId="11" fillId="10" borderId="43" xfId="0" applyNumberFormat="1" applyFont="1" applyFill="1" applyBorder="1" applyAlignment="1">
      <alignment horizontal="right" vertical="center"/>
    </xf>
    <xf numFmtId="178" fontId="11" fillId="0" borderId="44" xfId="0" applyNumberFormat="1" applyFont="1" applyBorder="1" applyAlignment="1">
      <alignment horizontal="right" vertical="center"/>
    </xf>
    <xf numFmtId="178" fontId="11" fillId="0" borderId="45" xfId="0" applyNumberFormat="1" applyFont="1" applyBorder="1" applyAlignment="1">
      <alignment horizontal="right" vertical="center"/>
    </xf>
    <xf numFmtId="178" fontId="11" fillId="0" borderId="46" xfId="0" applyNumberFormat="1" applyFont="1" applyBorder="1" applyAlignment="1">
      <alignment horizontal="right" vertical="center"/>
    </xf>
    <xf numFmtId="178" fontId="11" fillId="0" borderId="47" xfId="0" applyNumberFormat="1" applyFont="1" applyBorder="1" applyAlignment="1">
      <alignment horizontal="right" vertical="center"/>
    </xf>
    <xf numFmtId="0" fontId="13" fillId="3" borderId="41" xfId="0" applyFont="1" applyFill="1" applyBorder="1" applyAlignment="1">
      <alignment horizontal="center" vertical="center"/>
    </xf>
    <xf numFmtId="178" fontId="11" fillId="0" borderId="48" xfId="0" applyNumberFormat="1" applyFont="1" applyBorder="1" applyAlignment="1">
      <alignment horizontal="right" vertical="center"/>
    </xf>
    <xf numFmtId="178" fontId="11" fillId="0" borderId="49" xfId="0" applyNumberFormat="1" applyFont="1" applyBorder="1" applyAlignment="1">
      <alignment horizontal="right" vertical="center"/>
    </xf>
    <xf numFmtId="0" fontId="13" fillId="6" borderId="10" xfId="0" applyFont="1" applyFill="1" applyBorder="1" applyAlignment="1">
      <alignment horizontal="centerContinuous" vertical="center"/>
    </xf>
    <xf numFmtId="176" fontId="11" fillId="6" borderId="31" xfId="0" applyNumberFormat="1" applyFont="1" applyFill="1" applyBorder="1" applyAlignment="1">
      <alignment horizontal="right" vertical="center"/>
    </xf>
    <xf numFmtId="176" fontId="11" fillId="6" borderId="21" xfId="0" applyNumberFormat="1" applyFont="1" applyFill="1" applyBorder="1" applyAlignment="1">
      <alignment horizontal="right" vertical="center"/>
    </xf>
    <xf numFmtId="176" fontId="11" fillId="6" borderId="0" xfId="0" applyNumberFormat="1" applyFont="1" applyFill="1" applyAlignment="1">
      <alignment horizontal="right" vertical="center"/>
    </xf>
    <xf numFmtId="176" fontId="11" fillId="6" borderId="50" xfId="0" applyNumberFormat="1" applyFont="1" applyFill="1" applyBorder="1" applyAlignment="1">
      <alignment horizontal="right" vertical="center"/>
    </xf>
    <xf numFmtId="176" fontId="11" fillId="6" borderId="51" xfId="0" applyNumberFormat="1" applyFont="1" applyFill="1" applyBorder="1" applyAlignment="1">
      <alignment horizontal="right" vertical="center"/>
    </xf>
    <xf numFmtId="0" fontId="13" fillId="6" borderId="52" xfId="0" applyFont="1" applyFill="1" applyBorder="1" applyAlignment="1">
      <alignment horizontal="centerContinuous" vertical="center"/>
    </xf>
    <xf numFmtId="178" fontId="11" fillId="6" borderId="31" xfId="0" applyNumberFormat="1" applyFont="1" applyFill="1" applyBorder="1" applyAlignment="1">
      <alignment horizontal="right" vertical="center"/>
    </xf>
    <xf numFmtId="178" fontId="11" fillId="6" borderId="22" xfId="0" applyNumberFormat="1" applyFont="1" applyFill="1" applyBorder="1" applyAlignment="1">
      <alignment horizontal="right" vertical="center"/>
    </xf>
    <xf numFmtId="178" fontId="11" fillId="6" borderId="29" xfId="0" applyNumberFormat="1" applyFont="1" applyFill="1" applyBorder="1" applyAlignment="1">
      <alignment horizontal="right" vertical="center"/>
    </xf>
    <xf numFmtId="178" fontId="11" fillId="6" borderId="51" xfId="0" applyNumberFormat="1" applyFont="1" applyFill="1" applyBorder="1" applyAlignment="1">
      <alignment horizontal="right" vertical="center"/>
    </xf>
    <xf numFmtId="14" fontId="11" fillId="6" borderId="0" xfId="0" applyNumberFormat="1" applyFont="1" applyFill="1" applyAlignment="1">
      <alignment horizontal="right" vertical="center"/>
    </xf>
    <xf numFmtId="0" fontId="12" fillId="3" borderId="34" xfId="13" applyFont="1" applyFill="1" applyBorder="1" applyAlignment="1">
      <alignment horizontal="right" vertical="center"/>
    </xf>
    <xf numFmtId="178" fontId="11" fillId="0" borderId="39" xfId="0" applyNumberFormat="1" applyFont="1" applyBorder="1" applyAlignment="1">
      <alignment horizontal="right" vertical="center"/>
    </xf>
    <xf numFmtId="178" fontId="11" fillId="9" borderId="39" xfId="0" applyNumberFormat="1" applyFont="1" applyFill="1" applyBorder="1" applyAlignment="1">
      <alignment horizontal="right" vertical="center"/>
    </xf>
    <xf numFmtId="178" fontId="11" fillId="7" borderId="39" xfId="0" applyNumberFormat="1" applyFont="1" applyFill="1" applyBorder="1" applyAlignment="1">
      <alignment horizontal="right" vertical="center"/>
    </xf>
    <xf numFmtId="178" fontId="11" fillId="0" borderId="24" xfId="0" applyNumberFormat="1" applyFont="1" applyBorder="1" applyAlignment="1">
      <alignment horizontal="right" vertical="center"/>
    </xf>
    <xf numFmtId="178" fontId="12" fillId="0" borderId="14" xfId="14" applyNumberFormat="1" applyFont="1" applyBorder="1" applyAlignment="1">
      <alignment vertical="center" shrinkToFit="1"/>
    </xf>
    <xf numFmtId="178" fontId="12" fillId="2" borderId="2" xfId="3" applyNumberFormat="1" applyFont="1" applyAlignment="1" applyProtection="1">
      <alignment vertical="center" shrinkToFit="1"/>
      <protection locked="0"/>
    </xf>
    <xf numFmtId="178" fontId="12" fillId="2" borderId="32" xfId="3" applyNumberFormat="1" applyFont="1" applyBorder="1" applyAlignment="1" applyProtection="1">
      <alignment vertical="center" shrinkToFit="1"/>
      <protection locked="0"/>
    </xf>
    <xf numFmtId="178" fontId="12" fillId="2" borderId="33" xfId="3" applyNumberFormat="1" applyFont="1" applyBorder="1" applyAlignment="1" applyProtection="1">
      <alignment vertical="center" shrinkToFit="1"/>
      <protection locked="0"/>
    </xf>
    <xf numFmtId="178" fontId="11" fillId="0" borderId="23" xfId="0" applyNumberFormat="1" applyFont="1" applyBorder="1" applyAlignment="1">
      <alignment horizontal="right" vertical="center"/>
    </xf>
    <xf numFmtId="178" fontId="11" fillId="0" borderId="38" xfId="0" applyNumberFormat="1" applyFont="1" applyBorder="1" applyAlignment="1">
      <alignment horizontal="right" vertical="center"/>
    </xf>
    <xf numFmtId="178" fontId="11" fillId="9" borderId="24" xfId="0" applyNumberFormat="1" applyFont="1" applyFill="1" applyBorder="1" applyAlignment="1">
      <alignment horizontal="right" vertical="center"/>
    </xf>
    <xf numFmtId="178" fontId="11" fillId="0" borderId="53" xfId="0" applyNumberFormat="1" applyFont="1" applyBorder="1" applyAlignment="1">
      <alignment horizontal="right" vertical="center"/>
    </xf>
    <xf numFmtId="178" fontId="11" fillId="0" borderId="54" xfId="0" applyNumberFormat="1" applyFont="1" applyBorder="1" applyAlignment="1">
      <alignment horizontal="right" vertical="center"/>
    </xf>
    <xf numFmtId="0" fontId="12" fillId="0" borderId="0" xfId="13" applyFont="1" applyAlignment="1">
      <alignment horizontal="right" vertical="center"/>
    </xf>
    <xf numFmtId="0" fontId="12" fillId="3" borderId="55" xfId="13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9" borderId="24" xfId="0" applyFont="1" applyFill="1" applyBorder="1" applyAlignment="1">
      <alignment horizontal="right" vertical="center"/>
    </xf>
    <xf numFmtId="0" fontId="19" fillId="0" borderId="0" xfId="12" applyFont="1"/>
    <xf numFmtId="0" fontId="7" fillId="0" borderId="0" xfId="12" applyFont="1"/>
    <xf numFmtId="0" fontId="20" fillId="0" borderId="0" xfId="12" applyFont="1"/>
    <xf numFmtId="38" fontId="19" fillId="0" borderId="0" xfId="10" applyFont="1" applyAlignment="1"/>
    <xf numFmtId="0" fontId="21" fillId="0" borderId="1" xfId="1" applyFont="1" applyAlignment="1"/>
    <xf numFmtId="0" fontId="22" fillId="11" borderId="0" xfId="12" applyFont="1" applyFill="1"/>
    <xf numFmtId="0" fontId="22" fillId="0" borderId="0" xfId="12" applyFont="1"/>
    <xf numFmtId="0" fontId="23" fillId="11" borderId="0" xfId="2" applyFont="1" applyFill="1">
      <alignment vertical="center"/>
    </xf>
    <xf numFmtId="0" fontId="23" fillId="0" borderId="0" xfId="2" applyFont="1" applyFill="1">
      <alignment vertical="center"/>
    </xf>
    <xf numFmtId="0" fontId="24" fillId="11" borderId="0" xfId="2" applyFont="1" applyFill="1">
      <alignment vertical="center"/>
    </xf>
    <xf numFmtId="0" fontId="25" fillId="11" borderId="0" xfId="12" applyFont="1" applyFill="1"/>
    <xf numFmtId="0" fontId="26" fillId="0" borderId="0" xfId="12" applyFont="1"/>
    <xf numFmtId="0" fontId="27" fillId="0" borderId="0" xfId="12" applyFont="1"/>
    <xf numFmtId="0" fontId="28" fillId="0" borderId="0" xfId="12" applyFont="1"/>
    <xf numFmtId="0" fontId="29" fillId="0" borderId="0" xfId="12" applyFont="1"/>
    <xf numFmtId="0" fontId="30" fillId="0" borderId="1" xfId="1" applyFont="1" applyFill="1" applyAlignment="1"/>
    <xf numFmtId="0" fontId="3" fillId="0" borderId="0" xfId="12" applyFont="1"/>
    <xf numFmtId="0" fontId="31" fillId="0" borderId="0" xfId="12" applyFont="1"/>
    <xf numFmtId="0" fontId="32" fillId="0" borderId="0" xfId="12" applyFont="1"/>
    <xf numFmtId="0" fontId="33" fillId="0" borderId="0" xfId="12" applyFont="1"/>
    <xf numFmtId="0" fontId="19" fillId="12" borderId="0" xfId="12" applyFont="1" applyFill="1"/>
    <xf numFmtId="0" fontId="34" fillId="0" borderId="0" xfId="12" applyFont="1"/>
    <xf numFmtId="0" fontId="35" fillId="0" borderId="0" xfId="12" applyFont="1"/>
    <xf numFmtId="0" fontId="36" fillId="0" borderId="1" xfId="4" applyFont="1" applyBorder="1" applyAlignment="1"/>
    <xf numFmtId="178" fontId="19" fillId="0" borderId="0" xfId="12" applyNumberFormat="1" applyFont="1"/>
    <xf numFmtId="178" fontId="3" fillId="0" borderId="0" xfId="12" applyNumberFormat="1" applyFont="1"/>
    <xf numFmtId="178" fontId="31" fillId="0" borderId="0" xfId="12" applyNumberFormat="1" applyFont="1"/>
    <xf numFmtId="178" fontId="34" fillId="0" borderId="0" xfId="12" applyNumberFormat="1" applyFont="1"/>
    <xf numFmtId="178" fontId="29" fillId="0" borderId="0" xfId="12" applyNumberFormat="1" applyFont="1"/>
    <xf numFmtId="0" fontId="35" fillId="0" borderId="0" xfId="0" applyFont="1">
      <alignment vertical="center"/>
    </xf>
    <xf numFmtId="178" fontId="32" fillId="0" borderId="0" xfId="12" applyNumberFormat="1" applyFont="1"/>
    <xf numFmtId="178" fontId="33" fillId="0" borderId="0" xfId="12" applyNumberFormat="1" applyFont="1"/>
    <xf numFmtId="0" fontId="37" fillId="0" borderId="1" xfId="1" applyFont="1" applyAlignment="1"/>
    <xf numFmtId="38" fontId="7" fillId="11" borderId="0" xfId="10" applyFont="1" applyFill="1" applyAlignment="1"/>
    <xf numFmtId="0" fontId="38" fillId="0" borderId="0" xfId="12" applyFont="1"/>
    <xf numFmtId="0" fontId="39" fillId="11" borderId="0" xfId="12" applyFont="1" applyFill="1"/>
    <xf numFmtId="0" fontId="39" fillId="0" borderId="0" xfId="12" applyFont="1"/>
    <xf numFmtId="0" fontId="40" fillId="0" borderId="0" xfId="12" applyFont="1"/>
    <xf numFmtId="38" fontId="21" fillId="0" borderId="1" xfId="10" applyFont="1" applyBorder="1" applyAlignment="1"/>
    <xf numFmtId="38" fontId="22" fillId="11" borderId="0" xfId="10" applyFont="1" applyFill="1" applyAlignment="1"/>
    <xf numFmtId="38" fontId="19" fillId="9" borderId="2" xfId="10" applyFont="1" applyFill="1" applyBorder="1" applyAlignment="1">
      <alignment vertical="center"/>
    </xf>
    <xf numFmtId="38" fontId="19" fillId="12" borderId="2" xfId="10" applyFont="1" applyFill="1" applyBorder="1" applyAlignment="1">
      <alignment vertical="center"/>
    </xf>
    <xf numFmtId="38" fontId="19" fillId="0" borderId="0" xfId="10" applyFont="1" applyFill="1" applyBorder="1" applyAlignment="1">
      <alignment vertical="center"/>
    </xf>
    <xf numFmtId="38" fontId="22" fillId="0" borderId="0" xfId="10" applyFont="1" applyFill="1" applyAlignment="1"/>
    <xf numFmtId="179" fontId="19" fillId="9" borderId="2" xfId="10" applyNumberFormat="1" applyFont="1" applyFill="1" applyBorder="1" applyAlignment="1">
      <alignment vertical="center"/>
    </xf>
    <xf numFmtId="9" fontId="19" fillId="9" borderId="2" xfId="9" applyFont="1" applyFill="1" applyBorder="1" applyAlignment="1">
      <alignment vertical="center"/>
    </xf>
    <xf numFmtId="38" fontId="19" fillId="9" borderId="0" xfId="10" applyFont="1" applyFill="1" applyBorder="1" applyAlignment="1">
      <alignment vertical="center"/>
    </xf>
    <xf numFmtId="180" fontId="21" fillId="0" borderId="1" xfId="1" applyNumberFormat="1" applyFont="1" applyAlignment="1"/>
    <xf numFmtId="180" fontId="19" fillId="0" borderId="0" xfId="12" applyNumberFormat="1" applyFont="1"/>
    <xf numFmtId="0" fontId="26" fillId="11" borderId="0" xfId="12" applyFont="1" applyFill="1"/>
    <xf numFmtId="181" fontId="19" fillId="0" borderId="0" xfId="12" applyNumberFormat="1" applyFont="1"/>
    <xf numFmtId="0" fontId="36" fillId="11" borderId="0" xfId="4" applyFont="1" applyFill="1">
      <alignment vertical="center"/>
    </xf>
    <xf numFmtId="0" fontId="36" fillId="0" borderId="0" xfId="4" applyFont="1" applyFill="1">
      <alignment vertical="center"/>
    </xf>
    <xf numFmtId="180" fontId="22" fillId="11" borderId="0" xfId="12" applyNumberFormat="1" applyFont="1" applyFill="1"/>
    <xf numFmtId="180" fontId="22" fillId="0" borderId="0" xfId="12" applyNumberFormat="1" applyFont="1"/>
    <xf numFmtId="0" fontId="41" fillId="0" borderId="1" xfId="1" applyFont="1" applyAlignment="1"/>
    <xf numFmtId="0" fontId="11" fillId="13" borderId="12" xfId="0" applyFont="1" applyFill="1" applyBorder="1">
      <alignment vertical="center"/>
    </xf>
    <xf numFmtId="0" fontId="11" fillId="13" borderId="0" xfId="0" applyFont="1" applyFill="1">
      <alignment vertical="center"/>
    </xf>
    <xf numFmtId="0" fontId="13" fillId="13" borderId="36" xfId="0" applyFont="1" applyFill="1" applyBorder="1">
      <alignment vertical="center"/>
    </xf>
    <xf numFmtId="178" fontId="11" fillId="13" borderId="42" xfId="0" applyNumberFormat="1" applyFont="1" applyFill="1" applyBorder="1" applyAlignment="1">
      <alignment horizontal="right" vertical="center"/>
    </xf>
    <xf numFmtId="0" fontId="13" fillId="13" borderId="14" xfId="0" applyFont="1" applyFill="1" applyBorder="1">
      <alignment vertical="center"/>
    </xf>
    <xf numFmtId="0" fontId="13" fillId="0" borderId="6" xfId="0" applyFont="1" applyBorder="1" applyAlignment="1">
      <alignment vertical="center" textRotation="255"/>
    </xf>
    <xf numFmtId="0" fontId="13" fillId="0" borderId="7" xfId="0" applyFont="1" applyBorder="1" applyAlignment="1">
      <alignment vertical="center" textRotation="255"/>
    </xf>
    <xf numFmtId="0" fontId="11" fillId="0" borderId="8" xfId="0" applyFont="1" applyBorder="1" applyAlignment="1">
      <alignment vertical="center" textRotation="255"/>
    </xf>
    <xf numFmtId="0" fontId="11" fillId="0" borderId="9" xfId="0" applyFont="1" applyBorder="1" applyAlignment="1">
      <alignment vertical="center" textRotation="255"/>
    </xf>
  </cellXfs>
  <cellStyles count="16">
    <cellStyle name="BM Heading 1" xfId="1" xr:uid="{00000000-0005-0000-0000-000000000000}"/>
    <cellStyle name="BM Heading 2" xfId="2" xr:uid="{00000000-0005-0000-0000-000001000000}"/>
    <cellStyle name="BM Input" xfId="3" xr:uid="{00000000-0005-0000-0000-000002000000}"/>
    <cellStyle name="BM Label" xfId="4" xr:uid="{00000000-0005-0000-0000-000003000000}"/>
    <cellStyle name="BM Modellers Input" xfId="5" xr:uid="{00000000-0005-0000-0000-000004000000}"/>
    <cellStyle name="BM UF" xfId="6" xr:uid="{00000000-0005-0000-0000-000005000000}"/>
    <cellStyle name="In Development" xfId="7" xr:uid="{00000000-0005-0000-0000-000006000000}"/>
    <cellStyle name="Smart Subtotal" xfId="8" xr:uid="{00000000-0005-0000-0000-000007000000}"/>
    <cellStyle name="パーセント 2" xfId="9" xr:uid="{00000000-0005-0000-0000-000008000000}"/>
    <cellStyle name="桁区切り 2" xfId="10" xr:uid="{00000000-0005-0000-0000-000009000000}"/>
    <cellStyle name="桁区切り 3" xfId="11" xr:uid="{00000000-0005-0000-0000-00000A000000}"/>
    <cellStyle name="標準" xfId="0" builtinId="0"/>
    <cellStyle name="標準 2" xfId="12" xr:uid="{00000000-0005-0000-0000-00000C000000}"/>
    <cellStyle name="標準 2 2" xfId="13" xr:uid="{00000000-0005-0000-0000-00000D000000}"/>
    <cellStyle name="標準 2 3" xfId="14" xr:uid="{00000000-0005-0000-0000-00000E000000}"/>
    <cellStyle name="標準_【岡崎市】様式13-2（別紙）130118" xfId="15" xr:uid="{00000000-0005-0000-0000-00000F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2.xml" />
  <Relationship Id="rId3" Type="http://schemas.openxmlformats.org/officeDocument/2006/relationships/theme" Target="theme/theme1.xml" />
  <Relationship Id="rId7" Type="http://schemas.openxmlformats.org/officeDocument/2006/relationships/customXml" Target="../customXml/item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comments" Target="../comments1.xml" />
  <Relationship Id="rId1" Type="http://schemas.openxmlformats.org/officeDocument/2006/relationships/vmlDrawing" Target="../drawings/vmlDrawing1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5"/>
  <sheetViews>
    <sheetView tabSelected="1" zoomScale="115" zoomScaleNormal="115" zoomScaleSheetLayoutView="70" workbookViewId="0">
      <selection activeCell="F24" sqref="F24"/>
    </sheetView>
  </sheetViews>
  <sheetFormatPr defaultColWidth="8.69921875" defaultRowHeight="13.2" outlineLevelRow="1" outlineLevelCol="1" x14ac:dyDescent="0.45"/>
  <cols>
    <col min="1" max="1" width="3.5" style="1" customWidth="1"/>
    <col min="2" max="2" width="2.19921875" style="1" customWidth="1"/>
    <col min="3" max="5" width="1.69921875" style="1" customWidth="1"/>
    <col min="6" max="6" width="39.5" style="1" customWidth="1"/>
    <col min="7" max="7" width="10.59765625" style="1" customWidth="1"/>
    <col min="8" max="8" width="1.8984375" style="1" customWidth="1" outlineLevel="1"/>
    <col min="9" max="9" width="10.59765625" style="1" customWidth="1" outlineLevel="1"/>
    <col min="10" max="24" width="10.59765625" style="2" customWidth="1"/>
    <col min="25" max="25" width="10.59765625" style="1" customWidth="1"/>
    <col min="26" max="16384" width="8.69921875" style="1"/>
  </cols>
  <sheetData>
    <row r="1" spans="1:27" x14ac:dyDescent="0.45">
      <c r="B1" s="7" t="s">
        <v>1</v>
      </c>
      <c r="C1" s="17"/>
      <c r="D1" s="17"/>
      <c r="E1" s="17"/>
      <c r="F1" s="17"/>
      <c r="G1" s="17"/>
      <c r="H1" s="17"/>
      <c r="I1" s="17"/>
      <c r="J1" s="127"/>
      <c r="W1" s="129" t="s">
        <v>3</v>
      </c>
      <c r="X1" s="130"/>
    </row>
    <row r="2" spans="1:27" x14ac:dyDescent="0.45">
      <c r="B2" s="8" t="s">
        <v>10</v>
      </c>
      <c r="C2" s="8"/>
      <c r="D2" s="8"/>
      <c r="E2" s="8"/>
      <c r="F2" s="8"/>
      <c r="G2" s="8"/>
      <c r="H2" s="8"/>
      <c r="I2" s="8"/>
    </row>
    <row r="3" spans="1:27" x14ac:dyDescent="0.45">
      <c r="B3" s="8"/>
      <c r="C3" s="8"/>
      <c r="D3" s="8"/>
      <c r="E3" s="8"/>
      <c r="F3" s="8"/>
      <c r="G3" s="8"/>
      <c r="H3" s="8"/>
      <c r="I3" s="8"/>
    </row>
    <row r="4" spans="1:27" s="3" customFormat="1" outlineLevel="1" x14ac:dyDescent="0.45">
      <c r="B4" s="9"/>
      <c r="C4" s="9"/>
      <c r="D4" s="9"/>
      <c r="E4" s="9"/>
      <c r="F4" s="9"/>
      <c r="G4" s="9"/>
      <c r="H4" s="9"/>
      <c r="I4" s="112">
        <v>46357</v>
      </c>
      <c r="J4" s="112">
        <v>46478</v>
      </c>
      <c r="K4" s="112">
        <f t="shared" ref="K4:X4" si="0">EOMONTH(J4,11)+1</f>
        <v>46844</v>
      </c>
      <c r="L4" s="112">
        <f t="shared" si="0"/>
        <v>47209</v>
      </c>
      <c r="M4" s="112">
        <f t="shared" si="0"/>
        <v>47574</v>
      </c>
      <c r="N4" s="112">
        <f t="shared" si="0"/>
        <v>47939</v>
      </c>
      <c r="O4" s="112">
        <f t="shared" si="0"/>
        <v>48305</v>
      </c>
      <c r="P4" s="112">
        <f t="shared" si="0"/>
        <v>48670</v>
      </c>
      <c r="Q4" s="112">
        <f t="shared" si="0"/>
        <v>49035</v>
      </c>
      <c r="R4" s="112">
        <f t="shared" si="0"/>
        <v>49400</v>
      </c>
      <c r="S4" s="112">
        <f t="shared" si="0"/>
        <v>49766</v>
      </c>
      <c r="T4" s="112">
        <f t="shared" si="0"/>
        <v>50131</v>
      </c>
      <c r="U4" s="112">
        <f t="shared" si="0"/>
        <v>50496</v>
      </c>
      <c r="V4" s="112">
        <f t="shared" si="0"/>
        <v>50861</v>
      </c>
      <c r="W4" s="112">
        <f t="shared" si="0"/>
        <v>51227</v>
      </c>
      <c r="X4" s="112">
        <f t="shared" si="0"/>
        <v>51592</v>
      </c>
    </row>
    <row r="5" spans="1:27" x14ac:dyDescent="0.45">
      <c r="A5" s="6" t="s">
        <v>14</v>
      </c>
      <c r="B5" s="10">
        <v>1</v>
      </c>
      <c r="C5" s="10">
        <f t="shared" ref="C5:X5" si="1">B5+1</f>
        <v>2</v>
      </c>
      <c r="D5" s="10">
        <f t="shared" si="1"/>
        <v>3</v>
      </c>
      <c r="E5" s="10">
        <f t="shared" si="1"/>
        <v>4</v>
      </c>
      <c r="F5" s="10">
        <f t="shared" si="1"/>
        <v>5</v>
      </c>
      <c r="G5" s="10">
        <f t="shared" si="1"/>
        <v>6</v>
      </c>
      <c r="H5" s="10">
        <f t="shared" si="1"/>
        <v>7</v>
      </c>
      <c r="I5" s="10">
        <f t="shared" si="1"/>
        <v>8</v>
      </c>
      <c r="J5" s="10">
        <f t="shared" si="1"/>
        <v>9</v>
      </c>
      <c r="K5" s="10">
        <f t="shared" si="1"/>
        <v>10</v>
      </c>
      <c r="L5" s="10">
        <f t="shared" si="1"/>
        <v>11</v>
      </c>
      <c r="M5" s="10">
        <f t="shared" si="1"/>
        <v>12</v>
      </c>
      <c r="N5" s="10">
        <f t="shared" si="1"/>
        <v>13</v>
      </c>
      <c r="O5" s="10">
        <f t="shared" si="1"/>
        <v>14</v>
      </c>
      <c r="P5" s="10">
        <f t="shared" si="1"/>
        <v>15</v>
      </c>
      <c r="Q5" s="10">
        <f t="shared" si="1"/>
        <v>16</v>
      </c>
      <c r="R5" s="10">
        <f t="shared" si="1"/>
        <v>17</v>
      </c>
      <c r="S5" s="10">
        <f t="shared" si="1"/>
        <v>18</v>
      </c>
      <c r="T5" s="10">
        <f t="shared" si="1"/>
        <v>19</v>
      </c>
      <c r="U5" s="10">
        <f t="shared" si="1"/>
        <v>20</v>
      </c>
      <c r="V5" s="10">
        <f t="shared" si="1"/>
        <v>21</v>
      </c>
      <c r="W5" s="10">
        <f t="shared" si="1"/>
        <v>22</v>
      </c>
      <c r="X5" s="10">
        <f t="shared" si="1"/>
        <v>23</v>
      </c>
    </row>
    <row r="6" spans="1:27" x14ac:dyDescent="0.45">
      <c r="B6" s="8"/>
      <c r="C6" s="8"/>
      <c r="D6" s="8"/>
      <c r="E6" s="8"/>
      <c r="F6" s="8"/>
      <c r="G6" s="8"/>
      <c r="H6" s="8"/>
      <c r="I6" s="8"/>
    </row>
    <row r="7" spans="1:27" x14ac:dyDescent="0.45">
      <c r="A7" s="6" t="s">
        <v>2</v>
      </c>
      <c r="B7" s="6" t="s">
        <v>5</v>
      </c>
      <c r="X7" s="129" t="s">
        <v>16</v>
      </c>
    </row>
    <row r="8" spans="1:27" x14ac:dyDescent="0.45">
      <c r="A8" s="1">
        <f t="shared" ref="A8:A71" si="2">ROW()-7</f>
        <v>1</v>
      </c>
      <c r="B8" s="11" t="s">
        <v>7</v>
      </c>
      <c r="C8" s="18"/>
      <c r="D8" s="18"/>
      <c r="E8" s="18"/>
      <c r="F8" s="69"/>
      <c r="G8" s="90" t="s">
        <v>245</v>
      </c>
      <c r="H8" s="101"/>
      <c r="I8" s="113" t="s">
        <v>21</v>
      </c>
      <c r="J8" s="128" t="s">
        <v>22</v>
      </c>
      <c r="K8" s="113" t="s">
        <v>27</v>
      </c>
      <c r="L8" s="128" t="s">
        <v>29</v>
      </c>
      <c r="M8" s="113" t="s">
        <v>32</v>
      </c>
      <c r="N8" s="128" t="s">
        <v>35</v>
      </c>
      <c r="O8" s="113" t="s">
        <v>6</v>
      </c>
      <c r="P8" s="128" t="s">
        <v>38</v>
      </c>
      <c r="Q8" s="113" t="s">
        <v>39</v>
      </c>
      <c r="R8" s="128" t="s">
        <v>41</v>
      </c>
      <c r="S8" s="113" t="s">
        <v>26</v>
      </c>
      <c r="T8" s="128" t="s">
        <v>19</v>
      </c>
      <c r="U8" s="113" t="s">
        <v>45</v>
      </c>
      <c r="V8" s="128" t="s">
        <v>46</v>
      </c>
      <c r="W8" s="113" t="s">
        <v>50</v>
      </c>
      <c r="X8" s="128" t="s">
        <v>52</v>
      </c>
    </row>
    <row r="9" spans="1:27" x14ac:dyDescent="0.45">
      <c r="A9" s="1">
        <f t="shared" si="2"/>
        <v>2</v>
      </c>
      <c r="B9" s="192" t="s">
        <v>49</v>
      </c>
      <c r="C9" s="19" t="s">
        <v>55</v>
      </c>
      <c r="D9" s="37"/>
      <c r="E9" s="37"/>
      <c r="F9" s="70"/>
      <c r="G9" s="91">
        <f t="shared" ref="G9:G72" si="3">SUM(I9:X9)</f>
        <v>0</v>
      </c>
      <c r="H9" s="102"/>
      <c r="I9" s="114">
        <f t="shared" ref="I9:X9" si="4">SUM(I10,I18,I24,I32,I36)</f>
        <v>0</v>
      </c>
      <c r="J9" s="114">
        <f t="shared" si="4"/>
        <v>0</v>
      </c>
      <c r="K9" s="114">
        <f t="shared" si="4"/>
        <v>0</v>
      </c>
      <c r="L9" s="114">
        <f t="shared" si="4"/>
        <v>0</v>
      </c>
      <c r="M9" s="114">
        <f t="shared" si="4"/>
        <v>0</v>
      </c>
      <c r="N9" s="114">
        <f t="shared" si="4"/>
        <v>0</v>
      </c>
      <c r="O9" s="114">
        <f t="shared" si="4"/>
        <v>0</v>
      </c>
      <c r="P9" s="114">
        <f t="shared" si="4"/>
        <v>0</v>
      </c>
      <c r="Q9" s="114">
        <f t="shared" si="4"/>
        <v>0</v>
      </c>
      <c r="R9" s="114">
        <f t="shared" si="4"/>
        <v>0</v>
      </c>
      <c r="S9" s="114">
        <f t="shared" si="4"/>
        <v>0</v>
      </c>
      <c r="T9" s="114">
        <f t="shared" si="4"/>
        <v>0</v>
      </c>
      <c r="U9" s="114">
        <f t="shared" si="4"/>
        <v>0</v>
      </c>
      <c r="V9" s="114">
        <f t="shared" si="4"/>
        <v>0</v>
      </c>
      <c r="W9" s="114">
        <f t="shared" si="4"/>
        <v>0</v>
      </c>
      <c r="X9" s="114">
        <f t="shared" si="4"/>
        <v>0</v>
      </c>
    </row>
    <row r="10" spans="1:27" x14ac:dyDescent="0.45">
      <c r="A10" s="1">
        <f t="shared" si="2"/>
        <v>3</v>
      </c>
      <c r="B10" s="192"/>
      <c r="C10" s="20"/>
      <c r="D10" s="21" t="s">
        <v>56</v>
      </c>
      <c r="E10" s="56"/>
      <c r="F10" s="70"/>
      <c r="G10" s="91">
        <f t="shared" si="3"/>
        <v>0</v>
      </c>
      <c r="H10" s="102"/>
      <c r="I10" s="114">
        <f t="shared" ref="I10:X10" si="5">SUM(I11:I17)</f>
        <v>0</v>
      </c>
      <c r="J10" s="114">
        <f t="shared" si="5"/>
        <v>0</v>
      </c>
      <c r="K10" s="117">
        <f t="shared" si="5"/>
        <v>0</v>
      </c>
      <c r="L10" s="117">
        <f t="shared" si="5"/>
        <v>0</v>
      </c>
      <c r="M10" s="117">
        <f t="shared" si="5"/>
        <v>0</v>
      </c>
      <c r="N10" s="117">
        <f t="shared" si="5"/>
        <v>0</v>
      </c>
      <c r="O10" s="117">
        <f t="shared" si="5"/>
        <v>0</v>
      </c>
      <c r="P10" s="117">
        <f t="shared" si="5"/>
        <v>0</v>
      </c>
      <c r="Q10" s="117">
        <f t="shared" si="5"/>
        <v>0</v>
      </c>
      <c r="R10" s="117">
        <f t="shared" si="5"/>
        <v>0</v>
      </c>
      <c r="S10" s="117">
        <f t="shared" si="5"/>
        <v>0</v>
      </c>
      <c r="T10" s="117">
        <f t="shared" si="5"/>
        <v>0</v>
      </c>
      <c r="U10" s="117">
        <f t="shared" si="5"/>
        <v>0</v>
      </c>
      <c r="V10" s="117">
        <f t="shared" si="5"/>
        <v>0</v>
      </c>
      <c r="W10" s="117">
        <f t="shared" si="5"/>
        <v>0</v>
      </c>
      <c r="X10" s="117">
        <f t="shared" si="5"/>
        <v>0</v>
      </c>
      <c r="AA10" s="6"/>
    </row>
    <row r="11" spans="1:27" x14ac:dyDescent="0.45">
      <c r="A11" s="1">
        <f t="shared" si="2"/>
        <v>4</v>
      </c>
      <c r="B11" s="192"/>
      <c r="C11" s="20"/>
      <c r="D11" s="30"/>
      <c r="E11" s="6"/>
      <c r="F11" s="71" t="s">
        <v>59</v>
      </c>
      <c r="G11" s="91">
        <f t="shared" si="3"/>
        <v>0</v>
      </c>
      <c r="H11" s="102"/>
      <c r="I11" s="115"/>
      <c r="J11" s="115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AA11" s="6"/>
    </row>
    <row r="12" spans="1:27" x14ac:dyDescent="0.45">
      <c r="A12" s="1">
        <f t="shared" si="2"/>
        <v>5</v>
      </c>
      <c r="B12" s="192"/>
      <c r="C12" s="20"/>
      <c r="D12" s="30"/>
      <c r="E12" s="6"/>
      <c r="F12" s="72" t="s">
        <v>0</v>
      </c>
      <c r="G12" s="91">
        <f t="shared" si="3"/>
        <v>0</v>
      </c>
      <c r="H12" s="102"/>
      <c r="I12" s="115"/>
      <c r="J12" s="115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AA12" s="6"/>
    </row>
    <row r="13" spans="1:27" x14ac:dyDescent="0.45">
      <c r="A13" s="1">
        <f t="shared" si="2"/>
        <v>6</v>
      </c>
      <c r="B13" s="192"/>
      <c r="C13" s="20"/>
      <c r="D13" s="20"/>
      <c r="F13" s="72" t="s">
        <v>61</v>
      </c>
      <c r="G13" s="91">
        <f t="shared" si="3"/>
        <v>0</v>
      </c>
      <c r="H13" s="102"/>
      <c r="I13" s="115"/>
      <c r="J13" s="115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</row>
    <row r="14" spans="1:27" x14ac:dyDescent="0.45">
      <c r="A14" s="1">
        <f t="shared" si="2"/>
        <v>7</v>
      </c>
      <c r="B14" s="192"/>
      <c r="C14" s="20"/>
      <c r="D14" s="20"/>
      <c r="F14" s="72" t="s">
        <v>62</v>
      </c>
      <c r="G14" s="91">
        <f t="shared" si="3"/>
        <v>0</v>
      </c>
      <c r="H14" s="102"/>
      <c r="I14" s="115"/>
      <c r="J14" s="115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spans="1:27" x14ac:dyDescent="0.45">
      <c r="A15" s="1">
        <f t="shared" si="2"/>
        <v>8</v>
      </c>
      <c r="B15" s="192"/>
      <c r="C15" s="20"/>
      <c r="D15" s="20"/>
      <c r="F15" s="73" t="s">
        <v>64</v>
      </c>
      <c r="G15" s="91">
        <f t="shared" si="3"/>
        <v>0</v>
      </c>
      <c r="H15" s="102"/>
      <c r="I15" s="115"/>
      <c r="J15" s="115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  <row r="16" spans="1:27" x14ac:dyDescent="0.45">
      <c r="A16" s="1">
        <f t="shared" si="2"/>
        <v>9</v>
      </c>
      <c r="B16" s="192"/>
      <c r="C16" s="20"/>
      <c r="D16" s="20"/>
      <c r="F16" s="73" t="s">
        <v>64</v>
      </c>
      <c r="G16" s="91">
        <f t="shared" si="3"/>
        <v>0</v>
      </c>
      <c r="H16" s="102"/>
      <c r="I16" s="115"/>
      <c r="J16" s="115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</row>
    <row r="17" spans="1:24" x14ac:dyDescent="0.45">
      <c r="A17" s="1">
        <f t="shared" si="2"/>
        <v>10</v>
      </c>
      <c r="B17" s="192"/>
      <c r="C17" s="20"/>
      <c r="D17" s="20"/>
      <c r="F17" s="73" t="s">
        <v>64</v>
      </c>
      <c r="G17" s="91">
        <f t="shared" si="3"/>
        <v>0</v>
      </c>
      <c r="H17" s="102"/>
      <c r="I17" s="115"/>
      <c r="J17" s="115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</row>
    <row r="18" spans="1:24" x14ac:dyDescent="0.45">
      <c r="A18" s="1">
        <f t="shared" si="2"/>
        <v>11</v>
      </c>
      <c r="B18" s="192"/>
      <c r="C18" s="20"/>
      <c r="D18" s="30" t="s">
        <v>60</v>
      </c>
      <c r="E18" s="6"/>
      <c r="F18" s="74"/>
      <c r="G18" s="91">
        <f t="shared" si="3"/>
        <v>0</v>
      </c>
      <c r="H18" s="102"/>
      <c r="I18" s="114">
        <f t="shared" ref="I18:X18" si="6">SUM(I19:I23)</f>
        <v>0</v>
      </c>
      <c r="J18" s="114">
        <f t="shared" si="6"/>
        <v>0</v>
      </c>
      <c r="K18" s="114">
        <f t="shared" si="6"/>
        <v>0</v>
      </c>
      <c r="L18" s="114">
        <f t="shared" si="6"/>
        <v>0</v>
      </c>
      <c r="M18" s="114">
        <f t="shared" si="6"/>
        <v>0</v>
      </c>
      <c r="N18" s="114">
        <f t="shared" si="6"/>
        <v>0</v>
      </c>
      <c r="O18" s="114">
        <f t="shared" si="6"/>
        <v>0</v>
      </c>
      <c r="P18" s="114">
        <f t="shared" si="6"/>
        <v>0</v>
      </c>
      <c r="Q18" s="114">
        <f t="shared" si="6"/>
        <v>0</v>
      </c>
      <c r="R18" s="114">
        <f t="shared" si="6"/>
        <v>0</v>
      </c>
      <c r="S18" s="114">
        <f t="shared" si="6"/>
        <v>0</v>
      </c>
      <c r="T18" s="114">
        <f t="shared" si="6"/>
        <v>0</v>
      </c>
      <c r="U18" s="114">
        <f t="shared" si="6"/>
        <v>0</v>
      </c>
      <c r="V18" s="114">
        <f t="shared" si="6"/>
        <v>0</v>
      </c>
      <c r="W18" s="114">
        <f t="shared" si="6"/>
        <v>0</v>
      </c>
      <c r="X18" s="114">
        <f t="shared" si="6"/>
        <v>0</v>
      </c>
    </row>
    <row r="19" spans="1:24" x14ac:dyDescent="0.45">
      <c r="A19" s="1">
        <f t="shared" si="2"/>
        <v>12</v>
      </c>
      <c r="B19" s="192"/>
      <c r="C19" s="20"/>
      <c r="D19" s="20"/>
      <c r="F19" s="72" t="s">
        <v>68</v>
      </c>
      <c r="G19" s="91">
        <f t="shared" si="3"/>
        <v>0</v>
      </c>
      <c r="H19" s="102"/>
      <c r="I19" s="115"/>
      <c r="J19" s="115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</row>
    <row r="20" spans="1:24" x14ac:dyDescent="0.45">
      <c r="A20" s="1">
        <f t="shared" si="2"/>
        <v>13</v>
      </c>
      <c r="B20" s="192"/>
      <c r="C20" s="20"/>
      <c r="D20" s="20"/>
      <c r="F20" s="72" t="s">
        <v>33</v>
      </c>
      <c r="G20" s="91">
        <f t="shared" si="3"/>
        <v>0</v>
      </c>
      <c r="H20" s="102"/>
      <c r="I20" s="115"/>
      <c r="J20" s="115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</row>
    <row r="21" spans="1:24" x14ac:dyDescent="0.45">
      <c r="A21" s="1">
        <f t="shared" si="2"/>
        <v>14</v>
      </c>
      <c r="B21" s="192"/>
      <c r="C21" s="20"/>
      <c r="D21" s="20"/>
      <c r="F21" s="53" t="s">
        <v>64</v>
      </c>
      <c r="G21" s="91">
        <f t="shared" si="3"/>
        <v>0</v>
      </c>
      <c r="H21" s="102"/>
      <c r="I21" s="115"/>
      <c r="J21" s="115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</row>
    <row r="22" spans="1:24" x14ac:dyDescent="0.45">
      <c r="A22" s="1">
        <f t="shared" si="2"/>
        <v>15</v>
      </c>
      <c r="B22" s="192"/>
      <c r="C22" s="20"/>
      <c r="D22" s="20"/>
      <c r="F22" s="53" t="s">
        <v>64</v>
      </c>
      <c r="G22" s="91">
        <f t="shared" si="3"/>
        <v>0</v>
      </c>
      <c r="H22" s="102"/>
      <c r="I22" s="115"/>
      <c r="J22" s="115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</row>
    <row r="23" spans="1:24" x14ac:dyDescent="0.45">
      <c r="A23" s="1">
        <f t="shared" si="2"/>
        <v>16</v>
      </c>
      <c r="B23" s="192"/>
      <c r="C23" s="20"/>
      <c r="D23" s="20"/>
      <c r="F23" s="53" t="s">
        <v>64</v>
      </c>
      <c r="G23" s="91">
        <f t="shared" si="3"/>
        <v>0</v>
      </c>
      <c r="H23" s="102"/>
      <c r="I23" s="115"/>
      <c r="J23" s="115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spans="1:24" x14ac:dyDescent="0.45">
      <c r="A24" s="1">
        <f t="shared" si="2"/>
        <v>17</v>
      </c>
      <c r="B24" s="192"/>
      <c r="C24" s="20"/>
      <c r="D24" s="30" t="s">
        <v>70</v>
      </c>
      <c r="E24" s="6"/>
      <c r="F24" s="75"/>
      <c r="G24" s="91">
        <f t="shared" si="3"/>
        <v>0</v>
      </c>
      <c r="H24" s="102"/>
      <c r="I24" s="114">
        <f t="shared" ref="I24:X24" si="7">SUM(I25:I31)</f>
        <v>0</v>
      </c>
      <c r="J24" s="114">
        <f t="shared" si="7"/>
        <v>0</v>
      </c>
      <c r="K24" s="114">
        <f t="shared" si="7"/>
        <v>0</v>
      </c>
      <c r="L24" s="114">
        <f t="shared" si="7"/>
        <v>0</v>
      </c>
      <c r="M24" s="114">
        <f t="shared" si="7"/>
        <v>0</v>
      </c>
      <c r="N24" s="114">
        <f t="shared" si="7"/>
        <v>0</v>
      </c>
      <c r="O24" s="114">
        <f t="shared" si="7"/>
        <v>0</v>
      </c>
      <c r="P24" s="114">
        <f t="shared" si="7"/>
        <v>0</v>
      </c>
      <c r="Q24" s="114">
        <f t="shared" si="7"/>
        <v>0</v>
      </c>
      <c r="R24" s="114">
        <f t="shared" si="7"/>
        <v>0</v>
      </c>
      <c r="S24" s="114">
        <f t="shared" si="7"/>
        <v>0</v>
      </c>
      <c r="T24" s="114">
        <f t="shared" si="7"/>
        <v>0</v>
      </c>
      <c r="U24" s="114">
        <f t="shared" si="7"/>
        <v>0</v>
      </c>
      <c r="V24" s="114">
        <f t="shared" si="7"/>
        <v>0</v>
      </c>
      <c r="W24" s="114">
        <f t="shared" si="7"/>
        <v>0</v>
      </c>
      <c r="X24" s="114">
        <f t="shared" si="7"/>
        <v>0</v>
      </c>
    </row>
    <row r="25" spans="1:24" x14ac:dyDescent="0.45">
      <c r="A25" s="1">
        <f t="shared" si="2"/>
        <v>18</v>
      </c>
      <c r="B25" s="192"/>
      <c r="C25" s="20"/>
      <c r="D25" s="30"/>
      <c r="E25" s="6"/>
      <c r="F25" s="72" t="s">
        <v>246</v>
      </c>
      <c r="G25" s="91">
        <f t="shared" si="3"/>
        <v>0</v>
      </c>
      <c r="H25" s="102"/>
      <c r="I25" s="115"/>
      <c r="J25" s="115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</row>
    <row r="26" spans="1:24" x14ac:dyDescent="0.45">
      <c r="A26" s="1">
        <f t="shared" si="2"/>
        <v>19</v>
      </c>
      <c r="B26" s="192"/>
      <c r="C26" s="20"/>
      <c r="D26" s="20"/>
      <c r="F26" s="72" t="s">
        <v>4</v>
      </c>
      <c r="G26" s="91">
        <f t="shared" si="3"/>
        <v>0</v>
      </c>
      <c r="H26" s="102"/>
      <c r="I26" s="115"/>
      <c r="J26" s="115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</row>
    <row r="27" spans="1:24" x14ac:dyDescent="0.45">
      <c r="A27" s="1">
        <f t="shared" si="2"/>
        <v>20</v>
      </c>
      <c r="B27" s="192"/>
      <c r="C27" s="20"/>
      <c r="D27" s="20"/>
      <c r="F27" s="72" t="s">
        <v>63</v>
      </c>
      <c r="G27" s="91">
        <f t="shared" si="3"/>
        <v>0</v>
      </c>
      <c r="H27" s="102"/>
      <c r="I27" s="115"/>
      <c r="J27" s="115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</row>
    <row r="28" spans="1:24" x14ac:dyDescent="0.45">
      <c r="A28" s="1">
        <f t="shared" si="2"/>
        <v>21</v>
      </c>
      <c r="B28" s="192"/>
      <c r="C28" s="20"/>
      <c r="D28" s="20"/>
      <c r="F28" s="72" t="s">
        <v>71</v>
      </c>
      <c r="G28" s="91">
        <f t="shared" si="3"/>
        <v>0</v>
      </c>
      <c r="H28" s="102"/>
      <c r="I28" s="115"/>
      <c r="J28" s="115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</row>
    <row r="29" spans="1:24" x14ac:dyDescent="0.45">
      <c r="A29" s="1">
        <f t="shared" si="2"/>
        <v>22</v>
      </c>
      <c r="B29" s="192"/>
      <c r="C29" s="20"/>
      <c r="D29" s="20"/>
      <c r="F29" s="53" t="s">
        <v>64</v>
      </c>
      <c r="G29" s="91">
        <f t="shared" si="3"/>
        <v>0</v>
      </c>
      <c r="H29" s="102"/>
      <c r="I29" s="115"/>
      <c r="J29" s="115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</row>
    <row r="30" spans="1:24" x14ac:dyDescent="0.45">
      <c r="A30" s="1">
        <f t="shared" si="2"/>
        <v>23</v>
      </c>
      <c r="B30" s="192"/>
      <c r="C30" s="20"/>
      <c r="D30" s="20"/>
      <c r="F30" s="53" t="s">
        <v>64</v>
      </c>
      <c r="G30" s="91">
        <f t="shared" si="3"/>
        <v>0</v>
      </c>
      <c r="H30" s="102"/>
      <c r="I30" s="115"/>
      <c r="J30" s="115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</row>
    <row r="31" spans="1:24" x14ac:dyDescent="0.45">
      <c r="A31" s="1">
        <f t="shared" si="2"/>
        <v>24</v>
      </c>
      <c r="B31" s="192"/>
      <c r="C31" s="20"/>
      <c r="D31" s="20"/>
      <c r="F31" s="53" t="s">
        <v>64</v>
      </c>
      <c r="G31" s="91">
        <f t="shared" si="3"/>
        <v>0</v>
      </c>
      <c r="H31" s="102"/>
      <c r="I31" s="115"/>
      <c r="J31" s="115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</row>
    <row r="32" spans="1:24" x14ac:dyDescent="0.45">
      <c r="A32" s="1">
        <f t="shared" si="2"/>
        <v>25</v>
      </c>
      <c r="B32" s="192"/>
      <c r="C32" s="20"/>
      <c r="D32" s="38" t="s">
        <v>74</v>
      </c>
      <c r="F32" s="75"/>
      <c r="G32" s="91">
        <f t="shared" si="3"/>
        <v>0</v>
      </c>
      <c r="H32" s="102"/>
      <c r="I32" s="114">
        <f t="shared" ref="I32:X32" si="8">SUM(I33:I35)</f>
        <v>0</v>
      </c>
      <c r="J32" s="114">
        <f t="shared" si="8"/>
        <v>0</v>
      </c>
      <c r="K32" s="117">
        <f t="shared" si="8"/>
        <v>0</v>
      </c>
      <c r="L32" s="117">
        <f t="shared" si="8"/>
        <v>0</v>
      </c>
      <c r="M32" s="117">
        <f t="shared" si="8"/>
        <v>0</v>
      </c>
      <c r="N32" s="117">
        <f t="shared" si="8"/>
        <v>0</v>
      </c>
      <c r="O32" s="117">
        <f t="shared" si="8"/>
        <v>0</v>
      </c>
      <c r="P32" s="117">
        <f t="shared" si="8"/>
        <v>0</v>
      </c>
      <c r="Q32" s="117">
        <f t="shared" si="8"/>
        <v>0</v>
      </c>
      <c r="R32" s="117">
        <f t="shared" si="8"/>
        <v>0</v>
      </c>
      <c r="S32" s="117">
        <f t="shared" si="8"/>
        <v>0</v>
      </c>
      <c r="T32" s="117">
        <f t="shared" si="8"/>
        <v>0</v>
      </c>
      <c r="U32" s="117">
        <f t="shared" si="8"/>
        <v>0</v>
      </c>
      <c r="V32" s="117">
        <f t="shared" si="8"/>
        <v>0</v>
      </c>
      <c r="W32" s="117">
        <f t="shared" si="8"/>
        <v>0</v>
      </c>
      <c r="X32" s="117">
        <f t="shared" si="8"/>
        <v>0</v>
      </c>
    </row>
    <row r="33" spans="1:27" x14ac:dyDescent="0.45">
      <c r="A33" s="1">
        <f t="shared" si="2"/>
        <v>26</v>
      </c>
      <c r="B33" s="192"/>
      <c r="C33" s="20"/>
      <c r="D33" s="20"/>
      <c r="F33" s="53" t="s">
        <v>64</v>
      </c>
      <c r="G33" s="91">
        <f t="shared" si="3"/>
        <v>0</v>
      </c>
      <c r="H33" s="102"/>
      <c r="I33" s="115"/>
      <c r="J33" s="115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</row>
    <row r="34" spans="1:27" x14ac:dyDescent="0.45">
      <c r="A34" s="1">
        <f t="shared" si="2"/>
        <v>27</v>
      </c>
      <c r="B34" s="192"/>
      <c r="C34" s="20"/>
      <c r="D34" s="20"/>
      <c r="F34" s="53" t="s">
        <v>64</v>
      </c>
      <c r="G34" s="91">
        <f t="shared" si="3"/>
        <v>0</v>
      </c>
      <c r="H34" s="102"/>
      <c r="I34" s="115"/>
      <c r="J34" s="115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</row>
    <row r="35" spans="1:27" x14ac:dyDescent="0.45">
      <c r="A35" s="1">
        <f t="shared" si="2"/>
        <v>28</v>
      </c>
      <c r="B35" s="192"/>
      <c r="C35" s="20"/>
      <c r="D35" s="20"/>
      <c r="F35" s="53" t="s">
        <v>64</v>
      </c>
      <c r="G35" s="91">
        <f t="shared" si="3"/>
        <v>0</v>
      </c>
      <c r="H35" s="102"/>
      <c r="I35" s="115"/>
      <c r="J35" s="115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</row>
    <row r="36" spans="1:27" x14ac:dyDescent="0.45">
      <c r="A36" s="1">
        <f t="shared" si="2"/>
        <v>29</v>
      </c>
      <c r="B36" s="192"/>
      <c r="C36" s="20"/>
      <c r="D36" s="187" t="s">
        <v>76</v>
      </c>
      <c r="E36" s="188"/>
      <c r="F36" s="189"/>
      <c r="G36" s="190">
        <f t="shared" si="3"/>
        <v>0</v>
      </c>
      <c r="H36" s="102"/>
      <c r="I36" s="114">
        <f t="shared" ref="I36:X36" si="9">SUM(I37)</f>
        <v>0</v>
      </c>
      <c r="J36" s="114">
        <f t="shared" si="9"/>
        <v>0</v>
      </c>
      <c r="K36" s="114">
        <f t="shared" si="9"/>
        <v>0</v>
      </c>
      <c r="L36" s="114">
        <f t="shared" si="9"/>
        <v>0</v>
      </c>
      <c r="M36" s="114">
        <f t="shared" si="9"/>
        <v>0</v>
      </c>
      <c r="N36" s="114">
        <f t="shared" si="9"/>
        <v>0</v>
      </c>
      <c r="O36" s="114">
        <f t="shared" si="9"/>
        <v>0</v>
      </c>
      <c r="P36" s="114">
        <f t="shared" si="9"/>
        <v>0</v>
      </c>
      <c r="Q36" s="114">
        <f t="shared" si="9"/>
        <v>0</v>
      </c>
      <c r="R36" s="114">
        <f t="shared" si="9"/>
        <v>0</v>
      </c>
      <c r="S36" s="114">
        <f t="shared" si="9"/>
        <v>0</v>
      </c>
      <c r="T36" s="114">
        <f t="shared" si="9"/>
        <v>0</v>
      </c>
      <c r="U36" s="114">
        <f t="shared" si="9"/>
        <v>0</v>
      </c>
      <c r="V36" s="114">
        <f t="shared" si="9"/>
        <v>0</v>
      </c>
      <c r="W36" s="114">
        <f t="shared" si="9"/>
        <v>0</v>
      </c>
      <c r="X36" s="114">
        <f t="shared" si="9"/>
        <v>0</v>
      </c>
    </row>
    <row r="37" spans="1:27" x14ac:dyDescent="0.45">
      <c r="A37" s="1">
        <f t="shared" si="2"/>
        <v>30</v>
      </c>
      <c r="B37" s="192"/>
      <c r="C37" s="20"/>
      <c r="D37" s="187"/>
      <c r="E37" s="188"/>
      <c r="F37" s="191" t="s">
        <v>77</v>
      </c>
      <c r="G37" s="190">
        <f t="shared" si="3"/>
        <v>0</v>
      </c>
      <c r="H37" s="102"/>
      <c r="I37" s="115"/>
      <c r="J37" s="115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</row>
    <row r="38" spans="1:27" ht="13.5" customHeight="1" x14ac:dyDescent="0.45">
      <c r="A38" s="1">
        <f t="shared" si="2"/>
        <v>31</v>
      </c>
      <c r="B38" s="192"/>
      <c r="C38" s="21" t="s">
        <v>48</v>
      </c>
      <c r="D38" s="37"/>
      <c r="E38" s="37"/>
      <c r="F38" s="70"/>
      <c r="G38" s="91">
        <f t="shared" si="3"/>
        <v>0</v>
      </c>
      <c r="H38" s="102"/>
      <c r="I38" s="114">
        <f t="shared" ref="I38:X38" si="10">SUM(I39,I46,I81,I98,I108)</f>
        <v>0</v>
      </c>
      <c r="J38" s="114">
        <f t="shared" si="10"/>
        <v>0</v>
      </c>
      <c r="K38" s="114">
        <f t="shared" si="10"/>
        <v>0</v>
      </c>
      <c r="L38" s="114">
        <f t="shared" si="10"/>
        <v>0</v>
      </c>
      <c r="M38" s="114">
        <f t="shared" si="10"/>
        <v>0</v>
      </c>
      <c r="N38" s="114">
        <f t="shared" si="10"/>
        <v>0</v>
      </c>
      <c r="O38" s="114">
        <f t="shared" si="10"/>
        <v>0</v>
      </c>
      <c r="P38" s="114">
        <f t="shared" si="10"/>
        <v>0</v>
      </c>
      <c r="Q38" s="114">
        <f t="shared" si="10"/>
        <v>0</v>
      </c>
      <c r="R38" s="114">
        <f t="shared" si="10"/>
        <v>0</v>
      </c>
      <c r="S38" s="114">
        <f t="shared" si="10"/>
        <v>0</v>
      </c>
      <c r="T38" s="114">
        <f t="shared" si="10"/>
        <v>0</v>
      </c>
      <c r="U38" s="114">
        <f t="shared" si="10"/>
        <v>0</v>
      </c>
      <c r="V38" s="114">
        <f t="shared" si="10"/>
        <v>0</v>
      </c>
      <c r="W38" s="114">
        <f t="shared" si="10"/>
        <v>0</v>
      </c>
      <c r="X38" s="114">
        <f t="shared" si="10"/>
        <v>0</v>
      </c>
      <c r="AA38" s="6"/>
    </row>
    <row r="39" spans="1:27" s="4" customFormat="1" ht="12.9" customHeight="1" x14ac:dyDescent="0.45">
      <c r="A39" s="1">
        <f t="shared" si="2"/>
        <v>32</v>
      </c>
      <c r="B39" s="192"/>
      <c r="C39" s="22"/>
      <c r="D39" s="39" t="s">
        <v>51</v>
      </c>
      <c r="E39" s="57"/>
      <c r="F39" s="76"/>
      <c r="G39" s="92">
        <f t="shared" si="3"/>
        <v>0</v>
      </c>
      <c r="H39" s="102"/>
      <c r="I39" s="116">
        <f t="shared" ref="I39:X39" si="11">SUM(I40:I45)</f>
        <v>0</v>
      </c>
      <c r="J39" s="116">
        <f t="shared" si="11"/>
        <v>0</v>
      </c>
      <c r="K39" s="116">
        <f t="shared" si="11"/>
        <v>0</v>
      </c>
      <c r="L39" s="116">
        <f t="shared" si="11"/>
        <v>0</v>
      </c>
      <c r="M39" s="116">
        <f t="shared" si="11"/>
        <v>0</v>
      </c>
      <c r="N39" s="116">
        <f t="shared" si="11"/>
        <v>0</v>
      </c>
      <c r="O39" s="116">
        <f t="shared" si="11"/>
        <v>0</v>
      </c>
      <c r="P39" s="116">
        <f t="shared" si="11"/>
        <v>0</v>
      </c>
      <c r="Q39" s="116">
        <f t="shared" si="11"/>
        <v>0</v>
      </c>
      <c r="R39" s="116">
        <f t="shared" si="11"/>
        <v>0</v>
      </c>
      <c r="S39" s="116">
        <f t="shared" si="11"/>
        <v>0</v>
      </c>
      <c r="T39" s="116">
        <f t="shared" si="11"/>
        <v>0</v>
      </c>
      <c r="U39" s="116">
        <f t="shared" si="11"/>
        <v>0</v>
      </c>
      <c r="V39" s="116">
        <f t="shared" si="11"/>
        <v>0</v>
      </c>
      <c r="W39" s="116">
        <f t="shared" si="11"/>
        <v>0</v>
      </c>
      <c r="X39" s="116">
        <f t="shared" si="11"/>
        <v>0</v>
      </c>
    </row>
    <row r="40" spans="1:27" s="4" customFormat="1" ht="12.9" customHeight="1" x14ac:dyDescent="0.45">
      <c r="A40" s="1">
        <f t="shared" si="2"/>
        <v>33</v>
      </c>
      <c r="B40" s="192"/>
      <c r="C40" s="22"/>
      <c r="D40" s="40"/>
      <c r="E40" s="58"/>
      <c r="F40" s="77" t="s">
        <v>75</v>
      </c>
      <c r="G40" s="93">
        <f t="shared" si="3"/>
        <v>0</v>
      </c>
      <c r="H40" s="102"/>
      <c r="I40" s="115"/>
      <c r="J40" s="115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</row>
    <row r="41" spans="1:27" s="4" customFormat="1" ht="12.9" customHeight="1" x14ac:dyDescent="0.45">
      <c r="A41" s="1">
        <f t="shared" si="2"/>
        <v>34</v>
      </c>
      <c r="B41" s="192"/>
      <c r="C41" s="22"/>
      <c r="D41" s="40"/>
      <c r="E41" s="58"/>
      <c r="F41" s="77" t="s">
        <v>28</v>
      </c>
      <c r="G41" s="92">
        <f t="shared" si="3"/>
        <v>0</v>
      </c>
      <c r="H41" s="102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</row>
    <row r="42" spans="1:27" s="4" customFormat="1" ht="12.9" customHeight="1" x14ac:dyDescent="0.45">
      <c r="A42" s="1">
        <f t="shared" si="2"/>
        <v>35</v>
      </c>
      <c r="B42" s="192"/>
      <c r="C42" s="22"/>
      <c r="D42" s="40"/>
      <c r="E42" s="58"/>
      <c r="F42" s="77" t="s">
        <v>78</v>
      </c>
      <c r="G42" s="92">
        <f t="shared" si="3"/>
        <v>0</v>
      </c>
      <c r="H42" s="102"/>
      <c r="I42" s="115"/>
      <c r="J42" s="115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</row>
    <row r="43" spans="1:27" s="4" customFormat="1" ht="12.9" customHeight="1" x14ac:dyDescent="0.45">
      <c r="A43" s="1">
        <f t="shared" si="2"/>
        <v>36</v>
      </c>
      <c r="B43" s="192"/>
      <c r="C43" s="22"/>
      <c r="D43" s="40"/>
      <c r="E43" s="58"/>
      <c r="F43" s="53" t="s">
        <v>64</v>
      </c>
      <c r="G43" s="92">
        <f t="shared" si="3"/>
        <v>0</v>
      </c>
      <c r="H43" s="102"/>
      <c r="I43" s="115"/>
      <c r="J43" s="115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</row>
    <row r="44" spans="1:27" s="4" customFormat="1" ht="12.9" customHeight="1" x14ac:dyDescent="0.45">
      <c r="A44" s="1">
        <f t="shared" si="2"/>
        <v>37</v>
      </c>
      <c r="B44" s="192"/>
      <c r="C44" s="22"/>
      <c r="D44" s="40"/>
      <c r="E44" s="58"/>
      <c r="F44" s="53" t="s">
        <v>64</v>
      </c>
      <c r="G44" s="92">
        <f t="shared" si="3"/>
        <v>0</v>
      </c>
      <c r="H44" s="102"/>
      <c r="I44" s="115"/>
      <c r="J44" s="115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</row>
    <row r="45" spans="1:27" s="4" customFormat="1" ht="12.9" customHeight="1" x14ac:dyDescent="0.45">
      <c r="A45" s="1">
        <f t="shared" si="2"/>
        <v>38</v>
      </c>
      <c r="B45" s="192"/>
      <c r="C45" s="22"/>
      <c r="D45" s="41"/>
      <c r="E45" s="59"/>
      <c r="F45" s="53" t="s">
        <v>64</v>
      </c>
      <c r="G45" s="92">
        <f t="shared" si="3"/>
        <v>0</v>
      </c>
      <c r="H45" s="102"/>
      <c r="I45" s="115"/>
      <c r="J45" s="115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</row>
    <row r="46" spans="1:27" ht="12.9" customHeight="1" x14ac:dyDescent="0.45">
      <c r="A46" s="1">
        <f t="shared" si="2"/>
        <v>39</v>
      </c>
      <c r="B46" s="192"/>
      <c r="C46" s="20"/>
      <c r="D46" s="30" t="s">
        <v>79</v>
      </c>
      <c r="E46" s="6"/>
      <c r="F46" s="78"/>
      <c r="G46" s="91">
        <f t="shared" si="3"/>
        <v>0</v>
      </c>
      <c r="H46" s="102"/>
      <c r="I46" s="114">
        <f t="shared" ref="I46:X46" si="12">SUM(I47,I51,I55,I69,I74,I80)</f>
        <v>0</v>
      </c>
      <c r="J46" s="114">
        <f t="shared" si="12"/>
        <v>0</v>
      </c>
      <c r="K46" s="114">
        <f t="shared" si="12"/>
        <v>0</v>
      </c>
      <c r="L46" s="114">
        <f t="shared" si="12"/>
        <v>0</v>
      </c>
      <c r="M46" s="114">
        <f t="shared" si="12"/>
        <v>0</v>
      </c>
      <c r="N46" s="114">
        <f t="shared" si="12"/>
        <v>0</v>
      </c>
      <c r="O46" s="114">
        <f t="shared" si="12"/>
        <v>0</v>
      </c>
      <c r="P46" s="114">
        <f t="shared" si="12"/>
        <v>0</v>
      </c>
      <c r="Q46" s="114">
        <f t="shared" si="12"/>
        <v>0</v>
      </c>
      <c r="R46" s="114">
        <f t="shared" si="12"/>
        <v>0</v>
      </c>
      <c r="S46" s="114">
        <f t="shared" si="12"/>
        <v>0</v>
      </c>
      <c r="T46" s="114">
        <f t="shared" si="12"/>
        <v>0</v>
      </c>
      <c r="U46" s="114">
        <f t="shared" si="12"/>
        <v>0</v>
      </c>
      <c r="V46" s="114">
        <f t="shared" si="12"/>
        <v>0</v>
      </c>
      <c r="W46" s="114">
        <f t="shared" si="12"/>
        <v>0</v>
      </c>
      <c r="X46" s="114">
        <f t="shared" si="12"/>
        <v>0</v>
      </c>
    </row>
    <row r="47" spans="1:27" ht="12.9" customHeight="1" x14ac:dyDescent="0.45">
      <c r="A47" s="1">
        <f t="shared" si="2"/>
        <v>40</v>
      </c>
      <c r="B47" s="192"/>
      <c r="C47" s="20"/>
      <c r="D47" s="30"/>
      <c r="E47" s="21" t="s">
        <v>81</v>
      </c>
      <c r="F47" s="79"/>
      <c r="G47" s="91">
        <f t="shared" si="3"/>
        <v>0</v>
      </c>
      <c r="H47" s="102"/>
      <c r="I47" s="114">
        <f t="shared" ref="I47:X47" si="13">SUM(I48:I50)</f>
        <v>0</v>
      </c>
      <c r="J47" s="114">
        <f t="shared" si="13"/>
        <v>0</v>
      </c>
      <c r="K47" s="114">
        <f t="shared" si="13"/>
        <v>0</v>
      </c>
      <c r="L47" s="114">
        <f t="shared" si="13"/>
        <v>0</v>
      </c>
      <c r="M47" s="114">
        <f t="shared" si="13"/>
        <v>0</v>
      </c>
      <c r="N47" s="114">
        <f t="shared" si="13"/>
        <v>0</v>
      </c>
      <c r="O47" s="114">
        <f t="shared" si="13"/>
        <v>0</v>
      </c>
      <c r="P47" s="114">
        <f t="shared" si="13"/>
        <v>0</v>
      </c>
      <c r="Q47" s="114">
        <f t="shared" si="13"/>
        <v>0</v>
      </c>
      <c r="R47" s="114">
        <f t="shared" si="13"/>
        <v>0</v>
      </c>
      <c r="S47" s="114">
        <f t="shared" si="13"/>
        <v>0</v>
      </c>
      <c r="T47" s="114">
        <f t="shared" si="13"/>
        <v>0</v>
      </c>
      <c r="U47" s="114">
        <f t="shared" si="13"/>
        <v>0</v>
      </c>
      <c r="V47" s="114">
        <f t="shared" si="13"/>
        <v>0</v>
      </c>
      <c r="W47" s="114">
        <f t="shared" si="13"/>
        <v>0</v>
      </c>
      <c r="X47" s="114">
        <f t="shared" si="13"/>
        <v>0</v>
      </c>
    </row>
    <row r="48" spans="1:27" ht="12.9" customHeight="1" x14ac:dyDescent="0.45">
      <c r="A48" s="1">
        <f t="shared" si="2"/>
        <v>41</v>
      </c>
      <c r="B48" s="192"/>
      <c r="C48" s="20"/>
      <c r="D48" s="30"/>
      <c r="E48" s="30"/>
      <c r="F48" s="71" t="s">
        <v>43</v>
      </c>
      <c r="G48" s="91">
        <f t="shared" si="3"/>
        <v>0</v>
      </c>
      <c r="H48" s="102"/>
      <c r="I48" s="115"/>
      <c r="J48" s="115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</row>
    <row r="49" spans="1:24" ht="12.9" customHeight="1" x14ac:dyDescent="0.45">
      <c r="A49" s="1">
        <f t="shared" si="2"/>
        <v>42</v>
      </c>
      <c r="B49" s="192"/>
      <c r="C49" s="20"/>
      <c r="D49" s="30"/>
      <c r="E49" s="30"/>
      <c r="F49" s="53" t="s">
        <v>64</v>
      </c>
      <c r="G49" s="91">
        <f t="shared" si="3"/>
        <v>0</v>
      </c>
      <c r="H49" s="102"/>
      <c r="I49" s="115"/>
      <c r="J49" s="115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</row>
    <row r="50" spans="1:24" ht="12.9" customHeight="1" x14ac:dyDescent="0.45">
      <c r="A50" s="1">
        <f t="shared" si="2"/>
        <v>43</v>
      </c>
      <c r="B50" s="192"/>
      <c r="C50" s="20"/>
      <c r="D50" s="30"/>
      <c r="E50" s="30"/>
      <c r="F50" s="53" t="s">
        <v>64</v>
      </c>
      <c r="G50" s="91">
        <f t="shared" si="3"/>
        <v>0</v>
      </c>
      <c r="H50" s="102"/>
      <c r="I50" s="115"/>
      <c r="J50" s="115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</row>
    <row r="51" spans="1:24" ht="12.9" customHeight="1" x14ac:dyDescent="0.45">
      <c r="A51" s="1">
        <f t="shared" si="2"/>
        <v>44</v>
      </c>
      <c r="B51" s="192"/>
      <c r="C51" s="20"/>
      <c r="D51" s="30"/>
      <c r="E51" s="30" t="s">
        <v>42</v>
      </c>
      <c r="F51" s="80"/>
      <c r="G51" s="91">
        <f t="shared" si="3"/>
        <v>0</v>
      </c>
      <c r="H51" s="102"/>
      <c r="I51" s="114">
        <f t="shared" ref="I51:X51" si="14">SUM(I52:I54)</f>
        <v>0</v>
      </c>
      <c r="J51" s="114">
        <f t="shared" si="14"/>
        <v>0</v>
      </c>
      <c r="K51" s="114">
        <f t="shared" si="14"/>
        <v>0</v>
      </c>
      <c r="L51" s="114">
        <f t="shared" si="14"/>
        <v>0</v>
      </c>
      <c r="M51" s="114">
        <f t="shared" si="14"/>
        <v>0</v>
      </c>
      <c r="N51" s="114">
        <f t="shared" si="14"/>
        <v>0</v>
      </c>
      <c r="O51" s="114">
        <f t="shared" si="14"/>
        <v>0</v>
      </c>
      <c r="P51" s="114">
        <f t="shared" si="14"/>
        <v>0</v>
      </c>
      <c r="Q51" s="114">
        <f t="shared" si="14"/>
        <v>0</v>
      </c>
      <c r="R51" s="114">
        <f t="shared" si="14"/>
        <v>0</v>
      </c>
      <c r="S51" s="114">
        <f t="shared" si="14"/>
        <v>0</v>
      </c>
      <c r="T51" s="114">
        <f t="shared" si="14"/>
        <v>0</v>
      </c>
      <c r="U51" s="114">
        <f t="shared" si="14"/>
        <v>0</v>
      </c>
      <c r="V51" s="114">
        <f t="shared" si="14"/>
        <v>0</v>
      </c>
      <c r="W51" s="114">
        <f t="shared" si="14"/>
        <v>0</v>
      </c>
      <c r="X51" s="114">
        <f t="shared" si="14"/>
        <v>0</v>
      </c>
    </row>
    <row r="52" spans="1:24" ht="12.9" customHeight="1" x14ac:dyDescent="0.45">
      <c r="A52" s="1">
        <f t="shared" si="2"/>
        <v>45</v>
      </c>
      <c r="B52" s="192"/>
      <c r="C52" s="20"/>
      <c r="D52" s="30"/>
      <c r="E52" s="30"/>
      <c r="F52" s="71" t="s">
        <v>82</v>
      </c>
      <c r="G52" s="91">
        <f t="shared" si="3"/>
        <v>0</v>
      </c>
      <c r="H52" s="102"/>
      <c r="I52" s="115"/>
      <c r="J52" s="115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</row>
    <row r="53" spans="1:24" ht="13.5" customHeight="1" x14ac:dyDescent="0.45">
      <c r="A53" s="1">
        <f t="shared" si="2"/>
        <v>46</v>
      </c>
      <c r="B53" s="192"/>
      <c r="C53" s="20"/>
      <c r="D53" s="30"/>
      <c r="E53" s="30"/>
      <c r="F53" s="71" t="s">
        <v>83</v>
      </c>
      <c r="G53" s="91">
        <f t="shared" si="3"/>
        <v>0</v>
      </c>
      <c r="H53" s="102"/>
      <c r="I53" s="115"/>
      <c r="J53" s="115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</row>
    <row r="54" spans="1:24" ht="13.5" customHeight="1" x14ac:dyDescent="0.45">
      <c r="A54" s="1">
        <f t="shared" si="2"/>
        <v>47</v>
      </c>
      <c r="B54" s="192"/>
      <c r="C54" s="20"/>
      <c r="D54" s="30"/>
      <c r="E54" s="30"/>
      <c r="F54" s="53" t="s">
        <v>64</v>
      </c>
      <c r="G54" s="91">
        <f t="shared" si="3"/>
        <v>0</v>
      </c>
      <c r="H54" s="102"/>
      <c r="I54" s="115"/>
      <c r="J54" s="115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</row>
    <row r="55" spans="1:24" ht="12.9" customHeight="1" x14ac:dyDescent="0.45">
      <c r="A55" s="1">
        <f t="shared" si="2"/>
        <v>48</v>
      </c>
      <c r="B55" s="192"/>
      <c r="C55" s="20"/>
      <c r="D55" s="30"/>
      <c r="E55" s="30" t="s">
        <v>47</v>
      </c>
      <c r="F55" s="78"/>
      <c r="G55" s="91">
        <f t="shared" si="3"/>
        <v>0</v>
      </c>
      <c r="H55" s="102"/>
      <c r="I55" s="114">
        <f t="shared" ref="I55:X55" si="15">SUM(I56:I68)</f>
        <v>0</v>
      </c>
      <c r="J55" s="114">
        <f t="shared" si="15"/>
        <v>0</v>
      </c>
      <c r="K55" s="114">
        <f t="shared" si="15"/>
        <v>0</v>
      </c>
      <c r="L55" s="114">
        <f t="shared" si="15"/>
        <v>0</v>
      </c>
      <c r="M55" s="114">
        <f t="shared" si="15"/>
        <v>0</v>
      </c>
      <c r="N55" s="114">
        <f t="shared" si="15"/>
        <v>0</v>
      </c>
      <c r="O55" s="114">
        <f t="shared" si="15"/>
        <v>0</v>
      </c>
      <c r="P55" s="114">
        <f t="shared" si="15"/>
        <v>0</v>
      </c>
      <c r="Q55" s="114">
        <f t="shared" si="15"/>
        <v>0</v>
      </c>
      <c r="R55" s="114">
        <f t="shared" si="15"/>
        <v>0</v>
      </c>
      <c r="S55" s="114">
        <f t="shared" si="15"/>
        <v>0</v>
      </c>
      <c r="T55" s="114">
        <f t="shared" si="15"/>
        <v>0</v>
      </c>
      <c r="U55" s="114">
        <f t="shared" si="15"/>
        <v>0</v>
      </c>
      <c r="V55" s="114">
        <f t="shared" si="15"/>
        <v>0</v>
      </c>
      <c r="W55" s="114">
        <f t="shared" si="15"/>
        <v>0</v>
      </c>
      <c r="X55" s="114">
        <f t="shared" si="15"/>
        <v>0</v>
      </c>
    </row>
    <row r="56" spans="1:24" ht="12.9" customHeight="1" x14ac:dyDescent="0.45">
      <c r="A56" s="1">
        <f t="shared" si="2"/>
        <v>49</v>
      </c>
      <c r="B56" s="192"/>
      <c r="C56" s="20"/>
      <c r="D56" s="30"/>
      <c r="E56" s="30"/>
      <c r="F56" s="61" t="s">
        <v>84</v>
      </c>
      <c r="G56" s="91">
        <f t="shared" si="3"/>
        <v>0</v>
      </c>
      <c r="H56" s="102"/>
      <c r="I56" s="115"/>
      <c r="J56" s="115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</row>
    <row r="57" spans="1:24" ht="12.9" customHeight="1" x14ac:dyDescent="0.45">
      <c r="A57" s="1">
        <f t="shared" si="2"/>
        <v>50</v>
      </c>
      <c r="B57" s="192"/>
      <c r="C57" s="20"/>
      <c r="D57" s="30"/>
      <c r="E57" s="30"/>
      <c r="F57" s="61" t="s">
        <v>53</v>
      </c>
      <c r="G57" s="91">
        <f t="shared" si="3"/>
        <v>0</v>
      </c>
      <c r="H57" s="102"/>
      <c r="I57" s="115"/>
      <c r="J57" s="115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</row>
    <row r="58" spans="1:24" ht="12.9" customHeight="1" x14ac:dyDescent="0.45">
      <c r="A58" s="1">
        <f t="shared" si="2"/>
        <v>51</v>
      </c>
      <c r="B58" s="192"/>
      <c r="C58" s="20"/>
      <c r="D58" s="30"/>
      <c r="E58" s="30"/>
      <c r="F58" s="61" t="s">
        <v>31</v>
      </c>
      <c r="G58" s="91">
        <f t="shared" si="3"/>
        <v>0</v>
      </c>
      <c r="H58" s="102"/>
      <c r="I58" s="115"/>
      <c r="J58" s="115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</row>
    <row r="59" spans="1:24" ht="12.9" customHeight="1" x14ac:dyDescent="0.45">
      <c r="A59" s="1">
        <f t="shared" si="2"/>
        <v>52</v>
      </c>
      <c r="B59" s="192"/>
      <c r="C59" s="20"/>
      <c r="D59" s="30"/>
      <c r="E59" s="30"/>
      <c r="F59" s="61" t="s">
        <v>72</v>
      </c>
      <c r="G59" s="91">
        <f t="shared" si="3"/>
        <v>0</v>
      </c>
      <c r="H59" s="102"/>
      <c r="I59" s="115"/>
      <c r="J59" s="115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</row>
    <row r="60" spans="1:24" ht="12.9" customHeight="1" x14ac:dyDescent="0.45">
      <c r="A60" s="1">
        <f t="shared" si="2"/>
        <v>53</v>
      </c>
      <c r="B60" s="192"/>
      <c r="C60" s="20"/>
      <c r="D60" s="30"/>
      <c r="E60" s="30"/>
      <c r="F60" s="53" t="s">
        <v>64</v>
      </c>
      <c r="G60" s="91">
        <f t="shared" si="3"/>
        <v>0</v>
      </c>
      <c r="H60" s="102"/>
      <c r="I60" s="115"/>
      <c r="J60" s="115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</row>
    <row r="61" spans="1:24" ht="12.9" customHeight="1" x14ac:dyDescent="0.45">
      <c r="A61" s="1">
        <f t="shared" si="2"/>
        <v>54</v>
      </c>
      <c r="B61" s="192"/>
      <c r="C61" s="20"/>
      <c r="D61" s="30"/>
      <c r="E61" s="30"/>
      <c r="F61" s="53" t="s">
        <v>64</v>
      </c>
      <c r="G61" s="91">
        <f t="shared" si="3"/>
        <v>0</v>
      </c>
      <c r="H61" s="102"/>
      <c r="I61" s="115"/>
      <c r="J61" s="115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</row>
    <row r="62" spans="1:24" ht="12.9" customHeight="1" x14ac:dyDescent="0.45">
      <c r="A62" s="1">
        <f t="shared" si="2"/>
        <v>55</v>
      </c>
      <c r="B62" s="192"/>
      <c r="C62" s="20"/>
      <c r="D62" s="30"/>
      <c r="E62" s="30"/>
      <c r="F62" s="53" t="s">
        <v>64</v>
      </c>
      <c r="G62" s="91">
        <f t="shared" si="3"/>
        <v>0</v>
      </c>
      <c r="H62" s="102"/>
      <c r="I62" s="115"/>
      <c r="J62" s="115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</row>
    <row r="63" spans="1:24" ht="12.9" customHeight="1" x14ac:dyDescent="0.45">
      <c r="A63" s="1">
        <f t="shared" si="2"/>
        <v>56</v>
      </c>
      <c r="B63" s="192"/>
      <c r="C63" s="20"/>
      <c r="D63" s="30"/>
      <c r="E63" s="30"/>
      <c r="F63" s="53" t="s">
        <v>64</v>
      </c>
      <c r="G63" s="91">
        <f t="shared" si="3"/>
        <v>0</v>
      </c>
      <c r="H63" s="102"/>
      <c r="I63" s="115"/>
      <c r="J63" s="115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</row>
    <row r="64" spans="1:24" ht="12.9" customHeight="1" x14ac:dyDescent="0.45">
      <c r="A64" s="1">
        <f t="shared" si="2"/>
        <v>57</v>
      </c>
      <c r="B64" s="192"/>
      <c r="C64" s="20"/>
      <c r="D64" s="30"/>
      <c r="E64" s="30"/>
      <c r="F64" s="53" t="s">
        <v>64</v>
      </c>
      <c r="G64" s="91">
        <f t="shared" si="3"/>
        <v>0</v>
      </c>
      <c r="H64" s="102"/>
      <c r="I64" s="115"/>
      <c r="J64" s="115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</row>
    <row r="65" spans="1:24" ht="12.9" customHeight="1" x14ac:dyDescent="0.45">
      <c r="A65" s="1">
        <f t="shared" si="2"/>
        <v>58</v>
      </c>
      <c r="B65" s="192"/>
      <c r="C65" s="20"/>
      <c r="D65" s="30"/>
      <c r="E65" s="30"/>
      <c r="F65" s="53" t="s">
        <v>64</v>
      </c>
      <c r="G65" s="91">
        <f t="shared" si="3"/>
        <v>0</v>
      </c>
      <c r="H65" s="102"/>
      <c r="I65" s="115"/>
      <c r="J65" s="115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</row>
    <row r="66" spans="1:24" ht="12.9" customHeight="1" x14ac:dyDescent="0.45">
      <c r="A66" s="1">
        <f t="shared" si="2"/>
        <v>59</v>
      </c>
      <c r="B66" s="192"/>
      <c r="C66" s="20"/>
      <c r="D66" s="30"/>
      <c r="E66" s="30"/>
      <c r="F66" s="53" t="s">
        <v>64</v>
      </c>
      <c r="G66" s="91">
        <f t="shared" si="3"/>
        <v>0</v>
      </c>
      <c r="H66" s="102"/>
      <c r="I66" s="115"/>
      <c r="J66" s="115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</row>
    <row r="67" spans="1:24" ht="12.9" customHeight="1" x14ac:dyDescent="0.45">
      <c r="A67" s="1">
        <f t="shared" si="2"/>
        <v>60</v>
      </c>
      <c r="B67" s="192"/>
      <c r="C67" s="20"/>
      <c r="D67" s="30"/>
      <c r="E67" s="30"/>
      <c r="F67" s="53" t="s">
        <v>64</v>
      </c>
      <c r="G67" s="91">
        <f t="shared" si="3"/>
        <v>0</v>
      </c>
      <c r="H67" s="102"/>
      <c r="I67" s="115"/>
      <c r="J67" s="115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</row>
    <row r="68" spans="1:24" ht="12.9" customHeight="1" x14ac:dyDescent="0.45">
      <c r="A68" s="1">
        <f t="shared" si="2"/>
        <v>61</v>
      </c>
      <c r="B68" s="192"/>
      <c r="C68" s="20"/>
      <c r="D68" s="30"/>
      <c r="E68" s="30"/>
      <c r="F68" s="53" t="s">
        <v>64</v>
      </c>
      <c r="G68" s="91">
        <f t="shared" si="3"/>
        <v>0</v>
      </c>
      <c r="H68" s="102"/>
      <c r="I68" s="115"/>
      <c r="J68" s="115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</row>
    <row r="69" spans="1:24" ht="12.9" customHeight="1" x14ac:dyDescent="0.45">
      <c r="A69" s="1">
        <f t="shared" si="2"/>
        <v>62</v>
      </c>
      <c r="B69" s="192"/>
      <c r="C69" s="20"/>
      <c r="D69" s="30"/>
      <c r="E69" s="30" t="s">
        <v>85</v>
      </c>
      <c r="F69" s="78"/>
      <c r="G69" s="91">
        <f t="shared" si="3"/>
        <v>0</v>
      </c>
      <c r="H69" s="102"/>
      <c r="I69" s="114">
        <f t="shared" ref="I69:X69" si="16">SUM(I70:I73)</f>
        <v>0</v>
      </c>
      <c r="J69" s="114">
        <f t="shared" si="16"/>
        <v>0</v>
      </c>
      <c r="K69" s="114">
        <f t="shared" si="16"/>
        <v>0</v>
      </c>
      <c r="L69" s="114">
        <f t="shared" si="16"/>
        <v>0</v>
      </c>
      <c r="M69" s="114">
        <f t="shared" si="16"/>
        <v>0</v>
      </c>
      <c r="N69" s="114">
        <f t="shared" si="16"/>
        <v>0</v>
      </c>
      <c r="O69" s="114">
        <f t="shared" si="16"/>
        <v>0</v>
      </c>
      <c r="P69" s="114">
        <f t="shared" si="16"/>
        <v>0</v>
      </c>
      <c r="Q69" s="114">
        <f t="shared" si="16"/>
        <v>0</v>
      </c>
      <c r="R69" s="114">
        <f t="shared" si="16"/>
        <v>0</v>
      </c>
      <c r="S69" s="114">
        <f t="shared" si="16"/>
        <v>0</v>
      </c>
      <c r="T69" s="114">
        <f t="shared" si="16"/>
        <v>0</v>
      </c>
      <c r="U69" s="114">
        <f t="shared" si="16"/>
        <v>0</v>
      </c>
      <c r="V69" s="114">
        <f t="shared" si="16"/>
        <v>0</v>
      </c>
      <c r="W69" s="114">
        <f t="shared" si="16"/>
        <v>0</v>
      </c>
      <c r="X69" s="114">
        <f t="shared" si="16"/>
        <v>0</v>
      </c>
    </row>
    <row r="70" spans="1:24" ht="12.9" customHeight="1" x14ac:dyDescent="0.45">
      <c r="A70" s="1">
        <f t="shared" si="2"/>
        <v>63</v>
      </c>
      <c r="B70" s="192"/>
      <c r="C70" s="20"/>
      <c r="D70" s="30"/>
      <c r="E70" s="30"/>
      <c r="F70" s="71" t="s">
        <v>86</v>
      </c>
      <c r="G70" s="91">
        <f t="shared" si="3"/>
        <v>0</v>
      </c>
      <c r="H70" s="102"/>
      <c r="I70" s="115"/>
      <c r="J70" s="115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</row>
    <row r="71" spans="1:24" ht="12.9" customHeight="1" x14ac:dyDescent="0.45">
      <c r="A71" s="1">
        <f t="shared" si="2"/>
        <v>64</v>
      </c>
      <c r="B71" s="192"/>
      <c r="C71" s="20"/>
      <c r="D71" s="30"/>
      <c r="E71" s="30"/>
      <c r="F71" s="71" t="s">
        <v>83</v>
      </c>
      <c r="G71" s="91">
        <f t="shared" si="3"/>
        <v>0</v>
      </c>
      <c r="H71" s="102"/>
      <c r="I71" s="115"/>
      <c r="J71" s="115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</row>
    <row r="72" spans="1:24" ht="12.9" customHeight="1" x14ac:dyDescent="0.45">
      <c r="A72" s="1">
        <f t="shared" ref="A72:A135" si="17">ROW()-7</f>
        <v>65</v>
      </c>
      <c r="B72" s="192"/>
      <c r="C72" s="20"/>
      <c r="D72" s="30"/>
      <c r="E72" s="30"/>
      <c r="F72" s="53" t="s">
        <v>64</v>
      </c>
      <c r="G72" s="91">
        <f t="shared" si="3"/>
        <v>0</v>
      </c>
      <c r="H72" s="102"/>
      <c r="I72" s="115"/>
      <c r="J72" s="115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</row>
    <row r="73" spans="1:24" ht="12.9" customHeight="1" x14ac:dyDescent="0.45">
      <c r="A73" s="1">
        <f t="shared" si="17"/>
        <v>66</v>
      </c>
      <c r="B73" s="192"/>
      <c r="C73" s="20"/>
      <c r="D73" s="30"/>
      <c r="E73" s="30"/>
      <c r="F73" s="53" t="s">
        <v>64</v>
      </c>
      <c r="G73" s="91">
        <f t="shared" ref="G73:G131" si="18">SUM(I73:X73)</f>
        <v>0</v>
      </c>
      <c r="H73" s="102"/>
      <c r="I73" s="115"/>
      <c r="J73" s="115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</row>
    <row r="74" spans="1:24" ht="12.9" customHeight="1" x14ac:dyDescent="0.45">
      <c r="A74" s="1">
        <f t="shared" si="17"/>
        <v>67</v>
      </c>
      <c r="B74" s="192"/>
      <c r="C74" s="20"/>
      <c r="D74" s="30"/>
      <c r="E74" s="30" t="s">
        <v>66</v>
      </c>
      <c r="F74" s="78"/>
      <c r="G74" s="91">
        <f t="shared" si="18"/>
        <v>0</v>
      </c>
      <c r="H74" s="102"/>
      <c r="I74" s="114">
        <f t="shared" ref="I74:X74" si="19">SUM(I75:I79)</f>
        <v>0</v>
      </c>
      <c r="J74" s="114">
        <f t="shared" si="19"/>
        <v>0</v>
      </c>
      <c r="K74" s="114">
        <f t="shared" si="19"/>
        <v>0</v>
      </c>
      <c r="L74" s="114">
        <f t="shared" si="19"/>
        <v>0</v>
      </c>
      <c r="M74" s="114">
        <f t="shared" si="19"/>
        <v>0</v>
      </c>
      <c r="N74" s="114">
        <f t="shared" si="19"/>
        <v>0</v>
      </c>
      <c r="O74" s="114">
        <f t="shared" si="19"/>
        <v>0</v>
      </c>
      <c r="P74" s="114">
        <f t="shared" si="19"/>
        <v>0</v>
      </c>
      <c r="Q74" s="114">
        <f t="shared" si="19"/>
        <v>0</v>
      </c>
      <c r="R74" s="114">
        <f t="shared" si="19"/>
        <v>0</v>
      </c>
      <c r="S74" s="114">
        <f t="shared" si="19"/>
        <v>0</v>
      </c>
      <c r="T74" s="114">
        <f t="shared" si="19"/>
        <v>0</v>
      </c>
      <c r="U74" s="114">
        <f t="shared" si="19"/>
        <v>0</v>
      </c>
      <c r="V74" s="114">
        <f t="shared" si="19"/>
        <v>0</v>
      </c>
      <c r="W74" s="114">
        <f t="shared" si="19"/>
        <v>0</v>
      </c>
      <c r="X74" s="114">
        <f t="shared" si="19"/>
        <v>0</v>
      </c>
    </row>
    <row r="75" spans="1:24" ht="12.9" customHeight="1" x14ac:dyDescent="0.45">
      <c r="A75" s="1">
        <f t="shared" si="17"/>
        <v>68</v>
      </c>
      <c r="B75" s="192"/>
      <c r="C75" s="20"/>
      <c r="D75" s="30"/>
      <c r="E75" s="20"/>
      <c r="F75" s="71" t="s">
        <v>36</v>
      </c>
      <c r="G75" s="91">
        <f t="shared" si="18"/>
        <v>0</v>
      </c>
      <c r="H75" s="102"/>
      <c r="I75" s="115"/>
      <c r="J75" s="115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</row>
    <row r="76" spans="1:24" ht="12.9" customHeight="1" x14ac:dyDescent="0.45">
      <c r="A76" s="1">
        <f t="shared" si="17"/>
        <v>69</v>
      </c>
      <c r="B76" s="192"/>
      <c r="C76" s="20"/>
      <c r="D76" s="30"/>
      <c r="E76" s="20"/>
      <c r="F76" s="71" t="s">
        <v>87</v>
      </c>
      <c r="G76" s="91">
        <f t="shared" si="18"/>
        <v>0</v>
      </c>
      <c r="H76" s="102"/>
      <c r="I76" s="115"/>
      <c r="J76" s="115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</row>
    <row r="77" spans="1:24" ht="12.9" customHeight="1" x14ac:dyDescent="0.45">
      <c r="A77" s="1">
        <f t="shared" si="17"/>
        <v>70</v>
      </c>
      <c r="B77" s="192"/>
      <c r="C77" s="20"/>
      <c r="D77" s="30"/>
      <c r="E77" s="20"/>
      <c r="F77" s="71" t="s">
        <v>23</v>
      </c>
      <c r="G77" s="91">
        <f t="shared" si="18"/>
        <v>0</v>
      </c>
      <c r="H77" s="102"/>
      <c r="I77" s="115"/>
      <c r="J77" s="115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</row>
    <row r="78" spans="1:24" ht="12.9" customHeight="1" x14ac:dyDescent="0.45">
      <c r="A78" s="1">
        <f t="shared" si="17"/>
        <v>71</v>
      </c>
      <c r="B78" s="192"/>
      <c r="C78" s="20"/>
      <c r="D78" s="30"/>
      <c r="E78" s="20"/>
      <c r="F78" s="53" t="s">
        <v>64</v>
      </c>
      <c r="G78" s="91">
        <f t="shared" si="18"/>
        <v>0</v>
      </c>
      <c r="H78" s="102"/>
      <c r="I78" s="115"/>
      <c r="J78" s="115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</row>
    <row r="79" spans="1:24" ht="12.9" customHeight="1" x14ac:dyDescent="0.45">
      <c r="A79" s="1">
        <f t="shared" si="17"/>
        <v>72</v>
      </c>
      <c r="B79" s="192"/>
      <c r="C79" s="20"/>
      <c r="D79" s="30"/>
      <c r="E79" s="20"/>
      <c r="F79" s="53" t="s">
        <v>64</v>
      </c>
      <c r="G79" s="91">
        <f t="shared" si="18"/>
        <v>0</v>
      </c>
      <c r="H79" s="102"/>
      <c r="I79" s="115"/>
      <c r="J79" s="115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</row>
    <row r="80" spans="1:24" ht="12.9" customHeight="1" x14ac:dyDescent="0.45">
      <c r="A80" s="1">
        <f t="shared" si="17"/>
        <v>73</v>
      </c>
      <c r="B80" s="192"/>
      <c r="C80" s="20"/>
      <c r="D80" s="29"/>
      <c r="E80" s="60" t="s">
        <v>64</v>
      </c>
      <c r="F80" s="81"/>
      <c r="G80" s="91">
        <f t="shared" si="18"/>
        <v>0</v>
      </c>
      <c r="H80" s="102"/>
      <c r="I80" s="115"/>
      <c r="J80" s="115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</row>
    <row r="81" spans="1:24" x14ac:dyDescent="0.45">
      <c r="A81" s="1">
        <f t="shared" si="17"/>
        <v>74</v>
      </c>
      <c r="B81" s="192"/>
      <c r="C81" s="20"/>
      <c r="D81" s="21" t="s">
        <v>89</v>
      </c>
      <c r="E81" s="56"/>
      <c r="F81" s="70"/>
      <c r="G81" s="91">
        <f t="shared" si="18"/>
        <v>0</v>
      </c>
      <c r="H81" s="102"/>
      <c r="I81" s="114">
        <f t="shared" ref="I81:X81" si="20">SUM(I82,I92,I97)</f>
        <v>0</v>
      </c>
      <c r="J81" s="114">
        <f t="shared" si="20"/>
        <v>0</v>
      </c>
      <c r="K81" s="114">
        <f t="shared" si="20"/>
        <v>0</v>
      </c>
      <c r="L81" s="114">
        <f t="shared" si="20"/>
        <v>0</v>
      </c>
      <c r="M81" s="114">
        <f t="shared" si="20"/>
        <v>0</v>
      </c>
      <c r="N81" s="114">
        <f t="shared" si="20"/>
        <v>0</v>
      </c>
      <c r="O81" s="114">
        <f t="shared" si="20"/>
        <v>0</v>
      </c>
      <c r="P81" s="114">
        <f t="shared" si="20"/>
        <v>0</v>
      </c>
      <c r="Q81" s="114">
        <f t="shared" si="20"/>
        <v>0</v>
      </c>
      <c r="R81" s="114">
        <f t="shared" si="20"/>
        <v>0</v>
      </c>
      <c r="S81" s="114">
        <f t="shared" si="20"/>
        <v>0</v>
      </c>
      <c r="T81" s="114">
        <f t="shared" si="20"/>
        <v>0</v>
      </c>
      <c r="U81" s="114">
        <f t="shared" si="20"/>
        <v>0</v>
      </c>
      <c r="V81" s="114">
        <f t="shared" si="20"/>
        <v>0</v>
      </c>
      <c r="W81" s="114">
        <f t="shared" si="20"/>
        <v>0</v>
      </c>
      <c r="X81" s="114">
        <f t="shared" si="20"/>
        <v>0</v>
      </c>
    </row>
    <row r="82" spans="1:24" x14ac:dyDescent="0.45">
      <c r="A82" s="1">
        <f t="shared" si="17"/>
        <v>75</v>
      </c>
      <c r="B82" s="192"/>
      <c r="C82" s="20"/>
      <c r="D82" s="30"/>
      <c r="E82" s="21" t="s">
        <v>90</v>
      </c>
      <c r="F82" s="70"/>
      <c r="G82" s="91">
        <f t="shared" si="18"/>
        <v>0</v>
      </c>
      <c r="H82" s="102"/>
      <c r="I82" s="114">
        <f t="shared" ref="I82:X82" si="21">SUM(I83:I91)</f>
        <v>0</v>
      </c>
      <c r="J82" s="114">
        <f t="shared" si="21"/>
        <v>0</v>
      </c>
      <c r="K82" s="114">
        <f t="shared" si="21"/>
        <v>0</v>
      </c>
      <c r="L82" s="114">
        <f t="shared" si="21"/>
        <v>0</v>
      </c>
      <c r="M82" s="114">
        <f t="shared" si="21"/>
        <v>0</v>
      </c>
      <c r="N82" s="114">
        <f t="shared" si="21"/>
        <v>0</v>
      </c>
      <c r="O82" s="114">
        <f t="shared" si="21"/>
        <v>0</v>
      </c>
      <c r="P82" s="114">
        <f t="shared" si="21"/>
        <v>0</v>
      </c>
      <c r="Q82" s="114">
        <f t="shared" si="21"/>
        <v>0</v>
      </c>
      <c r="R82" s="114">
        <f t="shared" si="21"/>
        <v>0</v>
      </c>
      <c r="S82" s="114">
        <f t="shared" si="21"/>
        <v>0</v>
      </c>
      <c r="T82" s="114">
        <f t="shared" si="21"/>
        <v>0</v>
      </c>
      <c r="U82" s="114">
        <f t="shared" si="21"/>
        <v>0</v>
      </c>
      <c r="V82" s="114">
        <f t="shared" si="21"/>
        <v>0</v>
      </c>
      <c r="W82" s="114">
        <f t="shared" si="21"/>
        <v>0</v>
      </c>
      <c r="X82" s="114">
        <f t="shared" si="21"/>
        <v>0</v>
      </c>
    </row>
    <row r="83" spans="1:24" x14ac:dyDescent="0.45">
      <c r="A83" s="1">
        <f t="shared" si="17"/>
        <v>76</v>
      </c>
      <c r="B83" s="192"/>
      <c r="C83" s="20"/>
      <c r="D83" s="30"/>
      <c r="E83" s="30"/>
      <c r="F83" s="71" t="s">
        <v>92</v>
      </c>
      <c r="G83" s="91">
        <f t="shared" si="18"/>
        <v>0</v>
      </c>
      <c r="H83" s="102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</row>
    <row r="84" spans="1:24" ht="13.5" customHeight="1" x14ac:dyDescent="0.45">
      <c r="A84" s="1">
        <f t="shared" si="17"/>
        <v>77</v>
      </c>
      <c r="B84" s="192"/>
      <c r="C84" s="20"/>
      <c r="D84" s="30"/>
      <c r="E84" s="30"/>
      <c r="F84" s="71" t="s">
        <v>94</v>
      </c>
      <c r="G84" s="91">
        <f t="shared" si="18"/>
        <v>0</v>
      </c>
      <c r="H84" s="102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</row>
    <row r="85" spans="1:24" ht="12.9" customHeight="1" x14ac:dyDescent="0.45">
      <c r="A85" s="1">
        <f t="shared" si="17"/>
        <v>78</v>
      </c>
      <c r="B85" s="192"/>
      <c r="C85" s="20"/>
      <c r="D85" s="30"/>
      <c r="E85" s="30"/>
      <c r="F85" s="71" t="s">
        <v>95</v>
      </c>
      <c r="G85" s="91">
        <f t="shared" si="18"/>
        <v>0</v>
      </c>
      <c r="H85" s="102"/>
      <c r="I85" s="115"/>
      <c r="J85" s="115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</row>
    <row r="86" spans="1:24" x14ac:dyDescent="0.45">
      <c r="A86" s="1">
        <f t="shared" si="17"/>
        <v>79</v>
      </c>
      <c r="B86" s="192"/>
      <c r="C86" s="20"/>
      <c r="D86" s="30"/>
      <c r="E86" s="30"/>
      <c r="F86" s="71" t="s">
        <v>96</v>
      </c>
      <c r="G86" s="91">
        <f t="shared" si="18"/>
        <v>0</v>
      </c>
      <c r="H86" s="102"/>
      <c r="I86" s="115"/>
      <c r="J86" s="115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</row>
    <row r="87" spans="1:24" x14ac:dyDescent="0.45">
      <c r="A87" s="1">
        <f t="shared" si="17"/>
        <v>80</v>
      </c>
      <c r="B87" s="192"/>
      <c r="C87" s="20"/>
      <c r="D87" s="30"/>
      <c r="E87" s="30"/>
      <c r="F87" s="71" t="s">
        <v>99</v>
      </c>
      <c r="G87" s="91">
        <f t="shared" si="18"/>
        <v>0</v>
      </c>
      <c r="H87" s="102"/>
      <c r="I87" s="115"/>
      <c r="J87" s="115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</row>
    <row r="88" spans="1:24" x14ac:dyDescent="0.45">
      <c r="A88" s="1">
        <f t="shared" si="17"/>
        <v>81</v>
      </c>
      <c r="B88" s="192"/>
      <c r="C88" s="20"/>
      <c r="D88" s="30"/>
      <c r="E88" s="30"/>
      <c r="F88" s="61" t="s">
        <v>100</v>
      </c>
      <c r="G88" s="91">
        <f t="shared" si="18"/>
        <v>0</v>
      </c>
      <c r="H88" s="102"/>
      <c r="I88" s="115"/>
      <c r="J88" s="115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</row>
    <row r="89" spans="1:24" x14ac:dyDescent="0.45">
      <c r="A89" s="1">
        <f t="shared" si="17"/>
        <v>82</v>
      </c>
      <c r="B89" s="192"/>
      <c r="C89" s="20"/>
      <c r="D89" s="30"/>
      <c r="E89" s="30"/>
      <c r="F89" s="53" t="s">
        <v>64</v>
      </c>
      <c r="G89" s="91">
        <f t="shared" si="18"/>
        <v>0</v>
      </c>
      <c r="H89" s="102"/>
      <c r="I89" s="115"/>
      <c r="J89" s="115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</row>
    <row r="90" spans="1:24" x14ac:dyDescent="0.45">
      <c r="A90" s="1">
        <f t="shared" si="17"/>
        <v>83</v>
      </c>
      <c r="B90" s="192"/>
      <c r="C90" s="20"/>
      <c r="D90" s="30"/>
      <c r="E90" s="30"/>
      <c r="F90" s="53" t="s">
        <v>64</v>
      </c>
      <c r="G90" s="91">
        <f t="shared" si="18"/>
        <v>0</v>
      </c>
      <c r="H90" s="102"/>
      <c r="I90" s="115"/>
      <c r="J90" s="115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</row>
    <row r="91" spans="1:24" x14ac:dyDescent="0.45">
      <c r="A91" s="1">
        <f t="shared" si="17"/>
        <v>84</v>
      </c>
      <c r="B91" s="192"/>
      <c r="C91" s="20"/>
      <c r="D91" s="30"/>
      <c r="E91" s="30"/>
      <c r="F91" s="53" t="s">
        <v>64</v>
      </c>
      <c r="G91" s="91">
        <f t="shared" si="18"/>
        <v>0</v>
      </c>
      <c r="H91" s="102"/>
      <c r="I91" s="115"/>
      <c r="J91" s="115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</row>
    <row r="92" spans="1:24" x14ac:dyDescent="0.45">
      <c r="A92" s="1">
        <f t="shared" si="17"/>
        <v>85</v>
      </c>
      <c r="B92" s="192"/>
      <c r="C92" s="20"/>
      <c r="D92" s="30"/>
      <c r="E92" s="20" t="s">
        <v>101</v>
      </c>
      <c r="F92" s="78"/>
      <c r="G92" s="91">
        <f t="shared" si="18"/>
        <v>0</v>
      </c>
      <c r="H92" s="102"/>
      <c r="I92" s="114">
        <f t="shared" ref="I92:X92" si="22">SUM(I93:I96)</f>
        <v>0</v>
      </c>
      <c r="J92" s="114">
        <f t="shared" si="22"/>
        <v>0</v>
      </c>
      <c r="K92" s="114">
        <f t="shared" si="22"/>
        <v>0</v>
      </c>
      <c r="L92" s="114">
        <f t="shared" si="22"/>
        <v>0</v>
      </c>
      <c r="M92" s="114">
        <f t="shared" si="22"/>
        <v>0</v>
      </c>
      <c r="N92" s="114">
        <f t="shared" si="22"/>
        <v>0</v>
      </c>
      <c r="O92" s="114">
        <f t="shared" si="22"/>
        <v>0</v>
      </c>
      <c r="P92" s="114">
        <f t="shared" si="22"/>
        <v>0</v>
      </c>
      <c r="Q92" s="114">
        <f t="shared" si="22"/>
        <v>0</v>
      </c>
      <c r="R92" s="114">
        <f t="shared" si="22"/>
        <v>0</v>
      </c>
      <c r="S92" s="114">
        <f t="shared" si="22"/>
        <v>0</v>
      </c>
      <c r="T92" s="114">
        <f t="shared" si="22"/>
        <v>0</v>
      </c>
      <c r="U92" s="114">
        <f t="shared" si="22"/>
        <v>0</v>
      </c>
      <c r="V92" s="114">
        <f t="shared" si="22"/>
        <v>0</v>
      </c>
      <c r="W92" s="114">
        <f t="shared" si="22"/>
        <v>0</v>
      </c>
      <c r="X92" s="114">
        <f t="shared" si="22"/>
        <v>0</v>
      </c>
    </row>
    <row r="93" spans="1:24" x14ac:dyDescent="0.45">
      <c r="A93" s="1">
        <f t="shared" si="17"/>
        <v>86</v>
      </c>
      <c r="B93" s="192"/>
      <c r="C93" s="20"/>
      <c r="D93" s="30"/>
      <c r="E93" s="20"/>
      <c r="F93" s="71" t="s">
        <v>104</v>
      </c>
      <c r="G93" s="91">
        <f t="shared" si="18"/>
        <v>0</v>
      </c>
      <c r="H93" s="102"/>
      <c r="I93" s="115"/>
      <c r="J93" s="115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</row>
    <row r="94" spans="1:24" x14ac:dyDescent="0.45">
      <c r="A94" s="1">
        <f t="shared" si="17"/>
        <v>87</v>
      </c>
      <c r="B94" s="192"/>
      <c r="C94" s="20"/>
      <c r="D94" s="30"/>
      <c r="E94" s="20"/>
      <c r="F94" s="71" t="s">
        <v>88</v>
      </c>
      <c r="G94" s="91">
        <f t="shared" si="18"/>
        <v>0</v>
      </c>
      <c r="H94" s="102"/>
      <c r="I94" s="115"/>
      <c r="J94" s="115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</row>
    <row r="95" spans="1:24" x14ac:dyDescent="0.45">
      <c r="A95" s="1">
        <f t="shared" si="17"/>
        <v>88</v>
      </c>
      <c r="B95" s="192"/>
      <c r="C95" s="20"/>
      <c r="D95" s="30"/>
      <c r="E95" s="20"/>
      <c r="F95" s="71" t="s">
        <v>105</v>
      </c>
      <c r="G95" s="91">
        <f t="shared" si="18"/>
        <v>0</v>
      </c>
      <c r="H95" s="102"/>
      <c r="I95" s="115"/>
      <c r="J95" s="115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</row>
    <row r="96" spans="1:24" x14ac:dyDescent="0.45">
      <c r="A96" s="1">
        <f t="shared" si="17"/>
        <v>89</v>
      </c>
      <c r="B96" s="192"/>
      <c r="C96" s="20"/>
      <c r="D96" s="30"/>
      <c r="E96" s="30"/>
      <c r="F96" s="53" t="s">
        <v>64</v>
      </c>
      <c r="G96" s="91">
        <f t="shared" si="18"/>
        <v>0</v>
      </c>
      <c r="H96" s="102"/>
      <c r="I96" s="115"/>
      <c r="J96" s="115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</row>
    <row r="97" spans="1:24" x14ac:dyDescent="0.45">
      <c r="A97" s="1">
        <f t="shared" si="17"/>
        <v>90</v>
      </c>
      <c r="B97" s="192"/>
      <c r="C97" s="23"/>
      <c r="D97" s="42"/>
      <c r="E97" s="60" t="s">
        <v>64</v>
      </c>
      <c r="F97" s="81"/>
      <c r="G97" s="91">
        <f t="shared" si="18"/>
        <v>0</v>
      </c>
      <c r="H97" s="102"/>
      <c r="I97" s="115"/>
      <c r="J97" s="115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</row>
    <row r="98" spans="1:24" x14ac:dyDescent="0.45">
      <c r="A98" s="1">
        <f t="shared" si="17"/>
        <v>91</v>
      </c>
      <c r="B98" s="192"/>
      <c r="C98" s="20"/>
      <c r="D98" s="21" t="s">
        <v>106</v>
      </c>
      <c r="E98" s="56"/>
      <c r="G98" s="91">
        <f t="shared" si="18"/>
        <v>0</v>
      </c>
      <c r="H98" s="102"/>
      <c r="I98" s="114">
        <f t="shared" ref="I98:X98" si="23">SUM(I99,I104)</f>
        <v>0</v>
      </c>
      <c r="J98" s="114">
        <f t="shared" si="23"/>
        <v>0</v>
      </c>
      <c r="K98" s="114">
        <f t="shared" si="23"/>
        <v>0</v>
      </c>
      <c r="L98" s="114">
        <f t="shared" si="23"/>
        <v>0</v>
      </c>
      <c r="M98" s="114">
        <f t="shared" si="23"/>
        <v>0</v>
      </c>
      <c r="N98" s="114">
        <f t="shared" si="23"/>
        <v>0</v>
      </c>
      <c r="O98" s="114">
        <f t="shared" si="23"/>
        <v>0</v>
      </c>
      <c r="P98" s="114">
        <f t="shared" si="23"/>
        <v>0</v>
      </c>
      <c r="Q98" s="114">
        <f t="shared" si="23"/>
        <v>0</v>
      </c>
      <c r="R98" s="114">
        <f t="shared" si="23"/>
        <v>0</v>
      </c>
      <c r="S98" s="114">
        <f t="shared" si="23"/>
        <v>0</v>
      </c>
      <c r="T98" s="114">
        <f t="shared" si="23"/>
        <v>0</v>
      </c>
      <c r="U98" s="114">
        <f t="shared" si="23"/>
        <v>0</v>
      </c>
      <c r="V98" s="114">
        <f t="shared" si="23"/>
        <v>0</v>
      </c>
      <c r="W98" s="114">
        <f t="shared" si="23"/>
        <v>0</v>
      </c>
      <c r="X98" s="114">
        <f t="shared" si="23"/>
        <v>0</v>
      </c>
    </row>
    <row r="99" spans="1:24" x14ac:dyDescent="0.45">
      <c r="A99" s="1">
        <f t="shared" si="17"/>
        <v>92</v>
      </c>
      <c r="B99" s="192"/>
      <c r="C99" s="20"/>
      <c r="D99" s="30"/>
      <c r="E99" s="21" t="s">
        <v>107</v>
      </c>
      <c r="F99" s="70"/>
      <c r="G99" s="91">
        <f t="shared" si="18"/>
        <v>0</v>
      </c>
      <c r="H99" s="102"/>
      <c r="I99" s="114">
        <f t="shared" ref="I99:X99" si="24">SUM(I100:I103)</f>
        <v>0</v>
      </c>
      <c r="J99" s="114">
        <f t="shared" si="24"/>
        <v>0</v>
      </c>
      <c r="K99" s="114">
        <f t="shared" si="24"/>
        <v>0</v>
      </c>
      <c r="L99" s="114">
        <f t="shared" si="24"/>
        <v>0</v>
      </c>
      <c r="M99" s="114">
        <f t="shared" si="24"/>
        <v>0</v>
      </c>
      <c r="N99" s="114">
        <f t="shared" si="24"/>
        <v>0</v>
      </c>
      <c r="O99" s="114">
        <f t="shared" si="24"/>
        <v>0</v>
      </c>
      <c r="P99" s="114">
        <f t="shared" si="24"/>
        <v>0</v>
      </c>
      <c r="Q99" s="114">
        <f t="shared" si="24"/>
        <v>0</v>
      </c>
      <c r="R99" s="114">
        <f t="shared" si="24"/>
        <v>0</v>
      </c>
      <c r="S99" s="114">
        <f t="shared" si="24"/>
        <v>0</v>
      </c>
      <c r="T99" s="114">
        <f t="shared" si="24"/>
        <v>0</v>
      </c>
      <c r="U99" s="114">
        <f t="shared" si="24"/>
        <v>0</v>
      </c>
      <c r="V99" s="114">
        <f t="shared" si="24"/>
        <v>0</v>
      </c>
      <c r="W99" s="114">
        <f t="shared" si="24"/>
        <v>0</v>
      </c>
      <c r="X99" s="114">
        <f t="shared" si="24"/>
        <v>0</v>
      </c>
    </row>
    <row r="100" spans="1:24" x14ac:dyDescent="0.45">
      <c r="A100" s="1">
        <f t="shared" si="17"/>
        <v>93</v>
      </c>
      <c r="B100" s="192"/>
      <c r="C100" s="20"/>
      <c r="D100" s="30"/>
      <c r="E100" s="30"/>
      <c r="F100" s="71" t="s">
        <v>109</v>
      </c>
      <c r="G100" s="91">
        <f t="shared" si="18"/>
        <v>0</v>
      </c>
      <c r="H100" s="102"/>
      <c r="I100" s="115"/>
      <c r="J100" s="115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</row>
    <row r="101" spans="1:24" x14ac:dyDescent="0.45">
      <c r="A101" s="1">
        <f t="shared" si="17"/>
        <v>94</v>
      </c>
      <c r="B101" s="192"/>
      <c r="C101" s="20"/>
      <c r="D101" s="30"/>
      <c r="E101" s="30"/>
      <c r="F101" s="71" t="s">
        <v>111</v>
      </c>
      <c r="G101" s="91">
        <f t="shared" si="18"/>
        <v>0</v>
      </c>
      <c r="H101" s="102"/>
      <c r="I101" s="115"/>
      <c r="J101" s="115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</row>
    <row r="102" spans="1:24" x14ac:dyDescent="0.45">
      <c r="A102" s="1">
        <f t="shared" si="17"/>
        <v>95</v>
      </c>
      <c r="B102" s="192"/>
      <c r="C102" s="20"/>
      <c r="D102" s="30"/>
      <c r="E102" s="30"/>
      <c r="F102" s="53" t="s">
        <v>64</v>
      </c>
      <c r="G102" s="91">
        <f t="shared" si="18"/>
        <v>0</v>
      </c>
      <c r="H102" s="102"/>
      <c r="I102" s="115"/>
      <c r="J102" s="115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</row>
    <row r="103" spans="1:24" x14ac:dyDescent="0.45">
      <c r="A103" s="1">
        <f t="shared" si="17"/>
        <v>96</v>
      </c>
      <c r="B103" s="192"/>
      <c r="C103" s="20"/>
      <c r="D103" s="30"/>
      <c r="E103" s="30"/>
      <c r="F103" s="53" t="s">
        <v>64</v>
      </c>
      <c r="G103" s="91">
        <f t="shared" si="18"/>
        <v>0</v>
      </c>
      <c r="H103" s="102"/>
      <c r="I103" s="115"/>
      <c r="J103" s="115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</row>
    <row r="104" spans="1:24" x14ac:dyDescent="0.45">
      <c r="A104" s="1">
        <f t="shared" si="17"/>
        <v>97</v>
      </c>
      <c r="B104" s="192"/>
      <c r="C104" s="20"/>
      <c r="D104" s="43"/>
      <c r="E104" s="60" t="s">
        <v>64</v>
      </c>
      <c r="F104" s="82"/>
      <c r="G104" s="91">
        <f t="shared" si="18"/>
        <v>0</v>
      </c>
      <c r="H104" s="102"/>
      <c r="I104" s="115"/>
      <c r="J104" s="115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</row>
    <row r="105" spans="1:24" x14ac:dyDescent="0.45">
      <c r="A105" s="1">
        <f t="shared" si="17"/>
        <v>98</v>
      </c>
      <c r="B105" s="192"/>
      <c r="C105" s="20"/>
      <c r="D105" s="21" t="s">
        <v>119</v>
      </c>
      <c r="E105" s="56"/>
      <c r="G105" s="91">
        <f t="shared" si="18"/>
        <v>0</v>
      </c>
      <c r="H105" s="102"/>
      <c r="I105" s="114">
        <f t="shared" ref="I105:X105" si="25">SUM(I106,I112)</f>
        <v>0</v>
      </c>
      <c r="J105" s="114">
        <f t="shared" si="25"/>
        <v>0</v>
      </c>
      <c r="K105" s="114">
        <f t="shared" si="25"/>
        <v>0</v>
      </c>
      <c r="L105" s="114">
        <f t="shared" si="25"/>
        <v>0</v>
      </c>
      <c r="M105" s="114">
        <f t="shared" si="25"/>
        <v>0</v>
      </c>
      <c r="N105" s="114">
        <f t="shared" si="25"/>
        <v>0</v>
      </c>
      <c r="O105" s="114">
        <f t="shared" si="25"/>
        <v>0</v>
      </c>
      <c r="P105" s="114">
        <f t="shared" si="25"/>
        <v>0</v>
      </c>
      <c r="Q105" s="114">
        <f t="shared" si="25"/>
        <v>0</v>
      </c>
      <c r="R105" s="114">
        <f t="shared" si="25"/>
        <v>0</v>
      </c>
      <c r="S105" s="114">
        <f t="shared" si="25"/>
        <v>0</v>
      </c>
      <c r="T105" s="114">
        <f t="shared" si="25"/>
        <v>0</v>
      </c>
      <c r="U105" s="114">
        <f t="shared" si="25"/>
        <v>0</v>
      </c>
      <c r="V105" s="114">
        <f t="shared" si="25"/>
        <v>0</v>
      </c>
      <c r="W105" s="114">
        <f t="shared" si="25"/>
        <v>0</v>
      </c>
      <c r="X105" s="114">
        <f t="shared" si="25"/>
        <v>0</v>
      </c>
    </row>
    <row r="106" spans="1:24" x14ac:dyDescent="0.45">
      <c r="A106" s="1">
        <f t="shared" si="17"/>
        <v>99</v>
      </c>
      <c r="B106" s="192"/>
      <c r="C106" s="20"/>
      <c r="D106" s="30"/>
      <c r="E106" s="21" t="s">
        <v>247</v>
      </c>
      <c r="F106" s="70"/>
      <c r="G106" s="91">
        <f t="shared" si="18"/>
        <v>0</v>
      </c>
      <c r="H106" s="102"/>
      <c r="I106" s="114">
        <f t="shared" ref="I106:X106" si="26">SUM(I108:I111)</f>
        <v>0</v>
      </c>
      <c r="J106" s="114">
        <f t="shared" si="26"/>
        <v>0</v>
      </c>
      <c r="K106" s="114">
        <f t="shared" si="26"/>
        <v>0</v>
      </c>
      <c r="L106" s="114">
        <f t="shared" si="26"/>
        <v>0</v>
      </c>
      <c r="M106" s="114">
        <f t="shared" si="26"/>
        <v>0</v>
      </c>
      <c r="N106" s="114">
        <f t="shared" si="26"/>
        <v>0</v>
      </c>
      <c r="O106" s="114">
        <f t="shared" si="26"/>
        <v>0</v>
      </c>
      <c r="P106" s="114">
        <f t="shared" si="26"/>
        <v>0</v>
      </c>
      <c r="Q106" s="114">
        <f t="shared" si="26"/>
        <v>0</v>
      </c>
      <c r="R106" s="114">
        <f t="shared" si="26"/>
        <v>0</v>
      </c>
      <c r="S106" s="114">
        <f t="shared" si="26"/>
        <v>0</v>
      </c>
      <c r="T106" s="114">
        <f t="shared" si="26"/>
        <v>0</v>
      </c>
      <c r="U106" s="114">
        <f t="shared" si="26"/>
        <v>0</v>
      </c>
      <c r="V106" s="114">
        <f t="shared" si="26"/>
        <v>0</v>
      </c>
      <c r="W106" s="114">
        <f t="shared" si="26"/>
        <v>0</v>
      </c>
      <c r="X106" s="114">
        <f t="shared" si="26"/>
        <v>0</v>
      </c>
    </row>
    <row r="107" spans="1:24" x14ac:dyDescent="0.45">
      <c r="A107" s="1">
        <f t="shared" si="17"/>
        <v>100</v>
      </c>
      <c r="B107" s="192"/>
      <c r="C107" s="20"/>
      <c r="D107" s="30"/>
      <c r="E107" s="60" t="s">
        <v>64</v>
      </c>
      <c r="F107" s="82"/>
      <c r="G107" s="91">
        <f t="shared" si="18"/>
        <v>0</v>
      </c>
      <c r="H107" s="102"/>
      <c r="I107" s="115"/>
      <c r="J107" s="115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</row>
    <row r="108" spans="1:24" x14ac:dyDescent="0.45">
      <c r="A108" s="1">
        <f t="shared" si="17"/>
        <v>101</v>
      </c>
      <c r="B108" s="192"/>
      <c r="C108" s="20"/>
      <c r="D108" s="30" t="s">
        <v>113</v>
      </c>
      <c r="E108" s="6"/>
      <c r="F108" s="78"/>
      <c r="G108" s="91">
        <f t="shared" si="18"/>
        <v>0</v>
      </c>
      <c r="H108" s="102"/>
      <c r="I108" s="114">
        <f t="shared" ref="I108:X108" si="27">SUM(I109:I112)</f>
        <v>0</v>
      </c>
      <c r="J108" s="114">
        <f t="shared" si="27"/>
        <v>0</v>
      </c>
      <c r="K108" s="114">
        <f t="shared" si="27"/>
        <v>0</v>
      </c>
      <c r="L108" s="114">
        <f t="shared" si="27"/>
        <v>0</v>
      </c>
      <c r="M108" s="114">
        <f t="shared" si="27"/>
        <v>0</v>
      </c>
      <c r="N108" s="114">
        <f t="shared" si="27"/>
        <v>0</v>
      </c>
      <c r="O108" s="114">
        <f t="shared" si="27"/>
        <v>0</v>
      </c>
      <c r="P108" s="114">
        <f t="shared" si="27"/>
        <v>0</v>
      </c>
      <c r="Q108" s="114">
        <f t="shared" si="27"/>
        <v>0</v>
      </c>
      <c r="R108" s="114">
        <f t="shared" si="27"/>
        <v>0</v>
      </c>
      <c r="S108" s="114">
        <f t="shared" si="27"/>
        <v>0</v>
      </c>
      <c r="T108" s="114">
        <f t="shared" si="27"/>
        <v>0</v>
      </c>
      <c r="U108" s="114">
        <f t="shared" si="27"/>
        <v>0</v>
      </c>
      <c r="V108" s="114">
        <f t="shared" si="27"/>
        <v>0</v>
      </c>
      <c r="W108" s="114">
        <f t="shared" si="27"/>
        <v>0</v>
      </c>
      <c r="X108" s="114">
        <f t="shared" si="27"/>
        <v>0</v>
      </c>
    </row>
    <row r="109" spans="1:24" x14ac:dyDescent="0.45">
      <c r="A109" s="1">
        <f t="shared" si="17"/>
        <v>102</v>
      </c>
      <c r="B109" s="192"/>
      <c r="C109" s="20"/>
      <c r="D109" s="23"/>
      <c r="E109" s="61" t="s">
        <v>114</v>
      </c>
      <c r="F109" s="61"/>
      <c r="G109" s="91">
        <f t="shared" si="18"/>
        <v>0</v>
      </c>
      <c r="H109" s="102"/>
      <c r="I109" s="115"/>
      <c r="J109" s="115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</row>
    <row r="110" spans="1:24" x14ac:dyDescent="0.45">
      <c r="A110" s="1">
        <f t="shared" si="17"/>
        <v>103</v>
      </c>
      <c r="B110" s="192"/>
      <c r="C110" s="20"/>
      <c r="D110" s="23"/>
      <c r="E110" s="53" t="s">
        <v>115</v>
      </c>
      <c r="F110" s="83"/>
      <c r="G110" s="91">
        <f t="shared" si="18"/>
        <v>0</v>
      </c>
      <c r="H110" s="102"/>
      <c r="I110" s="115"/>
      <c r="J110" s="115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</row>
    <row r="111" spans="1:24" x14ac:dyDescent="0.45">
      <c r="A111" s="1">
        <f t="shared" si="17"/>
        <v>104</v>
      </c>
      <c r="B111" s="192"/>
      <c r="C111" s="20"/>
      <c r="D111" s="23"/>
      <c r="E111" s="53" t="s">
        <v>64</v>
      </c>
      <c r="F111" s="83"/>
      <c r="G111" s="91">
        <f t="shared" si="18"/>
        <v>0</v>
      </c>
      <c r="H111" s="102"/>
      <c r="I111" s="115"/>
      <c r="J111" s="115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</row>
    <row r="112" spans="1:24" x14ac:dyDescent="0.45">
      <c r="A112" s="1">
        <f t="shared" si="17"/>
        <v>105</v>
      </c>
      <c r="B112" s="192"/>
      <c r="C112" s="20"/>
      <c r="D112" s="44"/>
      <c r="E112" s="53" t="s">
        <v>64</v>
      </c>
      <c r="F112" s="83"/>
      <c r="G112" s="91">
        <f t="shared" si="18"/>
        <v>0</v>
      </c>
      <c r="H112" s="102"/>
      <c r="I112" s="115"/>
      <c r="J112" s="115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</row>
    <row r="113" spans="1:24" x14ac:dyDescent="0.45">
      <c r="A113" s="1">
        <f t="shared" si="17"/>
        <v>106</v>
      </c>
      <c r="B113" s="192"/>
      <c r="C113" s="24" t="s">
        <v>248</v>
      </c>
      <c r="D113" s="45"/>
      <c r="E113" s="45"/>
      <c r="F113" s="45"/>
      <c r="G113" s="94">
        <f t="shared" si="18"/>
        <v>0</v>
      </c>
      <c r="H113" s="103"/>
      <c r="I113" s="117">
        <f t="shared" ref="I113:X113" si="28">I9-I38</f>
        <v>0</v>
      </c>
      <c r="J113" s="117">
        <f t="shared" si="28"/>
        <v>0</v>
      </c>
      <c r="K113" s="117">
        <f t="shared" si="28"/>
        <v>0</v>
      </c>
      <c r="L113" s="117">
        <f t="shared" si="28"/>
        <v>0</v>
      </c>
      <c r="M113" s="117">
        <f t="shared" si="28"/>
        <v>0</v>
      </c>
      <c r="N113" s="117">
        <f t="shared" si="28"/>
        <v>0</v>
      </c>
      <c r="O113" s="117">
        <f t="shared" si="28"/>
        <v>0</v>
      </c>
      <c r="P113" s="117">
        <f t="shared" si="28"/>
        <v>0</v>
      </c>
      <c r="Q113" s="117">
        <f t="shared" si="28"/>
        <v>0</v>
      </c>
      <c r="R113" s="117">
        <f t="shared" si="28"/>
        <v>0</v>
      </c>
      <c r="S113" s="117">
        <f t="shared" si="28"/>
        <v>0</v>
      </c>
      <c r="T113" s="117">
        <f t="shared" si="28"/>
        <v>0</v>
      </c>
      <c r="U113" s="117">
        <f t="shared" si="28"/>
        <v>0</v>
      </c>
      <c r="V113" s="117">
        <f t="shared" si="28"/>
        <v>0</v>
      </c>
      <c r="W113" s="117">
        <f t="shared" si="28"/>
        <v>0</v>
      </c>
      <c r="X113" s="117">
        <f t="shared" si="28"/>
        <v>0</v>
      </c>
    </row>
    <row r="114" spans="1:24" x14ac:dyDescent="0.45">
      <c r="A114" s="1">
        <f t="shared" si="17"/>
        <v>107</v>
      </c>
      <c r="B114" s="192"/>
      <c r="C114" s="25" t="s">
        <v>242</v>
      </c>
      <c r="D114" s="45"/>
      <c r="E114" s="45"/>
      <c r="F114" s="45"/>
      <c r="G114" s="91">
        <f t="shared" si="18"/>
        <v>0</v>
      </c>
      <c r="H114" s="103"/>
      <c r="I114" s="117">
        <f t="shared" ref="I114:X114" si="29">I9-I38</f>
        <v>0</v>
      </c>
      <c r="J114" s="117">
        <f t="shared" si="29"/>
        <v>0</v>
      </c>
      <c r="K114" s="117">
        <f t="shared" si="29"/>
        <v>0</v>
      </c>
      <c r="L114" s="117">
        <f t="shared" si="29"/>
        <v>0</v>
      </c>
      <c r="M114" s="117">
        <f t="shared" si="29"/>
        <v>0</v>
      </c>
      <c r="N114" s="117">
        <f t="shared" si="29"/>
        <v>0</v>
      </c>
      <c r="O114" s="117">
        <f t="shared" si="29"/>
        <v>0</v>
      </c>
      <c r="P114" s="117">
        <f t="shared" si="29"/>
        <v>0</v>
      </c>
      <c r="Q114" s="117">
        <f t="shared" si="29"/>
        <v>0</v>
      </c>
      <c r="R114" s="117">
        <f t="shared" si="29"/>
        <v>0</v>
      </c>
      <c r="S114" s="117">
        <f t="shared" si="29"/>
        <v>0</v>
      </c>
      <c r="T114" s="117">
        <f t="shared" si="29"/>
        <v>0</v>
      </c>
      <c r="U114" s="117">
        <f t="shared" si="29"/>
        <v>0</v>
      </c>
      <c r="V114" s="117">
        <f t="shared" si="29"/>
        <v>0</v>
      </c>
      <c r="W114" s="117">
        <f t="shared" si="29"/>
        <v>0</v>
      </c>
      <c r="X114" s="117">
        <f t="shared" si="29"/>
        <v>0</v>
      </c>
    </row>
    <row r="115" spans="1:24" x14ac:dyDescent="0.45">
      <c r="A115" s="1">
        <f t="shared" si="17"/>
        <v>108</v>
      </c>
      <c r="B115" s="192"/>
      <c r="C115" s="26"/>
      <c r="D115" s="46" t="s">
        <v>243</v>
      </c>
      <c r="E115" s="62"/>
      <c r="F115" s="62"/>
      <c r="G115" s="91">
        <f t="shared" si="18"/>
        <v>0</v>
      </c>
      <c r="H115" s="104"/>
      <c r="I115" s="118">
        <f t="shared" ref="I115:X115" si="30">SUM(I116:I120)</f>
        <v>0</v>
      </c>
      <c r="J115" s="118">
        <f t="shared" si="30"/>
        <v>0</v>
      </c>
      <c r="K115" s="118">
        <f t="shared" si="30"/>
        <v>0</v>
      </c>
      <c r="L115" s="118">
        <f t="shared" si="30"/>
        <v>0</v>
      </c>
      <c r="M115" s="118">
        <f t="shared" si="30"/>
        <v>0</v>
      </c>
      <c r="N115" s="118">
        <f t="shared" si="30"/>
        <v>0</v>
      </c>
      <c r="O115" s="118">
        <f t="shared" si="30"/>
        <v>0</v>
      </c>
      <c r="P115" s="118">
        <f t="shared" si="30"/>
        <v>0</v>
      </c>
      <c r="Q115" s="118">
        <f t="shared" si="30"/>
        <v>0</v>
      </c>
      <c r="R115" s="118">
        <f t="shared" si="30"/>
        <v>0</v>
      </c>
      <c r="S115" s="118">
        <f t="shared" si="30"/>
        <v>0</v>
      </c>
      <c r="T115" s="118">
        <f t="shared" si="30"/>
        <v>0</v>
      </c>
      <c r="U115" s="118">
        <f t="shared" si="30"/>
        <v>0</v>
      </c>
      <c r="V115" s="118">
        <f t="shared" si="30"/>
        <v>0</v>
      </c>
      <c r="W115" s="118">
        <f t="shared" si="30"/>
        <v>0</v>
      </c>
      <c r="X115" s="118">
        <f t="shared" si="30"/>
        <v>0</v>
      </c>
    </row>
    <row r="116" spans="1:24" x14ac:dyDescent="0.45">
      <c r="A116" s="1">
        <f t="shared" si="17"/>
        <v>109</v>
      </c>
      <c r="B116" s="192"/>
      <c r="C116" s="26"/>
      <c r="D116" s="47"/>
      <c r="E116" s="63" t="s">
        <v>241</v>
      </c>
      <c r="F116" s="63"/>
      <c r="G116" s="91">
        <f t="shared" si="18"/>
        <v>0</v>
      </c>
      <c r="H116" s="104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</row>
    <row r="117" spans="1:24" x14ac:dyDescent="0.45">
      <c r="A117" s="1">
        <f t="shared" si="17"/>
        <v>110</v>
      </c>
      <c r="B117" s="192"/>
      <c r="C117" s="26"/>
      <c r="D117" s="47"/>
      <c r="E117" s="63" t="s">
        <v>241</v>
      </c>
      <c r="F117" s="63"/>
      <c r="G117" s="91">
        <f t="shared" si="18"/>
        <v>0</v>
      </c>
      <c r="H117" s="104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</row>
    <row r="118" spans="1:24" x14ac:dyDescent="0.45">
      <c r="A118" s="1">
        <f t="shared" si="17"/>
        <v>111</v>
      </c>
      <c r="B118" s="192"/>
      <c r="C118" s="26"/>
      <c r="D118" s="47"/>
      <c r="E118" s="63" t="s">
        <v>241</v>
      </c>
      <c r="F118" s="63"/>
      <c r="G118" s="91">
        <f t="shared" si="18"/>
        <v>0</v>
      </c>
      <c r="H118" s="104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</row>
    <row r="119" spans="1:24" x14ac:dyDescent="0.45">
      <c r="A119" s="1">
        <f t="shared" si="17"/>
        <v>112</v>
      </c>
      <c r="B119" s="192"/>
      <c r="C119" s="26"/>
      <c r="D119" s="47"/>
      <c r="E119" s="63" t="s">
        <v>241</v>
      </c>
      <c r="F119" s="63"/>
      <c r="G119" s="91">
        <f t="shared" si="18"/>
        <v>0</v>
      </c>
      <c r="H119" s="104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</row>
    <row r="120" spans="1:24" x14ac:dyDescent="0.45">
      <c r="A120" s="1">
        <f t="shared" si="17"/>
        <v>113</v>
      </c>
      <c r="B120" s="192"/>
      <c r="C120" s="26"/>
      <c r="D120" s="48"/>
      <c r="E120" s="63" t="s">
        <v>241</v>
      </c>
      <c r="F120" s="63"/>
      <c r="G120" s="91">
        <f t="shared" si="18"/>
        <v>0</v>
      </c>
      <c r="H120" s="104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</row>
    <row r="121" spans="1:24" x14ac:dyDescent="0.45">
      <c r="A121" s="1">
        <f t="shared" si="17"/>
        <v>114</v>
      </c>
      <c r="B121" s="192"/>
      <c r="C121" s="26"/>
      <c r="D121" s="46" t="s">
        <v>244</v>
      </c>
      <c r="E121" s="62"/>
      <c r="F121" s="62"/>
      <c r="G121" s="91">
        <f t="shared" si="18"/>
        <v>0</v>
      </c>
      <c r="H121" s="104"/>
      <c r="I121" s="118">
        <f t="shared" ref="I121:X121" si="31">SUM(I122:I127)</f>
        <v>0</v>
      </c>
      <c r="J121" s="118">
        <f t="shared" si="31"/>
        <v>0</v>
      </c>
      <c r="K121" s="118">
        <f t="shared" si="31"/>
        <v>0</v>
      </c>
      <c r="L121" s="118">
        <f t="shared" si="31"/>
        <v>0</v>
      </c>
      <c r="M121" s="118">
        <f t="shared" si="31"/>
        <v>0</v>
      </c>
      <c r="N121" s="118">
        <f t="shared" si="31"/>
        <v>0</v>
      </c>
      <c r="O121" s="118">
        <f t="shared" si="31"/>
        <v>0</v>
      </c>
      <c r="P121" s="118">
        <f t="shared" si="31"/>
        <v>0</v>
      </c>
      <c r="Q121" s="118">
        <f t="shared" si="31"/>
        <v>0</v>
      </c>
      <c r="R121" s="118">
        <f t="shared" si="31"/>
        <v>0</v>
      </c>
      <c r="S121" s="118">
        <f t="shared" si="31"/>
        <v>0</v>
      </c>
      <c r="T121" s="118">
        <f t="shared" si="31"/>
        <v>0</v>
      </c>
      <c r="U121" s="118">
        <f t="shared" si="31"/>
        <v>0</v>
      </c>
      <c r="V121" s="118">
        <f t="shared" si="31"/>
        <v>0</v>
      </c>
      <c r="W121" s="118">
        <f t="shared" si="31"/>
        <v>0</v>
      </c>
      <c r="X121" s="118">
        <f t="shared" si="31"/>
        <v>0</v>
      </c>
    </row>
    <row r="122" spans="1:24" x14ac:dyDescent="0.45">
      <c r="A122" s="1">
        <f t="shared" si="17"/>
        <v>115</v>
      </c>
      <c r="B122" s="192"/>
      <c r="C122" s="26"/>
      <c r="D122" s="49"/>
      <c r="E122" s="63" t="s">
        <v>241</v>
      </c>
      <c r="F122" s="63"/>
      <c r="G122" s="91">
        <f t="shared" si="18"/>
        <v>0</v>
      </c>
      <c r="H122" s="104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</row>
    <row r="123" spans="1:24" x14ac:dyDescent="0.45">
      <c r="A123" s="1">
        <f t="shared" si="17"/>
        <v>116</v>
      </c>
      <c r="B123" s="192"/>
      <c r="C123" s="26"/>
      <c r="D123" s="47"/>
      <c r="E123" s="63" t="s">
        <v>241</v>
      </c>
      <c r="F123" s="63"/>
      <c r="G123" s="91">
        <f t="shared" si="18"/>
        <v>0</v>
      </c>
      <c r="H123" s="104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</row>
    <row r="124" spans="1:24" x14ac:dyDescent="0.45">
      <c r="A124" s="1">
        <f t="shared" si="17"/>
        <v>117</v>
      </c>
      <c r="B124" s="192"/>
      <c r="C124" s="26"/>
      <c r="D124" s="47"/>
      <c r="E124" s="63" t="s">
        <v>241</v>
      </c>
      <c r="F124" s="63"/>
      <c r="G124" s="91">
        <f t="shared" si="18"/>
        <v>0</v>
      </c>
      <c r="H124" s="104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</row>
    <row r="125" spans="1:24" x14ac:dyDescent="0.45">
      <c r="A125" s="1">
        <f t="shared" si="17"/>
        <v>118</v>
      </c>
      <c r="B125" s="192"/>
      <c r="C125" s="26"/>
      <c r="D125" s="47"/>
      <c r="E125" s="63" t="s">
        <v>241</v>
      </c>
      <c r="F125" s="63"/>
      <c r="G125" s="91">
        <f t="shared" si="18"/>
        <v>0</v>
      </c>
      <c r="H125" s="104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</row>
    <row r="126" spans="1:24" x14ac:dyDescent="0.45">
      <c r="A126" s="1">
        <f t="shared" si="17"/>
        <v>119</v>
      </c>
      <c r="B126" s="192"/>
      <c r="C126" s="27"/>
      <c r="D126" s="47"/>
      <c r="E126" s="64" t="s">
        <v>241</v>
      </c>
      <c r="F126" s="64"/>
      <c r="G126" s="91">
        <f t="shared" si="18"/>
        <v>0</v>
      </c>
      <c r="H126" s="104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</row>
    <row r="127" spans="1:24" x14ac:dyDescent="0.45">
      <c r="A127" s="1">
        <f t="shared" si="17"/>
        <v>120</v>
      </c>
      <c r="B127" s="192"/>
      <c r="C127" s="28"/>
      <c r="D127" s="50"/>
      <c r="E127" s="65" t="s">
        <v>241</v>
      </c>
      <c r="F127" s="65"/>
      <c r="G127" s="95">
        <f t="shared" si="18"/>
        <v>0</v>
      </c>
      <c r="H127" s="105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</row>
    <row r="128" spans="1:24" x14ac:dyDescent="0.45">
      <c r="A128" s="1">
        <f t="shared" si="17"/>
        <v>121</v>
      </c>
      <c r="B128" s="192"/>
      <c r="C128" s="29" t="s">
        <v>116</v>
      </c>
      <c r="D128" s="51"/>
      <c r="E128" s="51"/>
      <c r="F128" s="84"/>
      <c r="G128" s="96">
        <f t="shared" si="18"/>
        <v>0</v>
      </c>
      <c r="H128" s="104"/>
      <c r="I128" s="122">
        <f t="shared" ref="I128:X128" si="32">I113+I114</f>
        <v>0</v>
      </c>
      <c r="J128" s="122">
        <f t="shared" si="32"/>
        <v>0</v>
      </c>
      <c r="K128" s="122">
        <f t="shared" si="32"/>
        <v>0</v>
      </c>
      <c r="L128" s="122">
        <f t="shared" si="32"/>
        <v>0</v>
      </c>
      <c r="M128" s="122">
        <f t="shared" si="32"/>
        <v>0</v>
      </c>
      <c r="N128" s="122">
        <f t="shared" si="32"/>
        <v>0</v>
      </c>
      <c r="O128" s="122">
        <f t="shared" si="32"/>
        <v>0</v>
      </c>
      <c r="P128" s="122">
        <f t="shared" si="32"/>
        <v>0</v>
      </c>
      <c r="Q128" s="122">
        <f t="shared" si="32"/>
        <v>0</v>
      </c>
      <c r="R128" s="122">
        <f t="shared" si="32"/>
        <v>0</v>
      </c>
      <c r="S128" s="122">
        <f t="shared" si="32"/>
        <v>0</v>
      </c>
      <c r="T128" s="122">
        <f t="shared" si="32"/>
        <v>0</v>
      </c>
      <c r="U128" s="122">
        <f t="shared" si="32"/>
        <v>0</v>
      </c>
      <c r="V128" s="122">
        <f t="shared" si="32"/>
        <v>0</v>
      </c>
      <c r="W128" s="122">
        <f t="shared" si="32"/>
        <v>0</v>
      </c>
      <c r="X128" s="122">
        <f t="shared" si="32"/>
        <v>0</v>
      </c>
    </row>
    <row r="129" spans="1:24" x14ac:dyDescent="0.45">
      <c r="A129" s="1">
        <f t="shared" si="17"/>
        <v>122</v>
      </c>
      <c r="B129" s="192"/>
      <c r="C129" s="30" t="s">
        <v>117</v>
      </c>
      <c r="F129" s="78"/>
      <c r="G129" s="94">
        <f t="shared" si="18"/>
        <v>0</v>
      </c>
      <c r="H129" s="103"/>
      <c r="I129" s="115"/>
      <c r="J129" s="115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</row>
    <row r="130" spans="1:24" x14ac:dyDescent="0.45">
      <c r="A130" s="1">
        <f t="shared" si="17"/>
        <v>123</v>
      </c>
      <c r="B130" s="192"/>
      <c r="C130" s="31" t="s">
        <v>30</v>
      </c>
      <c r="D130" s="51"/>
      <c r="E130" s="51"/>
      <c r="F130" s="78"/>
      <c r="G130" s="94">
        <f t="shared" si="18"/>
        <v>0</v>
      </c>
      <c r="H130" s="103"/>
      <c r="I130" s="115"/>
      <c r="J130" s="115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</row>
    <row r="131" spans="1:24" x14ac:dyDescent="0.45">
      <c r="A131" s="1">
        <f t="shared" si="17"/>
        <v>124</v>
      </c>
      <c r="B131" s="193"/>
      <c r="C131" s="32" t="s">
        <v>118</v>
      </c>
      <c r="D131" s="52"/>
      <c r="E131" s="52"/>
      <c r="F131" s="85"/>
      <c r="G131" s="97">
        <f t="shared" si="18"/>
        <v>0</v>
      </c>
      <c r="H131" s="106"/>
      <c r="I131" s="123">
        <f t="shared" ref="I131:X131" si="33">I128-SUM(I129:I130)</f>
        <v>0</v>
      </c>
      <c r="J131" s="123">
        <f t="shared" si="33"/>
        <v>0</v>
      </c>
      <c r="K131" s="123">
        <f t="shared" si="33"/>
        <v>0</v>
      </c>
      <c r="L131" s="123">
        <f t="shared" si="33"/>
        <v>0</v>
      </c>
      <c r="M131" s="123">
        <f t="shared" si="33"/>
        <v>0</v>
      </c>
      <c r="N131" s="123">
        <f t="shared" si="33"/>
        <v>0</v>
      </c>
      <c r="O131" s="123">
        <f t="shared" si="33"/>
        <v>0</v>
      </c>
      <c r="P131" s="123">
        <f t="shared" si="33"/>
        <v>0</v>
      </c>
      <c r="Q131" s="123">
        <f t="shared" si="33"/>
        <v>0</v>
      </c>
      <c r="R131" s="123">
        <f t="shared" si="33"/>
        <v>0</v>
      </c>
      <c r="S131" s="123">
        <f t="shared" si="33"/>
        <v>0</v>
      </c>
      <c r="T131" s="123">
        <f t="shared" si="33"/>
        <v>0</v>
      </c>
      <c r="U131" s="123">
        <f t="shared" si="33"/>
        <v>0</v>
      </c>
      <c r="V131" s="123">
        <f t="shared" si="33"/>
        <v>0</v>
      </c>
      <c r="W131" s="123">
        <f t="shared" si="33"/>
        <v>0</v>
      </c>
      <c r="X131" s="123">
        <f t="shared" si="33"/>
        <v>0</v>
      </c>
    </row>
    <row r="132" spans="1:24" x14ac:dyDescent="0.45">
      <c r="A132" s="1">
        <f t="shared" si="17"/>
        <v>125</v>
      </c>
      <c r="H132" s="3"/>
      <c r="I132" s="2"/>
    </row>
    <row r="133" spans="1:24" x14ac:dyDescent="0.45">
      <c r="A133" s="1">
        <f t="shared" si="17"/>
        <v>126</v>
      </c>
      <c r="B133" s="6" t="s">
        <v>122</v>
      </c>
      <c r="H133" s="3"/>
      <c r="I133" s="2"/>
    </row>
    <row r="134" spans="1:24" x14ac:dyDescent="0.45">
      <c r="A134" s="1">
        <f t="shared" si="17"/>
        <v>127</v>
      </c>
      <c r="B134" s="11" t="s">
        <v>7</v>
      </c>
      <c r="C134" s="18"/>
      <c r="D134" s="18"/>
      <c r="E134" s="18"/>
      <c r="F134" s="69"/>
      <c r="G134" s="98" t="s">
        <v>17</v>
      </c>
      <c r="H134" s="107"/>
      <c r="I134" s="113" t="s">
        <v>21</v>
      </c>
      <c r="J134" s="128" t="s">
        <v>22</v>
      </c>
      <c r="K134" s="113" t="s">
        <v>27</v>
      </c>
      <c r="L134" s="128" t="s">
        <v>29</v>
      </c>
      <c r="M134" s="113" t="s">
        <v>32</v>
      </c>
      <c r="N134" s="128" t="s">
        <v>35</v>
      </c>
      <c r="O134" s="113" t="s">
        <v>6</v>
      </c>
      <c r="P134" s="128" t="s">
        <v>38</v>
      </c>
      <c r="Q134" s="113" t="s">
        <v>39</v>
      </c>
      <c r="R134" s="128" t="s">
        <v>41</v>
      </c>
      <c r="S134" s="113" t="s">
        <v>26</v>
      </c>
      <c r="T134" s="128" t="s">
        <v>19</v>
      </c>
      <c r="U134" s="113" t="s">
        <v>45</v>
      </c>
      <c r="V134" s="128" t="s">
        <v>46</v>
      </c>
      <c r="W134" s="113" t="s">
        <v>50</v>
      </c>
      <c r="X134" s="128" t="s">
        <v>52</v>
      </c>
    </row>
    <row r="135" spans="1:24" x14ac:dyDescent="0.45">
      <c r="A135" s="1">
        <f t="shared" si="17"/>
        <v>128</v>
      </c>
      <c r="B135" s="192" t="s">
        <v>123</v>
      </c>
      <c r="C135" s="21" t="s">
        <v>124</v>
      </c>
      <c r="D135" s="37"/>
      <c r="E135" s="37"/>
      <c r="F135" s="37"/>
      <c r="G135" s="91">
        <f t="shared" ref="G135:G153" si="34">SUM(I135:X135)</f>
        <v>0</v>
      </c>
      <c r="H135" s="108"/>
      <c r="I135" s="117">
        <f t="shared" ref="I135:X135" si="35">SUM(I136:I140)</f>
        <v>0</v>
      </c>
      <c r="J135" s="117">
        <f t="shared" si="35"/>
        <v>0</v>
      </c>
      <c r="K135" s="117">
        <f t="shared" si="35"/>
        <v>0</v>
      </c>
      <c r="L135" s="117">
        <f t="shared" si="35"/>
        <v>0</v>
      </c>
      <c r="M135" s="117">
        <f t="shared" si="35"/>
        <v>0</v>
      </c>
      <c r="N135" s="117">
        <f t="shared" si="35"/>
        <v>0</v>
      </c>
      <c r="O135" s="117">
        <f t="shared" si="35"/>
        <v>0</v>
      </c>
      <c r="P135" s="117">
        <f t="shared" si="35"/>
        <v>0</v>
      </c>
      <c r="Q135" s="117">
        <f t="shared" si="35"/>
        <v>0</v>
      </c>
      <c r="R135" s="117">
        <f t="shared" si="35"/>
        <v>0</v>
      </c>
      <c r="S135" s="117">
        <f t="shared" si="35"/>
        <v>0</v>
      </c>
      <c r="T135" s="117">
        <f t="shared" si="35"/>
        <v>0</v>
      </c>
      <c r="U135" s="117">
        <f t="shared" si="35"/>
        <v>0</v>
      </c>
      <c r="V135" s="117">
        <f t="shared" si="35"/>
        <v>0</v>
      </c>
      <c r="W135" s="117">
        <f t="shared" si="35"/>
        <v>0</v>
      </c>
      <c r="X135" s="117">
        <f t="shared" si="35"/>
        <v>0</v>
      </c>
    </row>
    <row r="136" spans="1:24" x14ac:dyDescent="0.45">
      <c r="A136" s="1">
        <f t="shared" ref="A136:A158" si="36">ROW()-7</f>
        <v>129</v>
      </c>
      <c r="B136" s="194"/>
      <c r="C136" s="20"/>
      <c r="D136" s="34" t="s">
        <v>125</v>
      </c>
      <c r="E136" s="66"/>
      <c r="F136" s="86"/>
      <c r="G136" s="91">
        <f t="shared" si="34"/>
        <v>0</v>
      </c>
      <c r="H136" s="108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</row>
    <row r="137" spans="1:24" x14ac:dyDescent="0.45">
      <c r="A137" s="1">
        <f t="shared" si="36"/>
        <v>130</v>
      </c>
      <c r="B137" s="194"/>
      <c r="C137" s="20"/>
      <c r="D137" s="34" t="s">
        <v>9</v>
      </c>
      <c r="E137" s="66"/>
      <c r="F137" s="86"/>
      <c r="G137" s="91">
        <f t="shared" si="34"/>
        <v>0</v>
      </c>
      <c r="H137" s="108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</row>
    <row r="138" spans="1:24" x14ac:dyDescent="0.45">
      <c r="A138" s="1">
        <f t="shared" si="36"/>
        <v>131</v>
      </c>
      <c r="B138" s="194"/>
      <c r="C138" s="20"/>
      <c r="D138" s="53" t="s">
        <v>64</v>
      </c>
      <c r="E138" s="67"/>
      <c r="F138" s="87"/>
      <c r="G138" s="91">
        <f t="shared" si="34"/>
        <v>0</v>
      </c>
      <c r="H138" s="108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</row>
    <row r="139" spans="1:24" x14ac:dyDescent="0.45">
      <c r="A139" s="1">
        <f t="shared" si="36"/>
        <v>132</v>
      </c>
      <c r="B139" s="194"/>
      <c r="C139" s="20"/>
      <c r="D139" s="53" t="s">
        <v>64</v>
      </c>
      <c r="E139" s="67"/>
      <c r="F139" s="87"/>
      <c r="G139" s="91">
        <f t="shared" si="34"/>
        <v>0</v>
      </c>
      <c r="H139" s="108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</row>
    <row r="140" spans="1:24" x14ac:dyDescent="0.45">
      <c r="A140" s="1">
        <f t="shared" si="36"/>
        <v>133</v>
      </c>
      <c r="B140" s="194"/>
      <c r="C140" s="20"/>
      <c r="D140" s="53" t="s">
        <v>64</v>
      </c>
      <c r="E140" s="68"/>
      <c r="F140" s="88"/>
      <c r="G140" s="91">
        <f t="shared" si="34"/>
        <v>0</v>
      </c>
      <c r="H140" s="108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</row>
    <row r="141" spans="1:24" x14ac:dyDescent="0.45">
      <c r="A141" s="1">
        <f t="shared" si="36"/>
        <v>134</v>
      </c>
      <c r="B141" s="194"/>
      <c r="C141" s="30" t="s">
        <v>127</v>
      </c>
      <c r="G141" s="99">
        <f t="shared" si="34"/>
        <v>0</v>
      </c>
      <c r="H141" s="109"/>
      <c r="I141" s="117">
        <f t="shared" ref="I141:X141" si="37">SUM(I142:I146)</f>
        <v>0</v>
      </c>
      <c r="J141" s="117">
        <f t="shared" si="37"/>
        <v>0</v>
      </c>
      <c r="K141" s="117">
        <f t="shared" si="37"/>
        <v>0</v>
      </c>
      <c r="L141" s="117">
        <f t="shared" si="37"/>
        <v>0</v>
      </c>
      <c r="M141" s="117">
        <f t="shared" si="37"/>
        <v>0</v>
      </c>
      <c r="N141" s="117">
        <f t="shared" si="37"/>
        <v>0</v>
      </c>
      <c r="O141" s="117">
        <f t="shared" si="37"/>
        <v>0</v>
      </c>
      <c r="P141" s="117">
        <f t="shared" si="37"/>
        <v>0</v>
      </c>
      <c r="Q141" s="117">
        <f t="shared" si="37"/>
        <v>0</v>
      </c>
      <c r="R141" s="117">
        <f t="shared" si="37"/>
        <v>0</v>
      </c>
      <c r="S141" s="117">
        <f t="shared" si="37"/>
        <v>0</v>
      </c>
      <c r="T141" s="117">
        <f t="shared" si="37"/>
        <v>0</v>
      </c>
      <c r="U141" s="117">
        <f t="shared" si="37"/>
        <v>0</v>
      </c>
      <c r="V141" s="117">
        <f t="shared" si="37"/>
        <v>0</v>
      </c>
      <c r="W141" s="117">
        <f t="shared" si="37"/>
        <v>0</v>
      </c>
      <c r="X141" s="117">
        <f t="shared" si="37"/>
        <v>0</v>
      </c>
    </row>
    <row r="142" spans="1:24" x14ac:dyDescent="0.45">
      <c r="A142" s="1">
        <f t="shared" si="36"/>
        <v>135</v>
      </c>
      <c r="B142" s="194"/>
      <c r="C142" s="20"/>
      <c r="D142" s="34" t="s">
        <v>108</v>
      </c>
      <c r="E142" s="66"/>
      <c r="F142" s="86"/>
      <c r="G142" s="91">
        <f t="shared" si="34"/>
        <v>0</v>
      </c>
      <c r="H142" s="108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</row>
    <row r="143" spans="1:24" ht="13.5" customHeight="1" x14ac:dyDescent="0.45">
      <c r="A143" s="1">
        <f t="shared" si="36"/>
        <v>136</v>
      </c>
      <c r="B143" s="194"/>
      <c r="C143" s="20"/>
      <c r="D143" s="34" t="s">
        <v>129</v>
      </c>
      <c r="E143" s="66"/>
      <c r="F143" s="86"/>
      <c r="G143" s="91">
        <f t="shared" si="34"/>
        <v>0</v>
      </c>
      <c r="H143" s="108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</row>
    <row r="144" spans="1:24" x14ac:dyDescent="0.45">
      <c r="A144" s="1">
        <f t="shared" si="36"/>
        <v>137</v>
      </c>
      <c r="B144" s="194"/>
      <c r="C144" s="20"/>
      <c r="D144" s="53" t="s">
        <v>64</v>
      </c>
      <c r="E144" s="67"/>
      <c r="F144" s="87"/>
      <c r="G144" s="91">
        <f t="shared" si="34"/>
        <v>0</v>
      </c>
      <c r="H144" s="108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</row>
    <row r="145" spans="1:24" x14ac:dyDescent="0.45">
      <c r="A145" s="1">
        <f t="shared" si="36"/>
        <v>138</v>
      </c>
      <c r="B145" s="194"/>
      <c r="C145" s="20"/>
      <c r="D145" s="53" t="s">
        <v>64</v>
      </c>
      <c r="E145" s="67"/>
      <c r="F145" s="87"/>
      <c r="G145" s="91">
        <f t="shared" si="34"/>
        <v>0</v>
      </c>
      <c r="H145" s="108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</row>
    <row r="146" spans="1:24" x14ac:dyDescent="0.45">
      <c r="A146" s="1">
        <f t="shared" si="36"/>
        <v>139</v>
      </c>
      <c r="B146" s="194"/>
      <c r="C146" s="20"/>
      <c r="D146" s="53" t="s">
        <v>64</v>
      </c>
      <c r="E146" s="68"/>
      <c r="F146" s="88"/>
      <c r="G146" s="91">
        <f t="shared" si="34"/>
        <v>0</v>
      </c>
      <c r="H146" s="108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</row>
    <row r="147" spans="1:24" x14ac:dyDescent="0.45">
      <c r="A147" s="1">
        <f t="shared" si="36"/>
        <v>140</v>
      </c>
      <c r="B147" s="194"/>
      <c r="C147" s="30" t="s">
        <v>93</v>
      </c>
      <c r="G147" s="99">
        <f t="shared" si="34"/>
        <v>0</v>
      </c>
      <c r="H147" s="109"/>
      <c r="I147" s="117">
        <f t="shared" ref="I147:X147" si="38">SUM(I148:I152)</f>
        <v>0</v>
      </c>
      <c r="J147" s="117">
        <f t="shared" si="38"/>
        <v>0</v>
      </c>
      <c r="K147" s="117">
        <f t="shared" si="38"/>
        <v>0</v>
      </c>
      <c r="L147" s="117">
        <f t="shared" si="38"/>
        <v>0</v>
      </c>
      <c r="M147" s="117">
        <f t="shared" si="38"/>
        <v>0</v>
      </c>
      <c r="N147" s="117">
        <f t="shared" si="38"/>
        <v>0</v>
      </c>
      <c r="O147" s="117">
        <f t="shared" si="38"/>
        <v>0</v>
      </c>
      <c r="P147" s="117">
        <f t="shared" si="38"/>
        <v>0</v>
      </c>
      <c r="Q147" s="117">
        <f t="shared" si="38"/>
        <v>0</v>
      </c>
      <c r="R147" s="117">
        <f t="shared" si="38"/>
        <v>0</v>
      </c>
      <c r="S147" s="117">
        <f t="shared" si="38"/>
        <v>0</v>
      </c>
      <c r="T147" s="117">
        <f t="shared" si="38"/>
        <v>0</v>
      </c>
      <c r="U147" s="117">
        <f t="shared" si="38"/>
        <v>0</v>
      </c>
      <c r="V147" s="117">
        <f t="shared" si="38"/>
        <v>0</v>
      </c>
      <c r="W147" s="117">
        <f t="shared" si="38"/>
        <v>0</v>
      </c>
      <c r="X147" s="117">
        <f t="shared" si="38"/>
        <v>0</v>
      </c>
    </row>
    <row r="148" spans="1:24" x14ac:dyDescent="0.45">
      <c r="A148" s="1">
        <f t="shared" si="36"/>
        <v>141</v>
      </c>
      <c r="B148" s="194"/>
      <c r="C148" s="20"/>
      <c r="D148" s="34" t="s">
        <v>130</v>
      </c>
      <c r="E148" s="66"/>
      <c r="F148" s="86"/>
      <c r="G148" s="91">
        <f t="shared" si="34"/>
        <v>0</v>
      </c>
      <c r="H148" s="108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</row>
    <row r="149" spans="1:24" x14ac:dyDescent="0.45">
      <c r="A149" s="1">
        <f t="shared" si="36"/>
        <v>142</v>
      </c>
      <c r="B149" s="194"/>
      <c r="C149" s="20"/>
      <c r="D149" s="34" t="s">
        <v>25</v>
      </c>
      <c r="E149" s="66"/>
      <c r="F149" s="86"/>
      <c r="G149" s="91">
        <f t="shared" si="34"/>
        <v>0</v>
      </c>
      <c r="H149" s="108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</row>
    <row r="150" spans="1:24" x14ac:dyDescent="0.45">
      <c r="A150" s="1">
        <f t="shared" si="36"/>
        <v>143</v>
      </c>
      <c r="B150" s="194"/>
      <c r="C150" s="20"/>
      <c r="D150" s="53" t="s">
        <v>64</v>
      </c>
      <c r="E150" s="67"/>
      <c r="F150" s="88"/>
      <c r="G150" s="91">
        <f t="shared" si="34"/>
        <v>0</v>
      </c>
      <c r="H150" s="108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</row>
    <row r="151" spans="1:24" x14ac:dyDescent="0.45">
      <c r="A151" s="1">
        <f t="shared" si="36"/>
        <v>144</v>
      </c>
      <c r="B151" s="194"/>
      <c r="C151" s="20"/>
      <c r="D151" s="53" t="s">
        <v>64</v>
      </c>
      <c r="E151" s="67"/>
      <c r="F151" s="88"/>
      <c r="G151" s="91">
        <f t="shared" si="34"/>
        <v>0</v>
      </c>
      <c r="H151" s="108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</row>
    <row r="152" spans="1:24" x14ac:dyDescent="0.45">
      <c r="A152" s="1">
        <f t="shared" si="36"/>
        <v>145</v>
      </c>
      <c r="B152" s="194"/>
      <c r="C152" s="20"/>
      <c r="D152" s="53" t="s">
        <v>64</v>
      </c>
      <c r="E152" s="68"/>
      <c r="F152" s="88"/>
      <c r="G152" s="91">
        <f t="shared" si="34"/>
        <v>0</v>
      </c>
      <c r="H152" s="108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</row>
    <row r="153" spans="1:24" x14ac:dyDescent="0.45">
      <c r="A153" s="1">
        <f t="shared" si="36"/>
        <v>146</v>
      </c>
      <c r="B153" s="195"/>
      <c r="C153" s="33" t="s">
        <v>54</v>
      </c>
      <c r="D153" s="54"/>
      <c r="E153" s="54"/>
      <c r="F153" s="54"/>
      <c r="G153" s="100">
        <f t="shared" si="34"/>
        <v>0</v>
      </c>
      <c r="H153" s="110"/>
      <c r="I153" s="125">
        <f t="shared" ref="I153:X153" si="39">SUM(I141,I147)</f>
        <v>0</v>
      </c>
      <c r="J153" s="125">
        <f t="shared" si="39"/>
        <v>0</v>
      </c>
      <c r="K153" s="125">
        <f t="shared" si="39"/>
        <v>0</v>
      </c>
      <c r="L153" s="125">
        <f t="shared" si="39"/>
        <v>0</v>
      </c>
      <c r="M153" s="125">
        <f t="shared" si="39"/>
        <v>0</v>
      </c>
      <c r="N153" s="125">
        <f t="shared" si="39"/>
        <v>0</v>
      </c>
      <c r="O153" s="125">
        <f t="shared" si="39"/>
        <v>0</v>
      </c>
      <c r="P153" s="125">
        <f t="shared" si="39"/>
        <v>0</v>
      </c>
      <c r="Q153" s="125">
        <f t="shared" si="39"/>
        <v>0</v>
      </c>
      <c r="R153" s="125">
        <f t="shared" si="39"/>
        <v>0</v>
      </c>
      <c r="S153" s="125">
        <f t="shared" si="39"/>
        <v>0</v>
      </c>
      <c r="T153" s="125">
        <f t="shared" si="39"/>
        <v>0</v>
      </c>
      <c r="U153" s="125">
        <f t="shared" si="39"/>
        <v>0</v>
      </c>
      <c r="V153" s="125">
        <f t="shared" si="39"/>
        <v>0</v>
      </c>
      <c r="W153" s="125">
        <f t="shared" si="39"/>
        <v>0</v>
      </c>
      <c r="X153" s="125">
        <f t="shared" si="39"/>
        <v>0</v>
      </c>
    </row>
    <row r="154" spans="1:24" x14ac:dyDescent="0.45">
      <c r="A154" s="1">
        <f t="shared" si="36"/>
        <v>147</v>
      </c>
      <c r="I154" s="2"/>
    </row>
    <row r="155" spans="1:24" x14ac:dyDescent="0.45">
      <c r="A155" s="1">
        <f t="shared" si="36"/>
        <v>148</v>
      </c>
      <c r="B155" s="6" t="s">
        <v>131</v>
      </c>
      <c r="I155" s="2"/>
    </row>
    <row r="156" spans="1:24" x14ac:dyDescent="0.45">
      <c r="A156" s="1">
        <f t="shared" si="36"/>
        <v>149</v>
      </c>
      <c r="B156" s="11" t="s">
        <v>7</v>
      </c>
      <c r="C156" s="18"/>
      <c r="D156" s="18"/>
      <c r="E156" s="18"/>
      <c r="F156" s="69"/>
      <c r="G156" s="98" t="s">
        <v>17</v>
      </c>
      <c r="H156" s="107"/>
      <c r="I156" s="113" t="s">
        <v>21</v>
      </c>
      <c r="J156" s="128" t="s">
        <v>22</v>
      </c>
      <c r="K156" s="113" t="s">
        <v>27</v>
      </c>
      <c r="L156" s="128" t="s">
        <v>29</v>
      </c>
      <c r="M156" s="113" t="s">
        <v>32</v>
      </c>
      <c r="N156" s="128" t="s">
        <v>35</v>
      </c>
      <c r="O156" s="113" t="s">
        <v>6</v>
      </c>
      <c r="P156" s="128" t="s">
        <v>38</v>
      </c>
      <c r="Q156" s="113" t="s">
        <v>39</v>
      </c>
      <c r="R156" s="128" t="s">
        <v>41</v>
      </c>
      <c r="S156" s="113" t="s">
        <v>26</v>
      </c>
      <c r="T156" s="128" t="s">
        <v>19</v>
      </c>
      <c r="U156" s="113" t="s">
        <v>45</v>
      </c>
      <c r="V156" s="128" t="s">
        <v>46</v>
      </c>
      <c r="W156" s="113" t="s">
        <v>50</v>
      </c>
      <c r="X156" s="128" t="s">
        <v>52</v>
      </c>
    </row>
    <row r="157" spans="1:24" x14ac:dyDescent="0.45">
      <c r="A157" s="1">
        <f t="shared" si="36"/>
        <v>150</v>
      </c>
      <c r="B157" s="192" t="s">
        <v>131</v>
      </c>
      <c r="C157" s="21" t="s">
        <v>132</v>
      </c>
      <c r="D157" s="37"/>
      <c r="E157" s="37"/>
      <c r="F157" s="70"/>
      <c r="G157" s="91">
        <f t="shared" ref="G157:G179" si="40">SUM(I157:X157)</f>
        <v>0</v>
      </c>
      <c r="H157" s="108"/>
      <c r="I157" s="117">
        <f t="shared" ref="I157:X157" si="41">SUM(I158:I165)</f>
        <v>0</v>
      </c>
      <c r="J157" s="117">
        <f t="shared" si="41"/>
        <v>0</v>
      </c>
      <c r="K157" s="117">
        <f t="shared" si="41"/>
        <v>0</v>
      </c>
      <c r="L157" s="117">
        <f t="shared" si="41"/>
        <v>0</v>
      </c>
      <c r="M157" s="117">
        <f t="shared" si="41"/>
        <v>0</v>
      </c>
      <c r="N157" s="117">
        <f t="shared" si="41"/>
        <v>0</v>
      </c>
      <c r="O157" s="117">
        <f t="shared" si="41"/>
        <v>0</v>
      </c>
      <c r="P157" s="117">
        <f t="shared" si="41"/>
        <v>0</v>
      </c>
      <c r="Q157" s="117">
        <f t="shared" si="41"/>
        <v>0</v>
      </c>
      <c r="R157" s="117">
        <f t="shared" si="41"/>
        <v>0</v>
      </c>
      <c r="S157" s="117">
        <f t="shared" si="41"/>
        <v>0</v>
      </c>
      <c r="T157" s="117">
        <f t="shared" si="41"/>
        <v>0</v>
      </c>
      <c r="U157" s="117">
        <f t="shared" si="41"/>
        <v>0</v>
      </c>
      <c r="V157" s="117">
        <f t="shared" si="41"/>
        <v>0</v>
      </c>
      <c r="W157" s="117">
        <f t="shared" si="41"/>
        <v>0</v>
      </c>
      <c r="X157" s="117">
        <f t="shared" si="41"/>
        <v>0</v>
      </c>
    </row>
    <row r="158" spans="1:24" x14ac:dyDescent="0.45">
      <c r="A158" s="1">
        <f t="shared" si="36"/>
        <v>151</v>
      </c>
      <c r="B158" s="194"/>
      <c r="C158" s="20"/>
      <c r="D158" s="34" t="s">
        <v>18</v>
      </c>
      <c r="E158" s="66"/>
      <c r="F158" s="86"/>
      <c r="G158" s="91">
        <f t="shared" si="40"/>
        <v>0</v>
      </c>
      <c r="H158" s="108"/>
      <c r="I158" s="117">
        <f t="shared" ref="I158:X158" si="42">I128</f>
        <v>0</v>
      </c>
      <c r="J158" s="117">
        <f t="shared" si="42"/>
        <v>0</v>
      </c>
      <c r="K158" s="117">
        <f t="shared" si="42"/>
        <v>0</v>
      </c>
      <c r="L158" s="117">
        <f t="shared" si="42"/>
        <v>0</v>
      </c>
      <c r="M158" s="117">
        <f t="shared" si="42"/>
        <v>0</v>
      </c>
      <c r="N158" s="117">
        <f t="shared" si="42"/>
        <v>0</v>
      </c>
      <c r="O158" s="117">
        <f t="shared" si="42"/>
        <v>0</v>
      </c>
      <c r="P158" s="117">
        <f t="shared" si="42"/>
        <v>0</v>
      </c>
      <c r="Q158" s="117">
        <f t="shared" si="42"/>
        <v>0</v>
      </c>
      <c r="R158" s="117">
        <f t="shared" si="42"/>
        <v>0</v>
      </c>
      <c r="S158" s="117">
        <f t="shared" si="42"/>
        <v>0</v>
      </c>
      <c r="T158" s="117">
        <f t="shared" si="42"/>
        <v>0</v>
      </c>
      <c r="U158" s="117">
        <f t="shared" si="42"/>
        <v>0</v>
      </c>
      <c r="V158" s="117">
        <f t="shared" si="42"/>
        <v>0</v>
      </c>
      <c r="W158" s="117">
        <f t="shared" si="42"/>
        <v>0</v>
      </c>
      <c r="X158" s="117">
        <f t="shared" si="42"/>
        <v>0</v>
      </c>
    </row>
    <row r="159" spans="1:24" x14ac:dyDescent="0.45">
      <c r="A159" s="1">
        <v>138</v>
      </c>
      <c r="B159" s="194"/>
      <c r="C159" s="20"/>
      <c r="D159" s="34" t="s">
        <v>34</v>
      </c>
      <c r="E159" s="66"/>
      <c r="F159" s="86"/>
      <c r="G159" s="91">
        <f t="shared" si="40"/>
        <v>0</v>
      </c>
      <c r="H159" s="108"/>
      <c r="I159" s="117">
        <f t="shared" ref="I159:X160" si="43">SUM(I40:I41)</f>
        <v>0</v>
      </c>
      <c r="J159" s="117">
        <f t="shared" si="43"/>
        <v>0</v>
      </c>
      <c r="K159" s="117">
        <f t="shared" si="43"/>
        <v>0</v>
      </c>
      <c r="L159" s="117">
        <f t="shared" si="43"/>
        <v>0</v>
      </c>
      <c r="M159" s="117">
        <f t="shared" si="43"/>
        <v>0</v>
      </c>
      <c r="N159" s="117">
        <f t="shared" si="43"/>
        <v>0</v>
      </c>
      <c r="O159" s="117">
        <f t="shared" si="43"/>
        <v>0</v>
      </c>
      <c r="P159" s="117">
        <f t="shared" si="43"/>
        <v>0</v>
      </c>
      <c r="Q159" s="117">
        <f t="shared" si="43"/>
        <v>0</v>
      </c>
      <c r="R159" s="117">
        <f t="shared" si="43"/>
        <v>0</v>
      </c>
      <c r="S159" s="117">
        <f t="shared" si="43"/>
        <v>0</v>
      </c>
      <c r="T159" s="117">
        <f t="shared" si="43"/>
        <v>0</v>
      </c>
      <c r="U159" s="117">
        <f t="shared" si="43"/>
        <v>0</v>
      </c>
      <c r="V159" s="117">
        <f t="shared" si="43"/>
        <v>0</v>
      </c>
      <c r="W159" s="117">
        <f t="shared" si="43"/>
        <v>0</v>
      </c>
      <c r="X159" s="117">
        <f t="shared" si="43"/>
        <v>0</v>
      </c>
    </row>
    <row r="160" spans="1:24" x14ac:dyDescent="0.45">
      <c r="A160" s="1">
        <v>138</v>
      </c>
      <c r="B160" s="194"/>
      <c r="C160" s="20"/>
      <c r="D160" s="34" t="s">
        <v>133</v>
      </c>
      <c r="E160" s="66"/>
      <c r="F160" s="86"/>
      <c r="G160" s="91">
        <f t="shared" si="40"/>
        <v>0</v>
      </c>
      <c r="H160" s="108"/>
      <c r="I160" s="117">
        <f t="shared" si="43"/>
        <v>0</v>
      </c>
      <c r="J160" s="117">
        <f t="shared" si="43"/>
        <v>0</v>
      </c>
      <c r="K160" s="117">
        <f t="shared" si="43"/>
        <v>0</v>
      </c>
      <c r="L160" s="117">
        <f t="shared" si="43"/>
        <v>0</v>
      </c>
      <c r="M160" s="117">
        <f t="shared" si="43"/>
        <v>0</v>
      </c>
      <c r="N160" s="117">
        <f t="shared" si="43"/>
        <v>0</v>
      </c>
      <c r="O160" s="117">
        <f t="shared" si="43"/>
        <v>0</v>
      </c>
      <c r="P160" s="117">
        <f t="shared" si="43"/>
        <v>0</v>
      </c>
      <c r="Q160" s="117">
        <f t="shared" si="43"/>
        <v>0</v>
      </c>
      <c r="R160" s="117">
        <f t="shared" si="43"/>
        <v>0</v>
      </c>
      <c r="S160" s="117">
        <f t="shared" si="43"/>
        <v>0</v>
      </c>
      <c r="T160" s="117">
        <f t="shared" si="43"/>
        <v>0</v>
      </c>
      <c r="U160" s="117">
        <f t="shared" si="43"/>
        <v>0</v>
      </c>
      <c r="V160" s="117">
        <f t="shared" si="43"/>
        <v>0</v>
      </c>
      <c r="W160" s="117">
        <f t="shared" si="43"/>
        <v>0</v>
      </c>
      <c r="X160" s="117">
        <f t="shared" si="43"/>
        <v>0</v>
      </c>
    </row>
    <row r="161" spans="1:24" x14ac:dyDescent="0.45">
      <c r="A161" s="1">
        <f t="shared" ref="A161:A187" si="44">ROW()-7</f>
        <v>154</v>
      </c>
      <c r="B161" s="194"/>
      <c r="C161" s="20"/>
      <c r="D161" s="34" t="s">
        <v>134</v>
      </c>
      <c r="E161" s="66"/>
      <c r="F161" s="86"/>
      <c r="G161" s="91">
        <f t="shared" si="40"/>
        <v>0</v>
      </c>
      <c r="H161" s="108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</row>
    <row r="162" spans="1:24" x14ac:dyDescent="0.45">
      <c r="A162" s="1">
        <f t="shared" si="44"/>
        <v>155</v>
      </c>
      <c r="B162" s="194"/>
      <c r="C162" s="20"/>
      <c r="D162" s="34" t="s">
        <v>135</v>
      </c>
      <c r="E162" s="66"/>
      <c r="F162" s="86"/>
      <c r="G162" s="91">
        <f t="shared" si="40"/>
        <v>0</v>
      </c>
      <c r="H162" s="108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</row>
    <row r="163" spans="1:24" x14ac:dyDescent="0.45">
      <c r="A163" s="1">
        <f t="shared" si="44"/>
        <v>156</v>
      </c>
      <c r="B163" s="194"/>
      <c r="C163" s="20"/>
      <c r="D163" s="53" t="s">
        <v>64</v>
      </c>
      <c r="E163" s="67"/>
      <c r="F163" s="88"/>
      <c r="G163" s="91">
        <f t="shared" si="40"/>
        <v>0</v>
      </c>
      <c r="H163" s="108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</row>
    <row r="164" spans="1:24" x14ac:dyDescent="0.45">
      <c r="A164" s="1">
        <f t="shared" si="44"/>
        <v>157</v>
      </c>
      <c r="B164" s="194"/>
      <c r="C164" s="20"/>
      <c r="D164" s="53" t="s">
        <v>64</v>
      </c>
      <c r="E164" s="67"/>
      <c r="F164" s="88"/>
      <c r="G164" s="91">
        <f t="shared" si="40"/>
        <v>0</v>
      </c>
      <c r="H164" s="108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</row>
    <row r="165" spans="1:24" x14ac:dyDescent="0.45">
      <c r="A165" s="1">
        <f t="shared" si="44"/>
        <v>158</v>
      </c>
      <c r="B165" s="194"/>
      <c r="C165" s="20"/>
      <c r="D165" s="53" t="s">
        <v>64</v>
      </c>
      <c r="E165" s="68"/>
      <c r="F165" s="88"/>
      <c r="G165" s="91">
        <f t="shared" si="40"/>
        <v>0</v>
      </c>
      <c r="H165" s="108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</row>
    <row r="166" spans="1:24" x14ac:dyDescent="0.45">
      <c r="A166" s="1">
        <f t="shared" si="44"/>
        <v>159</v>
      </c>
      <c r="B166" s="194"/>
      <c r="C166" s="30" t="s">
        <v>136</v>
      </c>
      <c r="F166" s="78"/>
      <c r="G166" s="91">
        <f t="shared" si="40"/>
        <v>0</v>
      </c>
      <c r="H166" s="108"/>
      <c r="I166" s="117">
        <f t="shared" ref="I166:X166" si="45">SUM(I167:I171)</f>
        <v>0</v>
      </c>
      <c r="J166" s="117">
        <f t="shared" si="45"/>
        <v>0</v>
      </c>
      <c r="K166" s="117">
        <f t="shared" si="45"/>
        <v>0</v>
      </c>
      <c r="L166" s="117">
        <f t="shared" si="45"/>
        <v>0</v>
      </c>
      <c r="M166" s="117">
        <f t="shared" si="45"/>
        <v>0</v>
      </c>
      <c r="N166" s="117">
        <f t="shared" si="45"/>
        <v>0</v>
      </c>
      <c r="O166" s="117">
        <f t="shared" si="45"/>
        <v>0</v>
      </c>
      <c r="P166" s="117">
        <f t="shared" si="45"/>
        <v>0</v>
      </c>
      <c r="Q166" s="117">
        <f t="shared" si="45"/>
        <v>0</v>
      </c>
      <c r="R166" s="117">
        <f t="shared" si="45"/>
        <v>0</v>
      </c>
      <c r="S166" s="117">
        <f t="shared" si="45"/>
        <v>0</v>
      </c>
      <c r="T166" s="117">
        <f t="shared" si="45"/>
        <v>0</v>
      </c>
      <c r="U166" s="117">
        <f t="shared" si="45"/>
        <v>0</v>
      </c>
      <c r="V166" s="117">
        <f t="shared" si="45"/>
        <v>0</v>
      </c>
      <c r="W166" s="117">
        <f t="shared" si="45"/>
        <v>0</v>
      </c>
      <c r="X166" s="117">
        <f t="shared" si="45"/>
        <v>0</v>
      </c>
    </row>
    <row r="167" spans="1:24" x14ac:dyDescent="0.45">
      <c r="A167" s="1">
        <f t="shared" si="44"/>
        <v>160</v>
      </c>
      <c r="B167" s="194"/>
      <c r="C167" s="30"/>
      <c r="D167" s="34" t="s">
        <v>28</v>
      </c>
      <c r="E167" s="55"/>
      <c r="F167" s="86"/>
      <c r="G167" s="91">
        <f t="shared" si="40"/>
        <v>0</v>
      </c>
      <c r="H167" s="108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</row>
    <row r="168" spans="1:24" x14ac:dyDescent="0.45">
      <c r="A168" s="1">
        <f t="shared" si="44"/>
        <v>161</v>
      </c>
      <c r="B168" s="194"/>
      <c r="C168" s="30"/>
      <c r="D168" s="34" t="s">
        <v>58</v>
      </c>
      <c r="E168" s="55"/>
      <c r="F168" s="86"/>
      <c r="G168" s="91">
        <f t="shared" si="40"/>
        <v>0</v>
      </c>
      <c r="H168" s="108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</row>
    <row r="169" spans="1:24" x14ac:dyDescent="0.45">
      <c r="A169" s="1">
        <f t="shared" si="44"/>
        <v>162</v>
      </c>
      <c r="B169" s="194"/>
      <c r="C169" s="30"/>
      <c r="D169" s="53" t="s">
        <v>64</v>
      </c>
      <c r="E169" s="67"/>
      <c r="F169" s="88"/>
      <c r="G169" s="91">
        <f t="shared" si="40"/>
        <v>0</v>
      </c>
      <c r="H169" s="108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</row>
    <row r="170" spans="1:24" x14ac:dyDescent="0.45">
      <c r="A170" s="1">
        <f t="shared" si="44"/>
        <v>163</v>
      </c>
      <c r="B170" s="194"/>
      <c r="C170" s="30"/>
      <c r="D170" s="53" t="s">
        <v>64</v>
      </c>
      <c r="E170" s="67"/>
      <c r="F170" s="88"/>
      <c r="G170" s="91">
        <f t="shared" si="40"/>
        <v>0</v>
      </c>
      <c r="H170" s="108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</row>
    <row r="171" spans="1:24" x14ac:dyDescent="0.45">
      <c r="A171" s="1">
        <f t="shared" si="44"/>
        <v>164</v>
      </c>
      <c r="B171" s="194"/>
      <c r="C171" s="30"/>
      <c r="D171" s="53" t="s">
        <v>64</v>
      </c>
      <c r="E171" s="68"/>
      <c r="F171" s="88"/>
      <c r="G171" s="91">
        <f t="shared" si="40"/>
        <v>0</v>
      </c>
      <c r="H171" s="108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</row>
    <row r="172" spans="1:24" x14ac:dyDescent="0.45">
      <c r="A172" s="1">
        <f t="shared" si="44"/>
        <v>165</v>
      </c>
      <c r="B172" s="194"/>
      <c r="C172" s="30" t="s">
        <v>137</v>
      </c>
      <c r="F172" s="78"/>
      <c r="G172" s="91">
        <f t="shared" si="40"/>
        <v>0</v>
      </c>
      <c r="H172" s="108"/>
      <c r="I172" s="117">
        <f t="shared" ref="I172:X172" si="46">SUM(I173:I176)</f>
        <v>0</v>
      </c>
      <c r="J172" s="117">
        <f t="shared" si="46"/>
        <v>0</v>
      </c>
      <c r="K172" s="117">
        <f t="shared" si="46"/>
        <v>0</v>
      </c>
      <c r="L172" s="117">
        <f t="shared" si="46"/>
        <v>0</v>
      </c>
      <c r="M172" s="117">
        <f t="shared" si="46"/>
        <v>0</v>
      </c>
      <c r="N172" s="117">
        <f t="shared" si="46"/>
        <v>0</v>
      </c>
      <c r="O172" s="117">
        <f t="shared" si="46"/>
        <v>0</v>
      </c>
      <c r="P172" s="117">
        <f t="shared" si="46"/>
        <v>0</v>
      </c>
      <c r="Q172" s="117">
        <f t="shared" si="46"/>
        <v>0</v>
      </c>
      <c r="R172" s="117">
        <f t="shared" si="46"/>
        <v>0</v>
      </c>
      <c r="S172" s="117">
        <f t="shared" si="46"/>
        <v>0</v>
      </c>
      <c r="T172" s="117">
        <f t="shared" si="46"/>
        <v>0</v>
      </c>
      <c r="U172" s="117">
        <f t="shared" si="46"/>
        <v>0</v>
      </c>
      <c r="V172" s="117">
        <f t="shared" si="46"/>
        <v>0</v>
      </c>
      <c r="W172" s="117">
        <f t="shared" si="46"/>
        <v>0</v>
      </c>
      <c r="X172" s="117">
        <f t="shared" si="46"/>
        <v>0</v>
      </c>
    </row>
    <row r="173" spans="1:24" x14ac:dyDescent="0.45">
      <c r="A173" s="1">
        <f t="shared" si="44"/>
        <v>166</v>
      </c>
      <c r="B173" s="194"/>
      <c r="C173" s="20"/>
      <c r="D173" s="34" t="s">
        <v>138</v>
      </c>
      <c r="E173" s="66"/>
      <c r="F173" s="86"/>
      <c r="G173" s="91">
        <f t="shared" si="40"/>
        <v>0</v>
      </c>
      <c r="H173" s="108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</row>
    <row r="174" spans="1:24" x14ac:dyDescent="0.45">
      <c r="A174" s="1">
        <f t="shared" si="44"/>
        <v>167</v>
      </c>
      <c r="B174" s="194"/>
      <c r="C174" s="20"/>
      <c r="D174" s="53" t="s">
        <v>64</v>
      </c>
      <c r="E174" s="67"/>
      <c r="F174" s="88"/>
      <c r="G174" s="91">
        <f t="shared" si="40"/>
        <v>0</v>
      </c>
      <c r="H174" s="108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</row>
    <row r="175" spans="1:24" x14ac:dyDescent="0.45">
      <c r="A175" s="1">
        <f t="shared" si="44"/>
        <v>168</v>
      </c>
      <c r="B175" s="194"/>
      <c r="C175" s="20"/>
      <c r="D175" s="53" t="s">
        <v>64</v>
      </c>
      <c r="E175" s="67"/>
      <c r="F175" s="88"/>
      <c r="G175" s="91">
        <f t="shared" si="40"/>
        <v>0</v>
      </c>
      <c r="H175" s="108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</row>
    <row r="176" spans="1:24" x14ac:dyDescent="0.45">
      <c r="A176" s="1">
        <f t="shared" si="44"/>
        <v>169</v>
      </c>
      <c r="B176" s="194"/>
      <c r="C176" s="20"/>
      <c r="D176" s="53" t="s">
        <v>64</v>
      </c>
      <c r="E176" s="68"/>
      <c r="F176" s="88"/>
      <c r="G176" s="91">
        <f t="shared" si="40"/>
        <v>0</v>
      </c>
      <c r="H176" s="108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</row>
    <row r="177" spans="1:24" x14ac:dyDescent="0.45">
      <c r="A177" s="1">
        <f t="shared" si="44"/>
        <v>170</v>
      </c>
      <c r="B177" s="194"/>
      <c r="C177" s="30" t="s">
        <v>139</v>
      </c>
      <c r="F177" s="78"/>
      <c r="G177" s="91">
        <f t="shared" si="40"/>
        <v>0</v>
      </c>
      <c r="H177" s="108"/>
      <c r="I177" s="117">
        <f t="shared" ref="I177:X177" si="47">SUM(I157,I166,I172)</f>
        <v>0</v>
      </c>
      <c r="J177" s="117">
        <f t="shared" si="47"/>
        <v>0</v>
      </c>
      <c r="K177" s="117">
        <f t="shared" si="47"/>
        <v>0</v>
      </c>
      <c r="L177" s="117">
        <f t="shared" si="47"/>
        <v>0</v>
      </c>
      <c r="M177" s="117">
        <f t="shared" si="47"/>
        <v>0</v>
      </c>
      <c r="N177" s="117">
        <f t="shared" si="47"/>
        <v>0</v>
      </c>
      <c r="O177" s="117">
        <f t="shared" si="47"/>
        <v>0</v>
      </c>
      <c r="P177" s="117">
        <f t="shared" si="47"/>
        <v>0</v>
      </c>
      <c r="Q177" s="117">
        <f t="shared" si="47"/>
        <v>0</v>
      </c>
      <c r="R177" s="117">
        <f t="shared" si="47"/>
        <v>0</v>
      </c>
      <c r="S177" s="117">
        <f t="shared" si="47"/>
        <v>0</v>
      </c>
      <c r="T177" s="117">
        <f t="shared" si="47"/>
        <v>0</v>
      </c>
      <c r="U177" s="117">
        <f t="shared" si="47"/>
        <v>0</v>
      </c>
      <c r="V177" s="117">
        <f t="shared" si="47"/>
        <v>0</v>
      </c>
      <c r="W177" s="117">
        <f t="shared" si="47"/>
        <v>0</v>
      </c>
      <c r="X177" s="117">
        <f t="shared" si="47"/>
        <v>0</v>
      </c>
    </row>
    <row r="178" spans="1:24" x14ac:dyDescent="0.45">
      <c r="A178" s="1">
        <f t="shared" si="44"/>
        <v>171</v>
      </c>
      <c r="B178" s="194"/>
      <c r="C178" s="34" t="s">
        <v>140</v>
      </c>
      <c r="D178" s="55"/>
      <c r="E178" s="55"/>
      <c r="F178" s="86"/>
      <c r="G178" s="91">
        <f t="shared" si="40"/>
        <v>0</v>
      </c>
      <c r="H178" s="108"/>
      <c r="I178" s="117">
        <f t="shared" ref="I178:X178" si="48">H179</f>
        <v>0</v>
      </c>
      <c r="J178" s="117">
        <f t="shared" si="48"/>
        <v>0</v>
      </c>
      <c r="K178" s="117">
        <f t="shared" si="48"/>
        <v>0</v>
      </c>
      <c r="L178" s="117">
        <f t="shared" si="48"/>
        <v>0</v>
      </c>
      <c r="M178" s="117">
        <f t="shared" si="48"/>
        <v>0</v>
      </c>
      <c r="N178" s="117">
        <f t="shared" si="48"/>
        <v>0</v>
      </c>
      <c r="O178" s="117">
        <f t="shared" si="48"/>
        <v>0</v>
      </c>
      <c r="P178" s="117">
        <f t="shared" si="48"/>
        <v>0</v>
      </c>
      <c r="Q178" s="117">
        <f t="shared" si="48"/>
        <v>0</v>
      </c>
      <c r="R178" s="117">
        <f t="shared" si="48"/>
        <v>0</v>
      </c>
      <c r="S178" s="117">
        <f t="shared" si="48"/>
        <v>0</v>
      </c>
      <c r="T178" s="117">
        <f t="shared" si="48"/>
        <v>0</v>
      </c>
      <c r="U178" s="117">
        <f t="shared" si="48"/>
        <v>0</v>
      </c>
      <c r="V178" s="117">
        <f t="shared" si="48"/>
        <v>0</v>
      </c>
      <c r="W178" s="117">
        <f t="shared" si="48"/>
        <v>0</v>
      </c>
      <c r="X178" s="117">
        <f t="shared" si="48"/>
        <v>0</v>
      </c>
    </row>
    <row r="179" spans="1:24" x14ac:dyDescent="0.45">
      <c r="A179" s="1">
        <f t="shared" si="44"/>
        <v>172</v>
      </c>
      <c r="B179" s="195"/>
      <c r="C179" s="32" t="s">
        <v>57</v>
      </c>
      <c r="D179" s="52"/>
      <c r="E179" s="52"/>
      <c r="F179" s="89"/>
      <c r="G179" s="97">
        <f t="shared" si="40"/>
        <v>0</v>
      </c>
      <c r="H179" s="111"/>
      <c r="I179" s="126">
        <f t="shared" ref="I179:X179" si="49">SUM(I177:I178)</f>
        <v>0</v>
      </c>
      <c r="J179" s="126">
        <f t="shared" si="49"/>
        <v>0</v>
      </c>
      <c r="K179" s="126">
        <f t="shared" si="49"/>
        <v>0</v>
      </c>
      <c r="L179" s="126">
        <f t="shared" si="49"/>
        <v>0</v>
      </c>
      <c r="M179" s="126">
        <f t="shared" si="49"/>
        <v>0</v>
      </c>
      <c r="N179" s="126">
        <f t="shared" si="49"/>
        <v>0</v>
      </c>
      <c r="O179" s="126">
        <f t="shared" si="49"/>
        <v>0</v>
      </c>
      <c r="P179" s="126">
        <f t="shared" si="49"/>
        <v>0</v>
      </c>
      <c r="Q179" s="126">
        <f t="shared" si="49"/>
        <v>0</v>
      </c>
      <c r="R179" s="126">
        <f t="shared" si="49"/>
        <v>0</v>
      </c>
      <c r="S179" s="126">
        <f t="shared" si="49"/>
        <v>0</v>
      </c>
      <c r="T179" s="126">
        <f t="shared" si="49"/>
        <v>0</v>
      </c>
      <c r="U179" s="126">
        <f t="shared" si="49"/>
        <v>0</v>
      </c>
      <c r="V179" s="126">
        <f t="shared" si="49"/>
        <v>0</v>
      </c>
      <c r="W179" s="126">
        <f t="shared" si="49"/>
        <v>0</v>
      </c>
      <c r="X179" s="126">
        <f t="shared" si="49"/>
        <v>0</v>
      </c>
    </row>
    <row r="180" spans="1:24" x14ac:dyDescent="0.45">
      <c r="A180" s="1">
        <f t="shared" si="44"/>
        <v>173</v>
      </c>
      <c r="I180" s="2"/>
    </row>
    <row r="181" spans="1:24" x14ac:dyDescent="0.45">
      <c r="A181" s="1">
        <f t="shared" si="44"/>
        <v>174</v>
      </c>
      <c r="B181" s="12"/>
      <c r="G181" s="2"/>
      <c r="H181" s="2"/>
      <c r="I181" s="2"/>
    </row>
    <row r="182" spans="1:24" x14ac:dyDescent="0.25">
      <c r="A182" s="1">
        <f t="shared" si="44"/>
        <v>175</v>
      </c>
      <c r="C182" s="35"/>
      <c r="D182" s="35"/>
    </row>
    <row r="183" spans="1:24" x14ac:dyDescent="0.45">
      <c r="A183" s="1">
        <f t="shared" si="44"/>
        <v>176</v>
      </c>
      <c r="B183" s="13" t="s">
        <v>141</v>
      </c>
    </row>
    <row r="184" spans="1:24" x14ac:dyDescent="0.45">
      <c r="A184" s="1">
        <f t="shared" si="44"/>
        <v>177</v>
      </c>
      <c r="B184" s="14" t="s">
        <v>142</v>
      </c>
      <c r="C184" s="6"/>
    </row>
    <row r="185" spans="1:24" s="5" customFormat="1" x14ac:dyDescent="0.45">
      <c r="A185" s="5">
        <f t="shared" si="44"/>
        <v>178</v>
      </c>
      <c r="B185" s="15" t="s">
        <v>143</v>
      </c>
      <c r="C185" s="36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</row>
    <row r="186" spans="1:24" x14ac:dyDescent="0.45">
      <c r="A186" s="1">
        <f t="shared" si="44"/>
        <v>179</v>
      </c>
      <c r="B186" s="13" t="s">
        <v>144</v>
      </c>
    </row>
    <row r="187" spans="1:24" x14ac:dyDescent="0.45">
      <c r="A187" s="1">
        <f t="shared" si="44"/>
        <v>180</v>
      </c>
      <c r="B187" s="16" t="s">
        <v>145</v>
      </c>
      <c r="C187" s="16"/>
    </row>
    <row r="192" spans="1:24" x14ac:dyDescent="0.45">
      <c r="G192" s="6"/>
      <c r="H192" s="6"/>
      <c r="I192" s="6"/>
    </row>
    <row r="195" spans="7:9" x14ac:dyDescent="0.45">
      <c r="G195" s="6"/>
      <c r="H195" s="6"/>
      <c r="I195" s="6"/>
    </row>
  </sheetData>
  <mergeCells count="3">
    <mergeCell ref="B9:B131"/>
    <mergeCell ref="B135:B153"/>
    <mergeCell ref="B157:B179"/>
  </mergeCells>
  <phoneticPr fontId="10"/>
  <pageMargins left="0.7" right="0.7" top="0.75" bottom="0.75" header="0.3" footer="0.3"/>
  <pageSetup paperSize="8" scale="61" fitToHeight="0" orientation="landscape"/>
  <rowBreaks count="1" manualBreakCount="1">
    <brk id="132" max="22" man="1"/>
  </row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N261"/>
  <sheetViews>
    <sheetView topLeftCell="A77" zoomScaleSheetLayoutView="100" workbookViewId="0">
      <selection activeCell="B2" sqref="B2"/>
    </sheetView>
  </sheetViews>
  <sheetFormatPr defaultColWidth="9" defaultRowHeight="12" x14ac:dyDescent="0.25"/>
  <cols>
    <col min="1" max="2" width="2.59765625" style="131" customWidth="1"/>
    <col min="3" max="3" width="3.59765625" style="131" customWidth="1"/>
    <col min="4" max="4" width="2.59765625" style="131" customWidth="1"/>
    <col min="5" max="5" width="2.59765625" style="132" customWidth="1"/>
    <col min="6" max="7" width="2.59765625" style="131" customWidth="1"/>
    <col min="8" max="8" width="42.8984375" style="131" customWidth="1"/>
    <col min="9" max="9" width="14.8984375" style="133" customWidth="1"/>
    <col min="10" max="10" width="9.19921875" style="134" bestFit="1" customWidth="1"/>
    <col min="11" max="11" width="25.3984375" style="131" customWidth="1"/>
    <col min="12" max="16384" width="9" style="131"/>
  </cols>
  <sheetData>
    <row r="1" spans="2:66" ht="13.2" x14ac:dyDescent="0.25">
      <c r="B1" s="7" t="s">
        <v>249</v>
      </c>
      <c r="C1" s="7"/>
    </row>
    <row r="2" spans="2:66" ht="4.95" customHeight="1" x14ac:dyDescent="0.25">
      <c r="C2" s="7"/>
    </row>
    <row r="3" spans="2:66" ht="4.95" customHeight="1" x14ac:dyDescent="0.25">
      <c r="C3" s="7"/>
    </row>
    <row r="4" spans="2:66" s="135" customFormat="1" x14ac:dyDescent="0.25">
      <c r="C4" s="135" t="s">
        <v>148</v>
      </c>
      <c r="F4" s="146"/>
      <c r="G4" s="146"/>
      <c r="H4" s="154"/>
      <c r="I4" s="163"/>
      <c r="J4" s="169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N4" s="186"/>
    </row>
    <row r="5" spans="2:66" ht="12" customHeight="1" x14ac:dyDescent="0.25"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</row>
    <row r="6" spans="2:66" s="136" customFormat="1" ht="15" x14ac:dyDescent="0.4">
      <c r="C6" s="138"/>
      <c r="D6" s="140" t="s">
        <v>149</v>
      </c>
      <c r="E6" s="141"/>
      <c r="I6" s="164" t="s">
        <v>69</v>
      </c>
      <c r="J6" s="170"/>
      <c r="K6" s="180" t="s">
        <v>150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</row>
    <row r="7" spans="2:66" x14ac:dyDescent="0.25">
      <c r="E7" s="132" t="s">
        <v>151</v>
      </c>
      <c r="G7" s="151"/>
      <c r="H7" s="155"/>
      <c r="K7" s="155"/>
    </row>
    <row r="8" spans="2:66" x14ac:dyDescent="0.25">
      <c r="F8" s="131" t="s">
        <v>152</v>
      </c>
      <c r="H8" s="155"/>
      <c r="K8" s="155"/>
    </row>
    <row r="9" spans="2:66" x14ac:dyDescent="0.25">
      <c r="H9" s="155" t="s">
        <v>153</v>
      </c>
      <c r="I9" s="133" t="s">
        <v>154</v>
      </c>
      <c r="J9" s="171"/>
      <c r="K9" s="155"/>
    </row>
    <row r="10" spans="2:66" x14ac:dyDescent="0.25">
      <c r="H10" s="156" t="s">
        <v>156</v>
      </c>
      <c r="I10" s="133" t="s">
        <v>158</v>
      </c>
      <c r="J10" s="171"/>
      <c r="K10" s="155"/>
    </row>
    <row r="11" spans="2:66" x14ac:dyDescent="0.25">
      <c r="H11" s="157" t="s">
        <v>160</v>
      </c>
      <c r="I11" s="165"/>
      <c r="J11" s="171"/>
      <c r="K11" s="155"/>
    </row>
    <row r="12" spans="2:66" x14ac:dyDescent="0.25">
      <c r="H12" s="157" t="s">
        <v>160</v>
      </c>
      <c r="I12" s="165"/>
      <c r="J12" s="171"/>
      <c r="K12" s="155"/>
    </row>
    <row r="13" spans="2:66" x14ac:dyDescent="0.25">
      <c r="F13" s="147"/>
      <c r="H13" s="155"/>
      <c r="K13" s="155"/>
    </row>
    <row r="14" spans="2:66" x14ac:dyDescent="0.25">
      <c r="F14" s="148" t="s">
        <v>161</v>
      </c>
      <c r="H14" s="155"/>
      <c r="K14" s="155"/>
    </row>
    <row r="15" spans="2:66" x14ac:dyDescent="0.25">
      <c r="H15" s="155" t="s">
        <v>153</v>
      </c>
      <c r="I15" s="133" t="s">
        <v>154</v>
      </c>
      <c r="J15" s="171"/>
      <c r="K15" s="155"/>
    </row>
    <row r="16" spans="2:66" x14ac:dyDescent="0.25">
      <c r="H16" s="155" t="s">
        <v>162</v>
      </c>
      <c r="I16" s="133" t="s">
        <v>163</v>
      </c>
      <c r="J16" s="171"/>
      <c r="K16" s="155"/>
    </row>
    <row r="17" spans="6:11" x14ac:dyDescent="0.25">
      <c r="H17" s="155" t="s">
        <v>164</v>
      </c>
      <c r="I17" s="133" t="s">
        <v>167</v>
      </c>
      <c r="J17" s="171"/>
      <c r="K17" s="155"/>
    </row>
    <row r="18" spans="6:11" x14ac:dyDescent="0.25">
      <c r="H18" s="155" t="s">
        <v>156</v>
      </c>
      <c r="J18" s="172"/>
      <c r="K18" s="155"/>
    </row>
    <row r="19" spans="6:11" x14ac:dyDescent="0.25">
      <c r="H19" s="155"/>
      <c r="J19" s="133"/>
      <c r="K19" s="155"/>
    </row>
    <row r="20" spans="6:11" x14ac:dyDescent="0.25">
      <c r="F20" s="145" t="s">
        <v>168</v>
      </c>
      <c r="G20" s="152"/>
      <c r="H20" s="158"/>
      <c r="K20" s="155"/>
    </row>
    <row r="21" spans="6:11" x14ac:dyDescent="0.25">
      <c r="H21" s="155" t="s">
        <v>153</v>
      </c>
      <c r="I21" s="133" t="s">
        <v>154</v>
      </c>
      <c r="J21" s="171"/>
      <c r="K21" s="155"/>
    </row>
    <row r="22" spans="6:11" x14ac:dyDescent="0.25">
      <c r="H22" s="155" t="s">
        <v>162</v>
      </c>
      <c r="I22" s="133" t="s">
        <v>163</v>
      </c>
      <c r="J22" s="171"/>
      <c r="K22" s="155"/>
    </row>
    <row r="23" spans="6:11" x14ac:dyDescent="0.25">
      <c r="H23" s="155" t="s">
        <v>164</v>
      </c>
      <c r="I23" s="133" t="s">
        <v>167</v>
      </c>
      <c r="J23" s="171"/>
      <c r="K23" s="155"/>
    </row>
    <row r="24" spans="6:11" x14ac:dyDescent="0.25">
      <c r="H24" s="155" t="s">
        <v>156</v>
      </c>
      <c r="J24" s="172"/>
      <c r="K24" s="155"/>
    </row>
    <row r="25" spans="6:11" x14ac:dyDescent="0.25">
      <c r="H25" s="155"/>
      <c r="J25" s="133"/>
      <c r="K25" s="155"/>
    </row>
    <row r="26" spans="6:11" x14ac:dyDescent="0.25">
      <c r="F26" s="145" t="s">
        <v>168</v>
      </c>
      <c r="H26" s="155"/>
      <c r="K26" s="155"/>
    </row>
    <row r="27" spans="6:11" x14ac:dyDescent="0.25">
      <c r="H27" s="155" t="s">
        <v>153</v>
      </c>
      <c r="I27" s="133" t="s">
        <v>37</v>
      </c>
      <c r="J27" s="171"/>
      <c r="K27" s="155"/>
    </row>
    <row r="28" spans="6:11" x14ac:dyDescent="0.25">
      <c r="H28" s="155" t="s">
        <v>162</v>
      </c>
      <c r="I28" s="133" t="s">
        <v>163</v>
      </c>
      <c r="J28" s="171"/>
      <c r="K28" s="155"/>
    </row>
    <row r="29" spans="6:11" x14ac:dyDescent="0.25">
      <c r="H29" s="155" t="s">
        <v>164</v>
      </c>
      <c r="I29" s="133" t="s">
        <v>167</v>
      </c>
      <c r="J29" s="171"/>
      <c r="K29" s="155"/>
    </row>
    <row r="30" spans="6:11" x14ac:dyDescent="0.25">
      <c r="H30" s="155" t="s">
        <v>156</v>
      </c>
      <c r="J30" s="172"/>
      <c r="K30" s="155"/>
    </row>
    <row r="31" spans="6:11" x14ac:dyDescent="0.25">
      <c r="H31" s="155"/>
      <c r="J31" s="133"/>
      <c r="K31" s="155"/>
    </row>
    <row r="32" spans="6:11" x14ac:dyDescent="0.25">
      <c r="F32" s="131" t="s">
        <v>169</v>
      </c>
      <c r="H32" s="155"/>
      <c r="K32" s="155"/>
    </row>
    <row r="33" spans="5:11" x14ac:dyDescent="0.25">
      <c r="H33" s="155" t="s">
        <v>153</v>
      </c>
      <c r="I33" s="133" t="s">
        <v>170</v>
      </c>
      <c r="J33" s="171"/>
      <c r="K33" s="155"/>
    </row>
    <row r="34" spans="5:11" x14ac:dyDescent="0.25">
      <c r="H34" s="157" t="s">
        <v>171</v>
      </c>
      <c r="I34" s="133" t="s">
        <v>172</v>
      </c>
      <c r="J34" s="171"/>
      <c r="K34" s="155"/>
    </row>
    <row r="35" spans="5:11" x14ac:dyDescent="0.25">
      <c r="H35" s="157" t="s">
        <v>173</v>
      </c>
      <c r="I35" s="133" t="s">
        <v>172</v>
      </c>
      <c r="J35" s="171"/>
      <c r="K35" s="155"/>
    </row>
    <row r="36" spans="5:11" x14ac:dyDescent="0.25">
      <c r="H36" s="157" t="s">
        <v>160</v>
      </c>
      <c r="I36" s="133" t="s">
        <v>172</v>
      </c>
      <c r="J36" s="171"/>
      <c r="K36" s="155"/>
    </row>
    <row r="37" spans="5:11" x14ac:dyDescent="0.25">
      <c r="H37" s="155"/>
      <c r="K37" s="155"/>
    </row>
    <row r="38" spans="5:11" x14ac:dyDescent="0.25">
      <c r="H38" s="157" t="s">
        <v>174</v>
      </c>
      <c r="I38" s="133" t="s">
        <v>67</v>
      </c>
      <c r="J38" s="171"/>
      <c r="K38" s="155"/>
    </row>
    <row r="39" spans="5:11" x14ac:dyDescent="0.25">
      <c r="H39" s="157" t="s">
        <v>91</v>
      </c>
      <c r="I39" s="133" t="s">
        <v>67</v>
      </c>
      <c r="J39" s="171"/>
      <c r="K39" s="155"/>
    </row>
    <row r="40" spans="5:11" x14ac:dyDescent="0.25">
      <c r="H40" s="157" t="s">
        <v>175</v>
      </c>
      <c r="I40" s="133" t="s">
        <v>67</v>
      </c>
      <c r="J40" s="171"/>
      <c r="K40" s="155"/>
    </row>
    <row r="41" spans="5:11" x14ac:dyDescent="0.25">
      <c r="H41" s="159" t="s">
        <v>160</v>
      </c>
      <c r="I41" s="133" t="s">
        <v>67</v>
      </c>
      <c r="J41" s="171"/>
      <c r="K41" s="155"/>
    </row>
    <row r="42" spans="5:11" x14ac:dyDescent="0.25">
      <c r="H42" s="155" t="s">
        <v>121</v>
      </c>
      <c r="I42" s="133" t="s">
        <v>167</v>
      </c>
      <c r="J42" s="171"/>
      <c r="K42" s="155"/>
    </row>
    <row r="43" spans="5:11" x14ac:dyDescent="0.25">
      <c r="H43" s="155"/>
      <c r="K43" s="155"/>
    </row>
    <row r="44" spans="5:11" x14ac:dyDescent="0.25">
      <c r="E44" s="132" t="s">
        <v>176</v>
      </c>
      <c r="G44" s="151"/>
      <c r="H44" s="155"/>
      <c r="K44" s="155"/>
    </row>
    <row r="45" spans="5:11" x14ac:dyDescent="0.25">
      <c r="F45" s="149" t="s">
        <v>15</v>
      </c>
      <c r="H45" s="155"/>
      <c r="K45" s="155"/>
    </row>
    <row r="46" spans="5:11" x14ac:dyDescent="0.25">
      <c r="H46" s="155" t="s">
        <v>153</v>
      </c>
      <c r="I46" s="133" t="s">
        <v>177</v>
      </c>
      <c r="J46" s="171"/>
      <c r="K46" s="155"/>
    </row>
    <row r="47" spans="5:11" x14ac:dyDescent="0.25">
      <c r="H47" s="155" t="s">
        <v>178</v>
      </c>
      <c r="I47" s="133" t="s">
        <v>157</v>
      </c>
      <c r="J47" s="171"/>
      <c r="K47" s="155"/>
    </row>
    <row r="48" spans="5:11" x14ac:dyDescent="0.25">
      <c r="H48" s="155"/>
      <c r="J48" s="173"/>
      <c r="K48" s="155"/>
    </row>
    <row r="49" spans="5:11" x14ac:dyDescent="0.25">
      <c r="F49" s="131" t="s">
        <v>147</v>
      </c>
      <c r="H49" s="155"/>
      <c r="K49" s="155"/>
    </row>
    <row r="50" spans="5:11" x14ac:dyDescent="0.25">
      <c r="H50" s="155" t="s">
        <v>153</v>
      </c>
      <c r="I50" s="133" t="s">
        <v>177</v>
      </c>
      <c r="J50" s="171"/>
      <c r="K50" s="155"/>
    </row>
    <row r="51" spans="5:11" x14ac:dyDescent="0.25">
      <c r="H51" s="155" t="s">
        <v>178</v>
      </c>
      <c r="I51" s="133" t="s">
        <v>157</v>
      </c>
      <c r="J51" s="171"/>
      <c r="K51" s="155"/>
    </row>
    <row r="52" spans="5:11" x14ac:dyDescent="0.25">
      <c r="H52" s="155"/>
      <c r="K52" s="181"/>
    </row>
    <row r="53" spans="5:11" x14ac:dyDescent="0.25">
      <c r="F53" s="145" t="s">
        <v>168</v>
      </c>
      <c r="H53" s="155"/>
      <c r="K53" s="155"/>
    </row>
    <row r="54" spans="5:11" x14ac:dyDescent="0.25">
      <c r="H54" s="155" t="s">
        <v>153</v>
      </c>
      <c r="I54" s="133" t="s">
        <v>177</v>
      </c>
      <c r="J54" s="171"/>
      <c r="K54" s="155"/>
    </row>
    <row r="55" spans="5:11" x14ac:dyDescent="0.25">
      <c r="H55" s="155" t="s">
        <v>178</v>
      </c>
      <c r="I55" s="133" t="s">
        <v>157</v>
      </c>
      <c r="J55" s="171"/>
      <c r="K55" s="155"/>
    </row>
    <row r="56" spans="5:11" x14ac:dyDescent="0.25">
      <c r="H56" s="155"/>
      <c r="J56" s="173"/>
      <c r="K56" s="155"/>
    </row>
    <row r="57" spans="5:11" x14ac:dyDescent="0.25">
      <c r="F57" s="145" t="s">
        <v>168</v>
      </c>
      <c r="H57" s="155"/>
      <c r="K57" s="155"/>
    </row>
    <row r="58" spans="5:11" x14ac:dyDescent="0.25">
      <c r="H58" s="155" t="s">
        <v>153</v>
      </c>
      <c r="I58" s="133" t="s">
        <v>177</v>
      </c>
      <c r="J58" s="171"/>
      <c r="K58" s="155"/>
    </row>
    <row r="59" spans="5:11" x14ac:dyDescent="0.25">
      <c r="H59" s="155" t="s">
        <v>178</v>
      </c>
      <c r="I59" s="133" t="s">
        <v>157</v>
      </c>
      <c r="J59" s="171"/>
      <c r="K59" s="155"/>
    </row>
    <row r="60" spans="5:11" x14ac:dyDescent="0.25">
      <c r="H60" s="155"/>
      <c r="J60" s="173"/>
      <c r="K60" s="155"/>
    </row>
    <row r="61" spans="5:11" ht="11.4" x14ac:dyDescent="0.2">
      <c r="E61" s="142" t="s">
        <v>179</v>
      </c>
      <c r="H61" s="155"/>
      <c r="K61" s="155"/>
    </row>
    <row r="62" spans="5:11" x14ac:dyDescent="0.25">
      <c r="F62" s="148" t="s">
        <v>180</v>
      </c>
      <c r="G62" s="147"/>
      <c r="H62" s="156"/>
      <c r="K62" s="155"/>
    </row>
    <row r="63" spans="5:11" x14ac:dyDescent="0.25">
      <c r="F63" s="147"/>
      <c r="G63" s="147"/>
      <c r="H63" s="156" t="s">
        <v>181</v>
      </c>
      <c r="I63" s="133" t="s">
        <v>128</v>
      </c>
      <c r="J63" s="171"/>
      <c r="K63" s="155"/>
    </row>
    <row r="64" spans="5:11" x14ac:dyDescent="0.25">
      <c r="F64" s="147"/>
      <c r="G64" s="147"/>
      <c r="H64" s="156" t="s">
        <v>182</v>
      </c>
      <c r="I64" s="133" t="s">
        <v>183</v>
      </c>
      <c r="J64" s="171"/>
      <c r="K64" s="155"/>
    </row>
    <row r="65" spans="5:11" x14ac:dyDescent="0.25">
      <c r="F65" s="147"/>
      <c r="G65" s="147"/>
      <c r="H65" s="156"/>
      <c r="K65" s="155"/>
    </row>
    <row r="66" spans="5:11" x14ac:dyDescent="0.25">
      <c r="F66" s="148" t="s">
        <v>185</v>
      </c>
      <c r="G66" s="147"/>
      <c r="H66" s="156"/>
      <c r="K66" s="155"/>
    </row>
    <row r="67" spans="5:11" x14ac:dyDescent="0.25">
      <c r="F67" s="147"/>
      <c r="G67" s="147"/>
      <c r="H67" s="156" t="s">
        <v>181</v>
      </c>
      <c r="I67" s="133" t="s">
        <v>128</v>
      </c>
      <c r="J67" s="171"/>
      <c r="K67" s="155"/>
    </row>
    <row r="68" spans="5:11" x14ac:dyDescent="0.25">
      <c r="F68" s="147"/>
      <c r="G68" s="147"/>
      <c r="H68" s="156" t="s">
        <v>182</v>
      </c>
      <c r="I68" s="133" t="s">
        <v>183</v>
      </c>
      <c r="J68" s="171"/>
      <c r="K68" s="155"/>
    </row>
    <row r="69" spans="5:11" x14ac:dyDescent="0.25">
      <c r="F69" s="147"/>
      <c r="G69" s="147"/>
      <c r="H69" s="156"/>
      <c r="K69" s="155"/>
    </row>
    <row r="70" spans="5:11" x14ac:dyDescent="0.25">
      <c r="F70" s="148" t="s">
        <v>40</v>
      </c>
      <c r="G70" s="147"/>
      <c r="H70" s="156"/>
      <c r="K70" s="155"/>
    </row>
    <row r="71" spans="5:11" x14ac:dyDescent="0.25">
      <c r="F71" s="147"/>
      <c r="G71" s="147"/>
      <c r="H71" s="156" t="s">
        <v>181</v>
      </c>
      <c r="I71" s="133" t="s">
        <v>128</v>
      </c>
      <c r="J71" s="171"/>
      <c r="K71" s="155"/>
    </row>
    <row r="72" spans="5:11" x14ac:dyDescent="0.25">
      <c r="F72" s="147"/>
      <c r="G72" s="147"/>
      <c r="H72" s="156" t="s">
        <v>182</v>
      </c>
      <c r="I72" s="133" t="s">
        <v>183</v>
      </c>
      <c r="J72" s="171"/>
      <c r="K72" s="155"/>
    </row>
    <row r="73" spans="5:11" x14ac:dyDescent="0.25">
      <c r="F73" s="147"/>
      <c r="G73" s="147"/>
      <c r="H73" s="156"/>
      <c r="K73" s="155"/>
    </row>
    <row r="74" spans="5:11" x14ac:dyDescent="0.25">
      <c r="F74" s="148" t="s">
        <v>186</v>
      </c>
      <c r="G74" s="147"/>
      <c r="H74" s="156"/>
      <c r="K74" s="155"/>
    </row>
    <row r="75" spans="5:11" x14ac:dyDescent="0.25">
      <c r="F75" s="147"/>
      <c r="G75" s="147"/>
      <c r="H75" s="156" t="s">
        <v>181</v>
      </c>
      <c r="I75" s="133" t="s">
        <v>128</v>
      </c>
      <c r="J75" s="171"/>
      <c r="K75" s="155"/>
    </row>
    <row r="76" spans="5:11" x14ac:dyDescent="0.25">
      <c r="F76" s="147"/>
      <c r="G76" s="147"/>
      <c r="H76" s="156" t="s">
        <v>182</v>
      </c>
      <c r="I76" s="133" t="s">
        <v>183</v>
      </c>
      <c r="J76" s="171"/>
      <c r="K76" s="155"/>
    </row>
    <row r="77" spans="5:11" x14ac:dyDescent="0.25">
      <c r="H77" s="155"/>
      <c r="J77" s="155"/>
      <c r="K77" s="155"/>
    </row>
    <row r="78" spans="5:11" ht="11.4" x14ac:dyDescent="0.2">
      <c r="E78" s="143" t="s">
        <v>13</v>
      </c>
      <c r="H78" s="155"/>
      <c r="K78" s="155"/>
    </row>
    <row r="79" spans="5:11" x14ac:dyDescent="0.25">
      <c r="F79" s="145" t="s">
        <v>168</v>
      </c>
      <c r="H79" s="155"/>
      <c r="K79" s="155"/>
    </row>
    <row r="80" spans="5:11" x14ac:dyDescent="0.25">
      <c r="H80" s="155" t="s">
        <v>187</v>
      </c>
      <c r="I80" s="133" t="s">
        <v>65</v>
      </c>
      <c r="J80" s="171"/>
      <c r="K80" s="155"/>
    </row>
    <row r="81" spans="3:65" x14ac:dyDescent="0.25">
      <c r="H81" s="155" t="s">
        <v>8</v>
      </c>
      <c r="I81" s="133" t="s">
        <v>188</v>
      </c>
      <c r="J81" s="171"/>
      <c r="K81" s="155"/>
    </row>
    <row r="82" spans="3:65" x14ac:dyDescent="0.25">
      <c r="H82" s="155" t="s">
        <v>189</v>
      </c>
      <c r="I82" s="133" t="s">
        <v>191</v>
      </c>
      <c r="J82" s="171"/>
      <c r="K82" s="155"/>
    </row>
    <row r="83" spans="3:65" x14ac:dyDescent="0.25">
      <c r="H83" s="155"/>
      <c r="K83" s="155"/>
    </row>
    <row r="84" spans="3:65" x14ac:dyDescent="0.25">
      <c r="F84" s="145" t="s">
        <v>168</v>
      </c>
      <c r="H84" s="155"/>
      <c r="K84" s="155"/>
    </row>
    <row r="85" spans="3:65" x14ac:dyDescent="0.25">
      <c r="H85" s="155" t="s">
        <v>192</v>
      </c>
      <c r="I85" s="133" t="s">
        <v>188</v>
      </c>
      <c r="J85" s="171"/>
      <c r="K85" s="155"/>
    </row>
    <row r="86" spans="3:65" x14ac:dyDescent="0.25">
      <c r="H86" s="155" t="s">
        <v>189</v>
      </c>
      <c r="I86" s="133" t="s">
        <v>191</v>
      </c>
      <c r="J86" s="171"/>
      <c r="K86" s="155"/>
    </row>
    <row r="87" spans="3:65" x14ac:dyDescent="0.25">
      <c r="H87" s="155"/>
      <c r="J87" s="173"/>
      <c r="K87" s="155"/>
    </row>
    <row r="88" spans="3:65" x14ac:dyDescent="0.25">
      <c r="F88" s="145" t="s">
        <v>168</v>
      </c>
      <c r="H88" s="155"/>
      <c r="K88" s="155"/>
    </row>
    <row r="89" spans="3:65" x14ac:dyDescent="0.25">
      <c r="H89" s="155" t="s">
        <v>192</v>
      </c>
      <c r="I89" s="133" t="s">
        <v>188</v>
      </c>
      <c r="J89" s="171"/>
      <c r="K89" s="155"/>
    </row>
    <row r="90" spans="3:65" x14ac:dyDescent="0.25">
      <c r="H90" s="155" t="s">
        <v>193</v>
      </c>
      <c r="I90" s="133" t="s">
        <v>191</v>
      </c>
      <c r="J90" s="171"/>
      <c r="K90" s="155"/>
    </row>
    <row r="91" spans="3:65" x14ac:dyDescent="0.25">
      <c r="H91" s="155"/>
      <c r="K91" s="155"/>
    </row>
    <row r="92" spans="3:65" x14ac:dyDescent="0.25">
      <c r="E92" s="132" t="s">
        <v>195</v>
      </c>
      <c r="H92" s="155"/>
      <c r="K92" s="155"/>
    </row>
    <row r="93" spans="3:65" x14ac:dyDescent="0.25">
      <c r="F93" s="131" t="s">
        <v>196</v>
      </c>
      <c r="H93" s="155"/>
      <c r="I93" s="133" t="s">
        <v>197</v>
      </c>
      <c r="J93" s="171"/>
      <c r="K93" s="155"/>
    </row>
    <row r="95" spans="3:65" s="136" customFormat="1" ht="15" x14ac:dyDescent="0.4">
      <c r="C95" s="138"/>
      <c r="D95" s="140" t="s">
        <v>198</v>
      </c>
      <c r="E95" s="141"/>
      <c r="I95" s="166"/>
      <c r="J95" s="170"/>
      <c r="K95" s="182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</row>
    <row r="96" spans="3:65" s="137" customFormat="1" ht="12" customHeight="1" x14ac:dyDescent="0.4">
      <c r="C96" s="139"/>
      <c r="D96" s="139"/>
      <c r="E96" s="143"/>
      <c r="I96" s="167"/>
      <c r="J96" s="174"/>
      <c r="K96" s="183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</row>
    <row r="97" spans="3:65" s="137" customFormat="1" ht="21" customHeight="1" x14ac:dyDescent="0.4">
      <c r="C97" s="139"/>
      <c r="D97" s="139"/>
      <c r="E97" s="143" t="s">
        <v>199</v>
      </c>
      <c r="I97" s="167"/>
      <c r="J97" s="174"/>
      <c r="K97" s="183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</row>
    <row r="98" spans="3:65" s="137" customFormat="1" ht="15" x14ac:dyDescent="0.4">
      <c r="C98" s="139"/>
      <c r="D98" s="139"/>
      <c r="E98" s="132"/>
      <c r="H98" s="160" t="s">
        <v>200</v>
      </c>
      <c r="I98" s="133" t="s">
        <v>44</v>
      </c>
      <c r="J98" s="171"/>
      <c r="K98" s="183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5"/>
      <c r="BD98" s="185"/>
      <c r="BE98" s="185"/>
      <c r="BF98" s="185"/>
      <c r="BG98" s="185"/>
      <c r="BH98" s="185"/>
      <c r="BI98" s="185"/>
      <c r="BJ98" s="185"/>
      <c r="BK98" s="185"/>
      <c r="BL98" s="185"/>
      <c r="BM98" s="185"/>
    </row>
    <row r="99" spans="3:65" s="137" customFormat="1" ht="15" x14ac:dyDescent="0.4">
      <c r="C99" s="139"/>
      <c r="D99" s="139"/>
      <c r="E99" s="132"/>
      <c r="H99" s="160" t="s">
        <v>201</v>
      </c>
      <c r="I99" s="133"/>
      <c r="J99" s="171"/>
      <c r="K99" s="183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</row>
    <row r="100" spans="3:65" s="137" customFormat="1" ht="15" x14ac:dyDescent="0.4">
      <c r="C100" s="139"/>
      <c r="D100" s="139"/>
      <c r="E100" s="132"/>
      <c r="H100" s="145" t="s">
        <v>168</v>
      </c>
      <c r="I100" s="133"/>
      <c r="J100" s="171"/>
      <c r="K100" s="183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</row>
    <row r="101" spans="3:65" s="137" customFormat="1" ht="15" x14ac:dyDescent="0.4">
      <c r="C101" s="139"/>
      <c r="D101" s="139"/>
      <c r="E101" s="132"/>
      <c r="H101" s="145" t="s">
        <v>168</v>
      </c>
      <c r="I101" s="133"/>
      <c r="J101" s="171"/>
      <c r="K101" s="183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</row>
    <row r="102" spans="3:65" s="137" customFormat="1" ht="12" customHeight="1" x14ac:dyDescent="0.4">
      <c r="C102" s="139"/>
      <c r="D102" s="139"/>
      <c r="E102" s="132"/>
      <c r="I102" s="167"/>
      <c r="J102" s="174"/>
      <c r="K102" s="183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</row>
    <row r="103" spans="3:65" s="137" customFormat="1" ht="23.25" customHeight="1" x14ac:dyDescent="0.4">
      <c r="C103" s="139"/>
      <c r="D103" s="139"/>
      <c r="E103" s="143" t="s">
        <v>190</v>
      </c>
      <c r="I103" s="167"/>
      <c r="J103" s="174"/>
      <c r="K103" s="183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</row>
    <row r="104" spans="3:65" x14ac:dyDescent="0.25">
      <c r="F104" s="131" t="s">
        <v>202</v>
      </c>
      <c r="H104" s="155"/>
      <c r="K104" s="155"/>
    </row>
    <row r="105" spans="3:65" x14ac:dyDescent="0.25">
      <c r="H105" s="155" t="s">
        <v>203</v>
      </c>
      <c r="I105" s="133" t="s">
        <v>44</v>
      </c>
      <c r="J105" s="171"/>
      <c r="K105" s="155"/>
    </row>
    <row r="106" spans="3:65" x14ac:dyDescent="0.25">
      <c r="H106" s="155" t="s">
        <v>153</v>
      </c>
      <c r="I106" s="133" t="s">
        <v>204</v>
      </c>
      <c r="J106" s="171"/>
      <c r="K106" s="155"/>
    </row>
    <row r="107" spans="3:65" x14ac:dyDescent="0.25">
      <c r="H107" s="155"/>
      <c r="K107" s="155"/>
    </row>
    <row r="108" spans="3:65" x14ac:dyDescent="0.25">
      <c r="F108" s="131" t="s">
        <v>166</v>
      </c>
      <c r="H108" s="155"/>
      <c r="K108" s="155"/>
    </row>
    <row r="109" spans="3:65" x14ac:dyDescent="0.25">
      <c r="H109" s="155" t="s">
        <v>205</v>
      </c>
      <c r="I109" s="133" t="s">
        <v>103</v>
      </c>
      <c r="J109" s="171"/>
      <c r="K109" s="155"/>
    </row>
    <row r="110" spans="3:65" s="137" customFormat="1" ht="12" customHeight="1" x14ac:dyDescent="0.4">
      <c r="C110" s="139"/>
      <c r="D110" s="139"/>
      <c r="E110" s="144"/>
      <c r="I110" s="167"/>
      <c r="J110" s="174"/>
      <c r="K110" s="183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</row>
    <row r="111" spans="3:65" ht="11.4" x14ac:dyDescent="0.2">
      <c r="E111" s="142"/>
      <c r="F111" s="149" t="s">
        <v>206</v>
      </c>
      <c r="G111" s="149"/>
      <c r="H111" s="155"/>
      <c r="K111" s="155"/>
    </row>
    <row r="112" spans="3:65" x14ac:dyDescent="0.25">
      <c r="G112" s="149" t="s">
        <v>207</v>
      </c>
      <c r="H112" s="155"/>
      <c r="K112" s="155"/>
    </row>
    <row r="113" spans="6:11" x14ac:dyDescent="0.25">
      <c r="H113" s="155" t="s">
        <v>208</v>
      </c>
      <c r="I113" s="133" t="s">
        <v>209</v>
      </c>
      <c r="J113" s="171"/>
      <c r="K113" s="155"/>
    </row>
    <row r="114" spans="6:11" x14ac:dyDescent="0.25">
      <c r="H114" s="155" t="s">
        <v>165</v>
      </c>
      <c r="I114" s="133" t="s">
        <v>204</v>
      </c>
      <c r="J114" s="171"/>
      <c r="K114" s="155"/>
    </row>
    <row r="115" spans="6:11" x14ac:dyDescent="0.25">
      <c r="H115" s="155" t="s">
        <v>210</v>
      </c>
      <c r="I115" s="133" t="s">
        <v>98</v>
      </c>
      <c r="J115" s="171"/>
      <c r="K115" s="155"/>
    </row>
    <row r="116" spans="6:11" x14ac:dyDescent="0.25">
      <c r="H116" s="155" t="s">
        <v>20</v>
      </c>
      <c r="I116" s="133" t="s">
        <v>103</v>
      </c>
      <c r="J116" s="171"/>
      <c r="K116" s="155"/>
    </row>
    <row r="117" spans="6:11" x14ac:dyDescent="0.25">
      <c r="H117" s="155" t="s">
        <v>155</v>
      </c>
      <c r="I117" s="133" t="s">
        <v>211</v>
      </c>
      <c r="J117" s="171"/>
      <c r="K117" s="155"/>
    </row>
    <row r="118" spans="6:11" x14ac:dyDescent="0.25">
      <c r="H118" s="155" t="s">
        <v>102</v>
      </c>
      <c r="J118" s="171"/>
      <c r="K118" s="155"/>
    </row>
    <row r="119" spans="6:11" x14ac:dyDescent="0.25">
      <c r="H119" s="155" t="s">
        <v>212</v>
      </c>
      <c r="I119" s="133" t="s">
        <v>213</v>
      </c>
      <c r="J119" s="171"/>
      <c r="K119" s="155"/>
    </row>
    <row r="120" spans="6:11" x14ac:dyDescent="0.25">
      <c r="H120" s="155"/>
      <c r="K120" s="155"/>
    </row>
    <row r="121" spans="6:11" x14ac:dyDescent="0.25">
      <c r="F121" s="150"/>
      <c r="G121" s="150" t="s">
        <v>83</v>
      </c>
      <c r="H121" s="155"/>
      <c r="K121" s="155"/>
    </row>
    <row r="122" spans="6:11" x14ac:dyDescent="0.25">
      <c r="H122" s="155" t="s">
        <v>12</v>
      </c>
      <c r="I122" s="133" t="s">
        <v>170</v>
      </c>
      <c r="J122" s="171"/>
      <c r="K122" s="155"/>
    </row>
    <row r="123" spans="6:11" x14ac:dyDescent="0.25">
      <c r="H123" s="155" t="s">
        <v>159</v>
      </c>
      <c r="I123" s="133" t="s">
        <v>67</v>
      </c>
      <c r="J123" s="171"/>
      <c r="K123" s="155"/>
    </row>
    <row r="124" spans="6:11" x14ac:dyDescent="0.25">
      <c r="H124" s="155" t="s">
        <v>126</v>
      </c>
      <c r="I124" s="133" t="s">
        <v>157</v>
      </c>
      <c r="J124" s="171"/>
      <c r="K124" s="155"/>
    </row>
    <row r="125" spans="6:11" x14ac:dyDescent="0.25">
      <c r="H125" s="155" t="s">
        <v>20</v>
      </c>
      <c r="I125" s="133" t="s">
        <v>103</v>
      </c>
      <c r="J125" s="171"/>
      <c r="K125" s="155"/>
    </row>
    <row r="126" spans="6:11" x14ac:dyDescent="0.25">
      <c r="H126" s="155" t="s">
        <v>155</v>
      </c>
      <c r="I126" s="133" t="s">
        <v>177</v>
      </c>
      <c r="J126" s="171"/>
      <c r="K126" s="155"/>
    </row>
    <row r="127" spans="6:11" x14ac:dyDescent="0.25">
      <c r="H127" s="155" t="s">
        <v>214</v>
      </c>
      <c r="I127" s="133" t="s">
        <v>73</v>
      </c>
      <c r="J127" s="171"/>
      <c r="K127" s="155"/>
    </row>
    <row r="128" spans="6:11" x14ac:dyDescent="0.25">
      <c r="H128" s="155"/>
      <c r="K128" s="155"/>
    </row>
    <row r="129" spans="6:11" x14ac:dyDescent="0.25">
      <c r="F129" s="131" t="s">
        <v>215</v>
      </c>
      <c r="H129" s="155"/>
      <c r="K129" s="155"/>
    </row>
    <row r="130" spans="6:11" x14ac:dyDescent="0.25">
      <c r="G130" s="148" t="s">
        <v>184</v>
      </c>
      <c r="H130" s="155"/>
      <c r="K130" s="155"/>
    </row>
    <row r="131" spans="6:11" x14ac:dyDescent="0.25">
      <c r="H131" s="155" t="s">
        <v>203</v>
      </c>
      <c r="I131" s="133" t="s">
        <v>44</v>
      </c>
      <c r="J131" s="171"/>
      <c r="K131" s="155"/>
    </row>
    <row r="132" spans="6:11" x14ac:dyDescent="0.25">
      <c r="H132" s="155" t="s">
        <v>153</v>
      </c>
      <c r="I132" s="133" t="s">
        <v>204</v>
      </c>
      <c r="J132" s="171"/>
      <c r="K132" s="155"/>
    </row>
    <row r="133" spans="6:11" x14ac:dyDescent="0.25">
      <c r="H133" s="155"/>
      <c r="K133" s="155"/>
    </row>
    <row r="134" spans="6:11" x14ac:dyDescent="0.25">
      <c r="G134" s="131" t="s">
        <v>216</v>
      </c>
      <c r="H134" s="155"/>
      <c r="K134" s="155"/>
    </row>
    <row r="135" spans="6:11" x14ac:dyDescent="0.25">
      <c r="H135" s="155" t="s">
        <v>203</v>
      </c>
      <c r="I135" s="133" t="s">
        <v>44</v>
      </c>
      <c r="J135" s="171"/>
      <c r="K135" s="155"/>
    </row>
    <row r="136" spans="6:11" x14ac:dyDescent="0.25">
      <c r="H136" s="155" t="s">
        <v>153</v>
      </c>
      <c r="I136" s="133" t="s">
        <v>204</v>
      </c>
      <c r="J136" s="171"/>
      <c r="K136" s="155"/>
    </row>
    <row r="137" spans="6:11" x14ac:dyDescent="0.25">
      <c r="H137" s="155"/>
      <c r="K137" s="155"/>
    </row>
    <row r="138" spans="6:11" x14ac:dyDescent="0.25">
      <c r="G138" s="131" t="s">
        <v>217</v>
      </c>
      <c r="H138" s="155"/>
      <c r="K138" s="155"/>
    </row>
    <row r="139" spans="6:11" x14ac:dyDescent="0.25">
      <c r="H139" s="155" t="s">
        <v>203</v>
      </c>
      <c r="I139" s="133" t="s">
        <v>213</v>
      </c>
      <c r="J139" s="171"/>
      <c r="K139" s="155"/>
    </row>
    <row r="140" spans="6:11" x14ac:dyDescent="0.25">
      <c r="H140" s="155" t="s">
        <v>153</v>
      </c>
      <c r="I140" s="133" t="s">
        <v>209</v>
      </c>
      <c r="J140" s="171"/>
      <c r="K140" s="155"/>
    </row>
    <row r="141" spans="6:11" x14ac:dyDescent="0.25">
      <c r="H141" s="155"/>
      <c r="K141" s="155"/>
    </row>
    <row r="142" spans="6:11" x14ac:dyDescent="0.25">
      <c r="G142" s="145" t="s">
        <v>168</v>
      </c>
      <c r="H142" s="155"/>
      <c r="K142" s="155"/>
    </row>
    <row r="143" spans="6:11" x14ac:dyDescent="0.25">
      <c r="H143" s="155" t="s">
        <v>203</v>
      </c>
      <c r="I143" s="133" t="s">
        <v>44</v>
      </c>
      <c r="J143" s="171"/>
      <c r="K143" s="155"/>
    </row>
    <row r="144" spans="6:11" x14ac:dyDescent="0.25">
      <c r="H144" s="155" t="s">
        <v>153</v>
      </c>
      <c r="I144" s="133" t="s">
        <v>204</v>
      </c>
      <c r="J144" s="171"/>
      <c r="K144" s="155"/>
    </row>
    <row r="145" spans="7:11" x14ac:dyDescent="0.25">
      <c r="H145" s="155"/>
      <c r="K145" s="155"/>
    </row>
    <row r="146" spans="7:11" x14ac:dyDescent="0.25">
      <c r="G146" s="145" t="s">
        <v>168</v>
      </c>
      <c r="H146" s="155"/>
      <c r="K146" s="155"/>
    </row>
    <row r="147" spans="7:11" x14ac:dyDescent="0.25">
      <c r="H147" s="155" t="s">
        <v>203</v>
      </c>
      <c r="I147" s="133" t="s">
        <v>44</v>
      </c>
      <c r="J147" s="171"/>
      <c r="K147" s="155"/>
    </row>
    <row r="148" spans="7:11" x14ac:dyDescent="0.25">
      <c r="H148" s="155" t="s">
        <v>153</v>
      </c>
      <c r="I148" s="133" t="s">
        <v>204</v>
      </c>
      <c r="J148" s="171"/>
      <c r="K148" s="155"/>
    </row>
    <row r="149" spans="7:11" x14ac:dyDescent="0.25">
      <c r="H149" s="155"/>
      <c r="K149" s="155"/>
    </row>
    <row r="150" spans="7:11" x14ac:dyDescent="0.25">
      <c r="G150" s="145" t="s">
        <v>168</v>
      </c>
      <c r="H150" s="155"/>
      <c r="K150" s="155"/>
    </row>
    <row r="151" spans="7:11" x14ac:dyDescent="0.25">
      <c r="H151" s="155" t="s">
        <v>203</v>
      </c>
      <c r="I151" s="133" t="s">
        <v>213</v>
      </c>
      <c r="J151" s="171"/>
      <c r="K151" s="155"/>
    </row>
    <row r="152" spans="7:11" x14ac:dyDescent="0.25">
      <c r="H152" s="155" t="s">
        <v>153</v>
      </c>
      <c r="I152" s="133" t="s">
        <v>209</v>
      </c>
      <c r="J152" s="171"/>
      <c r="K152" s="155"/>
    </row>
    <row r="153" spans="7:11" x14ac:dyDescent="0.25">
      <c r="H153" s="155"/>
      <c r="K153" s="155"/>
    </row>
    <row r="154" spans="7:11" x14ac:dyDescent="0.25">
      <c r="G154" s="145" t="s">
        <v>168</v>
      </c>
      <c r="H154" s="155"/>
      <c r="K154" s="155"/>
    </row>
    <row r="155" spans="7:11" x14ac:dyDescent="0.25">
      <c r="H155" s="155" t="s">
        <v>203</v>
      </c>
      <c r="I155" s="133" t="s">
        <v>213</v>
      </c>
      <c r="J155" s="171"/>
      <c r="K155" s="155"/>
    </row>
    <row r="156" spans="7:11" x14ac:dyDescent="0.25">
      <c r="H156" s="155" t="s">
        <v>153</v>
      </c>
      <c r="I156" s="133" t="s">
        <v>209</v>
      </c>
      <c r="J156" s="171"/>
      <c r="K156" s="155"/>
    </row>
    <row r="157" spans="7:11" x14ac:dyDescent="0.25">
      <c r="H157" s="155"/>
      <c r="K157" s="155"/>
    </row>
    <row r="158" spans="7:11" x14ac:dyDescent="0.25">
      <c r="G158" s="145" t="s">
        <v>168</v>
      </c>
      <c r="H158" s="155"/>
      <c r="K158" s="155"/>
    </row>
    <row r="159" spans="7:11" x14ac:dyDescent="0.25">
      <c r="H159" s="155" t="s">
        <v>203</v>
      </c>
      <c r="I159" s="133" t="s">
        <v>24</v>
      </c>
      <c r="J159" s="171"/>
      <c r="K159" s="155"/>
    </row>
    <row r="160" spans="7:11" x14ac:dyDescent="0.25">
      <c r="H160" s="155" t="s">
        <v>153</v>
      </c>
      <c r="I160" s="133" t="s">
        <v>204</v>
      </c>
      <c r="J160" s="171"/>
      <c r="K160" s="155"/>
    </row>
    <row r="161" spans="6:11" x14ac:dyDescent="0.25">
      <c r="H161" s="155"/>
      <c r="K161" s="155"/>
    </row>
    <row r="162" spans="6:11" x14ac:dyDescent="0.25">
      <c r="G162" s="145" t="s">
        <v>168</v>
      </c>
      <c r="H162" s="155"/>
      <c r="K162" s="155"/>
    </row>
    <row r="163" spans="6:11" x14ac:dyDescent="0.25">
      <c r="H163" s="155" t="s">
        <v>203</v>
      </c>
      <c r="I163" s="133" t="s">
        <v>44</v>
      </c>
      <c r="J163" s="171"/>
      <c r="K163" s="155"/>
    </row>
    <row r="164" spans="6:11" x14ac:dyDescent="0.25">
      <c r="H164" s="155" t="s">
        <v>153</v>
      </c>
      <c r="I164" s="133" t="s">
        <v>204</v>
      </c>
      <c r="J164" s="171"/>
      <c r="K164" s="155"/>
    </row>
    <row r="165" spans="6:11" x14ac:dyDescent="0.25">
      <c r="H165" s="155"/>
      <c r="K165" s="155"/>
    </row>
    <row r="166" spans="6:11" x14ac:dyDescent="0.25">
      <c r="G166" s="145" t="s">
        <v>168</v>
      </c>
      <c r="H166" s="155"/>
      <c r="K166" s="155"/>
    </row>
    <row r="167" spans="6:11" x14ac:dyDescent="0.25">
      <c r="H167" s="155" t="s">
        <v>203</v>
      </c>
      <c r="I167" s="133" t="s">
        <v>44</v>
      </c>
      <c r="J167" s="171"/>
      <c r="K167" s="155"/>
    </row>
    <row r="168" spans="6:11" x14ac:dyDescent="0.25">
      <c r="H168" s="155" t="s">
        <v>153</v>
      </c>
      <c r="I168" s="133" t="s">
        <v>204</v>
      </c>
      <c r="J168" s="171"/>
      <c r="K168" s="155"/>
    </row>
    <row r="169" spans="6:11" x14ac:dyDescent="0.25">
      <c r="H169" s="155"/>
      <c r="K169" s="155"/>
    </row>
    <row r="170" spans="6:11" x14ac:dyDescent="0.25">
      <c r="G170" s="145" t="s">
        <v>168</v>
      </c>
      <c r="H170" s="155"/>
      <c r="K170" s="155"/>
    </row>
    <row r="171" spans="6:11" x14ac:dyDescent="0.25">
      <c r="H171" s="155" t="s">
        <v>203</v>
      </c>
      <c r="I171" s="133" t="s">
        <v>213</v>
      </c>
      <c r="J171" s="171"/>
      <c r="K171" s="155"/>
    </row>
    <row r="172" spans="6:11" x14ac:dyDescent="0.25">
      <c r="H172" s="155" t="s">
        <v>153</v>
      </c>
      <c r="I172" s="133" t="s">
        <v>209</v>
      </c>
      <c r="J172" s="171"/>
      <c r="K172" s="155"/>
    </row>
    <row r="173" spans="6:11" x14ac:dyDescent="0.25">
      <c r="H173" s="155"/>
      <c r="J173" s="173"/>
      <c r="K173" s="155"/>
    </row>
    <row r="174" spans="6:11" x14ac:dyDescent="0.25">
      <c r="F174" s="131" t="s">
        <v>218</v>
      </c>
      <c r="K174" s="155"/>
    </row>
    <row r="175" spans="6:11" x14ac:dyDescent="0.25">
      <c r="G175" s="149" t="s">
        <v>219</v>
      </c>
      <c r="K175" s="155"/>
    </row>
    <row r="176" spans="6:11" x14ac:dyDescent="0.25">
      <c r="H176" s="155" t="s">
        <v>208</v>
      </c>
      <c r="I176" s="133" t="s">
        <v>209</v>
      </c>
      <c r="J176" s="171"/>
      <c r="K176" s="155"/>
    </row>
    <row r="177" spans="6:11" x14ac:dyDescent="0.25">
      <c r="H177" s="155" t="s">
        <v>165</v>
      </c>
      <c r="I177" s="133" t="s">
        <v>204</v>
      </c>
      <c r="J177" s="172"/>
      <c r="K177" s="155"/>
    </row>
    <row r="178" spans="6:11" x14ac:dyDescent="0.25">
      <c r="H178" s="155" t="s">
        <v>210</v>
      </c>
      <c r="I178" s="133" t="s">
        <v>98</v>
      </c>
      <c r="J178" s="171"/>
      <c r="K178" s="155"/>
    </row>
    <row r="179" spans="6:11" x14ac:dyDescent="0.25">
      <c r="H179" s="155" t="s">
        <v>20</v>
      </c>
      <c r="I179" s="133" t="s">
        <v>103</v>
      </c>
      <c r="J179" s="175"/>
      <c r="K179" s="155"/>
    </row>
    <row r="180" spans="6:11" x14ac:dyDescent="0.25">
      <c r="H180" s="155" t="s">
        <v>155</v>
      </c>
      <c r="I180" s="133" t="s">
        <v>211</v>
      </c>
      <c r="J180" s="171"/>
      <c r="K180" s="155"/>
    </row>
    <row r="181" spans="6:11" x14ac:dyDescent="0.25">
      <c r="H181" s="155" t="s">
        <v>102</v>
      </c>
      <c r="J181" s="171"/>
      <c r="K181" s="155"/>
    </row>
    <row r="182" spans="6:11" x14ac:dyDescent="0.25">
      <c r="H182" s="155" t="s">
        <v>212</v>
      </c>
      <c r="I182" s="133" t="s">
        <v>213</v>
      </c>
      <c r="J182" s="171"/>
      <c r="K182" s="155"/>
    </row>
    <row r="183" spans="6:11" x14ac:dyDescent="0.25">
      <c r="K183" s="155"/>
    </row>
    <row r="184" spans="6:11" x14ac:dyDescent="0.25">
      <c r="F184" s="149"/>
      <c r="G184" s="149" t="s">
        <v>83</v>
      </c>
      <c r="K184" s="155"/>
    </row>
    <row r="185" spans="6:11" x14ac:dyDescent="0.25">
      <c r="H185" s="155" t="s">
        <v>12</v>
      </c>
      <c r="I185" s="133" t="s">
        <v>170</v>
      </c>
      <c r="J185" s="171"/>
      <c r="K185" s="155"/>
    </row>
    <row r="186" spans="6:11" x14ac:dyDescent="0.25">
      <c r="H186" s="155" t="s">
        <v>159</v>
      </c>
      <c r="I186" s="133" t="s">
        <v>67</v>
      </c>
      <c r="J186" s="171"/>
      <c r="K186" s="155"/>
    </row>
    <row r="187" spans="6:11" x14ac:dyDescent="0.25">
      <c r="H187" s="155" t="s">
        <v>126</v>
      </c>
      <c r="I187" s="133" t="s">
        <v>157</v>
      </c>
      <c r="J187" s="171"/>
      <c r="K187" s="155"/>
    </row>
    <row r="188" spans="6:11" x14ac:dyDescent="0.25">
      <c r="H188" s="155" t="s">
        <v>20</v>
      </c>
      <c r="I188" s="133" t="s">
        <v>103</v>
      </c>
      <c r="J188" s="175"/>
      <c r="K188" s="155"/>
    </row>
    <row r="189" spans="6:11" x14ac:dyDescent="0.25">
      <c r="H189" s="155" t="s">
        <v>155</v>
      </c>
      <c r="I189" s="133" t="s">
        <v>177</v>
      </c>
      <c r="J189" s="171"/>
      <c r="K189" s="155"/>
    </row>
    <row r="190" spans="6:11" x14ac:dyDescent="0.25">
      <c r="H190" s="155" t="s">
        <v>214</v>
      </c>
      <c r="I190" s="133" t="s">
        <v>73</v>
      </c>
      <c r="J190" s="171"/>
      <c r="K190" s="155"/>
    </row>
    <row r="191" spans="6:11" x14ac:dyDescent="0.25">
      <c r="H191" s="155"/>
      <c r="K191" s="155"/>
    </row>
    <row r="192" spans="6:11" x14ac:dyDescent="0.25">
      <c r="G192" s="145" t="s">
        <v>168</v>
      </c>
      <c r="K192" s="155"/>
    </row>
    <row r="193" spans="5:11" x14ac:dyDescent="0.25">
      <c r="H193" s="161" t="s">
        <v>220</v>
      </c>
      <c r="I193" s="168" t="s">
        <v>204</v>
      </c>
      <c r="J193" s="171"/>
      <c r="K193" s="155"/>
    </row>
    <row r="194" spans="5:11" x14ac:dyDescent="0.25">
      <c r="H194" s="162" t="s">
        <v>221</v>
      </c>
      <c r="J194" s="171"/>
      <c r="K194" s="155"/>
    </row>
    <row r="195" spans="5:11" x14ac:dyDescent="0.25">
      <c r="H195" s="155"/>
      <c r="K195" s="155"/>
    </row>
    <row r="196" spans="5:11" x14ac:dyDescent="0.25">
      <c r="F196" s="131" t="s">
        <v>222</v>
      </c>
      <c r="K196" s="155"/>
    </row>
    <row r="197" spans="5:11" x14ac:dyDescent="0.25">
      <c r="G197" s="131" t="s">
        <v>223</v>
      </c>
      <c r="K197" s="155"/>
    </row>
    <row r="198" spans="5:11" x14ac:dyDescent="0.25">
      <c r="H198" s="131" t="s">
        <v>224</v>
      </c>
      <c r="I198" s="133" t="s">
        <v>103</v>
      </c>
      <c r="J198" s="176"/>
      <c r="K198" s="155"/>
    </row>
    <row r="199" spans="5:11" x14ac:dyDescent="0.25">
      <c r="K199" s="155"/>
    </row>
    <row r="200" spans="5:11" x14ac:dyDescent="0.25">
      <c r="G200" s="131" t="s">
        <v>225</v>
      </c>
      <c r="K200" s="155"/>
    </row>
    <row r="201" spans="5:11" x14ac:dyDescent="0.25">
      <c r="H201" s="131" t="s">
        <v>226</v>
      </c>
      <c r="I201" s="133" t="s">
        <v>103</v>
      </c>
      <c r="J201" s="176"/>
      <c r="K201" s="155"/>
    </row>
    <row r="202" spans="5:11" x14ac:dyDescent="0.25">
      <c r="K202" s="155"/>
    </row>
    <row r="203" spans="5:11" x14ac:dyDescent="0.25">
      <c r="G203" s="131" t="s">
        <v>227</v>
      </c>
      <c r="K203" s="155"/>
    </row>
    <row r="204" spans="5:11" x14ac:dyDescent="0.25">
      <c r="H204" s="131" t="s">
        <v>228</v>
      </c>
      <c r="I204" s="133" t="s">
        <v>103</v>
      </c>
      <c r="J204" s="176"/>
      <c r="K204" s="155"/>
    </row>
    <row r="205" spans="5:11" x14ac:dyDescent="0.25">
      <c r="H205" s="155"/>
      <c r="K205" s="155"/>
    </row>
    <row r="206" spans="5:11" x14ac:dyDescent="0.25">
      <c r="E206" s="132" t="s">
        <v>229</v>
      </c>
      <c r="H206" s="155"/>
      <c r="K206" s="155"/>
    </row>
    <row r="207" spans="5:11" x14ac:dyDescent="0.25">
      <c r="F207" s="150" t="s">
        <v>230</v>
      </c>
      <c r="H207" s="155"/>
      <c r="K207" s="155"/>
    </row>
    <row r="208" spans="5:11" x14ac:dyDescent="0.25">
      <c r="F208" s="149"/>
      <c r="G208" s="149" t="s">
        <v>92</v>
      </c>
      <c r="H208" s="155"/>
      <c r="K208" s="155"/>
    </row>
    <row r="209" spans="6:11" x14ac:dyDescent="0.25">
      <c r="H209" s="155" t="s">
        <v>153</v>
      </c>
      <c r="I209" s="133" t="s">
        <v>231</v>
      </c>
      <c r="J209" s="171"/>
      <c r="K209" s="155"/>
    </row>
    <row r="210" spans="6:11" x14ac:dyDescent="0.25">
      <c r="H210" s="155" t="s">
        <v>181</v>
      </c>
      <c r="I210" s="133" t="s">
        <v>128</v>
      </c>
      <c r="J210" s="171"/>
      <c r="K210" s="155"/>
    </row>
    <row r="211" spans="6:11" x14ac:dyDescent="0.25">
      <c r="H211" s="155"/>
      <c r="K211" s="155"/>
    </row>
    <row r="212" spans="6:11" x14ac:dyDescent="0.25">
      <c r="F212" s="149"/>
      <c r="G212" s="149" t="s">
        <v>110</v>
      </c>
      <c r="H212" s="155"/>
      <c r="K212" s="155"/>
    </row>
    <row r="213" spans="6:11" x14ac:dyDescent="0.25">
      <c r="H213" s="155" t="s">
        <v>203</v>
      </c>
      <c r="I213" s="133" t="s">
        <v>44</v>
      </c>
      <c r="J213" s="171"/>
      <c r="K213" s="155"/>
    </row>
    <row r="214" spans="6:11" x14ac:dyDescent="0.25">
      <c r="H214" s="155" t="s">
        <v>153</v>
      </c>
      <c r="I214" s="133" t="s">
        <v>204</v>
      </c>
      <c r="J214" s="171"/>
      <c r="K214" s="155"/>
    </row>
    <row r="215" spans="6:11" x14ac:dyDescent="0.25">
      <c r="H215" s="155"/>
      <c r="K215" s="155"/>
    </row>
    <row r="216" spans="6:11" x14ac:dyDescent="0.25">
      <c r="G216" s="150" t="s">
        <v>95</v>
      </c>
      <c r="H216" s="155"/>
      <c r="K216" s="155"/>
    </row>
    <row r="217" spans="6:11" x14ac:dyDescent="0.25">
      <c r="H217" s="155" t="s">
        <v>203</v>
      </c>
      <c r="I217" s="133" t="s">
        <v>44</v>
      </c>
      <c r="J217" s="171"/>
      <c r="K217" s="155"/>
    </row>
    <row r="218" spans="6:11" x14ac:dyDescent="0.25">
      <c r="H218" s="155" t="s">
        <v>153</v>
      </c>
      <c r="I218" s="133" t="s">
        <v>204</v>
      </c>
      <c r="J218" s="171"/>
      <c r="K218" s="155"/>
    </row>
    <row r="219" spans="6:11" x14ac:dyDescent="0.25">
      <c r="H219" s="155"/>
      <c r="K219" s="155"/>
    </row>
    <row r="220" spans="6:11" x14ac:dyDescent="0.25">
      <c r="G220" s="150" t="s">
        <v>80</v>
      </c>
      <c r="H220" s="155"/>
      <c r="K220" s="155"/>
    </row>
    <row r="221" spans="6:11" x14ac:dyDescent="0.25">
      <c r="H221" s="155" t="s">
        <v>153</v>
      </c>
      <c r="I221" s="133" t="s">
        <v>231</v>
      </c>
      <c r="J221" s="171"/>
      <c r="K221" s="155"/>
    </row>
    <row r="222" spans="6:11" x14ac:dyDescent="0.25">
      <c r="H222" s="155" t="s">
        <v>181</v>
      </c>
      <c r="I222" s="133" t="s">
        <v>128</v>
      </c>
      <c r="J222" s="171"/>
      <c r="K222" s="155"/>
    </row>
    <row r="223" spans="6:11" x14ac:dyDescent="0.25">
      <c r="H223" s="155"/>
      <c r="K223" s="155"/>
    </row>
    <row r="224" spans="6:11" x14ac:dyDescent="0.25">
      <c r="F224" s="149"/>
      <c r="G224" s="149" t="s">
        <v>97</v>
      </c>
      <c r="H224" s="155"/>
      <c r="K224" s="155"/>
    </row>
    <row r="225" spans="6:11" x14ac:dyDescent="0.25">
      <c r="H225" s="155" t="s">
        <v>203</v>
      </c>
      <c r="I225" s="133" t="s">
        <v>44</v>
      </c>
      <c r="J225" s="171"/>
      <c r="K225" s="155"/>
    </row>
    <row r="226" spans="6:11" x14ac:dyDescent="0.25">
      <c r="H226" s="155" t="s">
        <v>153</v>
      </c>
      <c r="I226" s="133" t="s">
        <v>204</v>
      </c>
      <c r="J226" s="171"/>
      <c r="K226" s="155"/>
    </row>
    <row r="227" spans="6:11" x14ac:dyDescent="0.25">
      <c r="H227" s="155"/>
      <c r="K227" s="155"/>
    </row>
    <row r="228" spans="6:11" x14ac:dyDescent="0.25">
      <c r="G228" s="131" t="s">
        <v>232</v>
      </c>
      <c r="H228" s="155"/>
      <c r="K228" s="155"/>
    </row>
    <row r="229" spans="6:11" x14ac:dyDescent="0.25">
      <c r="H229" s="155" t="s">
        <v>233</v>
      </c>
      <c r="I229" s="133" t="s">
        <v>188</v>
      </c>
      <c r="J229" s="171"/>
      <c r="K229" s="155"/>
    </row>
    <row r="230" spans="6:11" x14ac:dyDescent="0.25">
      <c r="H230" s="155" t="s">
        <v>153</v>
      </c>
      <c r="I230" s="133" t="s">
        <v>177</v>
      </c>
      <c r="J230" s="171"/>
      <c r="K230" s="155"/>
    </row>
    <row r="231" spans="6:11" x14ac:dyDescent="0.25">
      <c r="H231" s="155"/>
      <c r="K231" s="155"/>
    </row>
    <row r="232" spans="6:11" x14ac:dyDescent="0.25">
      <c r="F232" s="150" t="s">
        <v>11</v>
      </c>
      <c r="H232" s="155"/>
      <c r="K232" s="155"/>
    </row>
    <row r="233" spans="6:11" x14ac:dyDescent="0.25">
      <c r="G233" s="150" t="s">
        <v>234</v>
      </c>
      <c r="H233" s="155"/>
      <c r="K233" s="155"/>
    </row>
    <row r="234" spans="6:11" x14ac:dyDescent="0.25">
      <c r="H234" s="155" t="s">
        <v>203</v>
      </c>
      <c r="I234" s="133" t="s">
        <v>44</v>
      </c>
      <c r="J234" s="171"/>
      <c r="K234" s="155"/>
    </row>
    <row r="235" spans="6:11" x14ac:dyDescent="0.25">
      <c r="H235" s="155" t="s">
        <v>153</v>
      </c>
      <c r="I235" s="133" t="s">
        <v>204</v>
      </c>
      <c r="J235" s="171"/>
      <c r="K235" s="155"/>
    </row>
    <row r="236" spans="6:11" x14ac:dyDescent="0.25">
      <c r="H236" s="155"/>
      <c r="J236" s="177"/>
      <c r="K236" s="155"/>
    </row>
    <row r="237" spans="6:11" x14ac:dyDescent="0.25">
      <c r="G237" s="153" t="s">
        <v>235</v>
      </c>
      <c r="H237" s="155"/>
      <c r="K237" s="155"/>
    </row>
    <row r="238" spans="6:11" x14ac:dyDescent="0.25">
      <c r="H238" s="155" t="s">
        <v>203</v>
      </c>
      <c r="I238" s="133" t="s">
        <v>44</v>
      </c>
      <c r="J238" s="171"/>
      <c r="K238" s="155"/>
    </row>
    <row r="239" spans="6:11" x14ac:dyDescent="0.25">
      <c r="H239" s="155" t="s">
        <v>153</v>
      </c>
      <c r="I239" s="133" t="s">
        <v>204</v>
      </c>
      <c r="J239" s="171"/>
      <c r="K239" s="155"/>
    </row>
    <row r="240" spans="6:11" x14ac:dyDescent="0.25">
      <c r="H240" s="155"/>
      <c r="J240" s="177"/>
      <c r="K240" s="155"/>
    </row>
    <row r="241" spans="5:11" x14ac:dyDescent="0.25">
      <c r="G241" s="153" t="s">
        <v>236</v>
      </c>
      <c r="H241" s="155"/>
      <c r="K241" s="155"/>
    </row>
    <row r="242" spans="5:11" x14ac:dyDescent="0.25">
      <c r="H242" s="155" t="s">
        <v>203</v>
      </c>
      <c r="I242" s="133" t="s">
        <v>44</v>
      </c>
      <c r="J242" s="171"/>
      <c r="K242" s="155"/>
    </row>
    <row r="243" spans="5:11" x14ac:dyDescent="0.25">
      <c r="H243" s="155" t="s">
        <v>153</v>
      </c>
      <c r="I243" s="133" t="s">
        <v>204</v>
      </c>
      <c r="J243" s="171"/>
      <c r="K243" s="155"/>
    </row>
    <row r="244" spans="5:11" x14ac:dyDescent="0.25">
      <c r="H244" s="155"/>
      <c r="J244" s="155"/>
      <c r="K244" s="155"/>
    </row>
    <row r="245" spans="5:11" x14ac:dyDescent="0.25">
      <c r="H245" s="155"/>
      <c r="K245" s="155"/>
    </row>
    <row r="246" spans="5:11" x14ac:dyDescent="0.25">
      <c r="F246" s="131" t="s">
        <v>237</v>
      </c>
      <c r="K246" s="155"/>
    </row>
    <row r="247" spans="5:11" x14ac:dyDescent="0.25">
      <c r="H247" s="155" t="s">
        <v>112</v>
      </c>
      <c r="I247" s="133" t="s">
        <v>103</v>
      </c>
      <c r="J247" s="176"/>
      <c r="K247" s="155"/>
    </row>
    <row r="248" spans="5:11" x14ac:dyDescent="0.25">
      <c r="H248" s="155"/>
      <c r="K248" s="155"/>
    </row>
    <row r="249" spans="5:11" ht="11.4" x14ac:dyDescent="0.2">
      <c r="E249" s="142" t="s">
        <v>194</v>
      </c>
      <c r="H249" s="155"/>
      <c r="K249" s="155"/>
    </row>
    <row r="250" spans="5:11" x14ac:dyDescent="0.25">
      <c r="F250" s="131" t="s">
        <v>120</v>
      </c>
      <c r="H250" s="155"/>
      <c r="K250" s="155"/>
    </row>
    <row r="251" spans="5:11" x14ac:dyDescent="0.25">
      <c r="H251" s="155" t="s">
        <v>203</v>
      </c>
      <c r="I251" s="133" t="s">
        <v>44</v>
      </c>
      <c r="J251" s="171"/>
      <c r="K251" s="155"/>
    </row>
    <row r="252" spans="5:11" x14ac:dyDescent="0.25">
      <c r="H252" s="155" t="s">
        <v>153</v>
      </c>
      <c r="I252" s="133" t="s">
        <v>204</v>
      </c>
      <c r="J252" s="171"/>
      <c r="K252" s="155"/>
    </row>
    <row r="253" spans="5:11" x14ac:dyDescent="0.25">
      <c r="H253" s="155"/>
      <c r="K253" s="155"/>
    </row>
    <row r="254" spans="5:11" ht="11.4" x14ac:dyDescent="0.2">
      <c r="E254" s="143" t="s">
        <v>146</v>
      </c>
    </row>
    <row r="255" spans="5:11" x14ac:dyDescent="0.25">
      <c r="F255" s="131" t="s">
        <v>238</v>
      </c>
      <c r="H255" s="155"/>
      <c r="K255" s="155"/>
    </row>
    <row r="256" spans="5:11" x14ac:dyDescent="0.25">
      <c r="H256" s="155" t="s">
        <v>203</v>
      </c>
      <c r="I256" s="133" t="s">
        <v>239</v>
      </c>
      <c r="J256" s="171"/>
      <c r="K256" s="155"/>
    </row>
    <row r="257" spans="5:11" x14ac:dyDescent="0.25">
      <c r="H257" s="155" t="s">
        <v>153</v>
      </c>
      <c r="I257" s="133" t="s">
        <v>240</v>
      </c>
      <c r="J257" s="171"/>
      <c r="K257" s="155"/>
    </row>
    <row r="258" spans="5:11" x14ac:dyDescent="0.25">
      <c r="H258" s="155"/>
      <c r="J258" s="155"/>
      <c r="K258" s="155"/>
    </row>
    <row r="259" spans="5:11" ht="11.4" x14ac:dyDescent="0.2">
      <c r="E259" s="145" t="s">
        <v>168</v>
      </c>
      <c r="H259" s="155"/>
      <c r="J259" s="155"/>
      <c r="K259" s="155"/>
    </row>
    <row r="260" spans="5:11" x14ac:dyDescent="0.25">
      <c r="H260" s="162" t="s">
        <v>160</v>
      </c>
      <c r="J260" s="171"/>
      <c r="K260" s="155"/>
    </row>
    <row r="261" spans="5:11" x14ac:dyDescent="0.25">
      <c r="H261" s="162" t="s">
        <v>160</v>
      </c>
      <c r="J261" s="171"/>
    </row>
  </sheetData>
  <phoneticPr fontId="18"/>
  <pageMargins left="0.70866141732283472" right="0.70866141732283472" top="0.74803149606299213" bottom="0.74803149606299213" header="0.31496062992125984" footer="0.31496062992125984"/>
  <pageSetup paperSize="9" scale="12" fitToHeight="0" orientation="portrait"/>
  <rowBreaks count="5" manualBreakCount="5">
    <brk id="43" min="2" max="10" man="1"/>
    <brk id="94" min="2" max="10" man="1"/>
    <brk id="140" min="2" max="10" man="1"/>
    <brk id="172" min="2" max="10" man="1"/>
    <brk id="194" min="2" max="10" man="1"/>
  </rowBreaks>
  <colBreaks count="1" manualBreakCount="1">
    <brk id="11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DC1F74547074D9385CA04BF1B05C8" ma:contentTypeVersion="10" ma:contentTypeDescription="Create a new document." ma:contentTypeScope="" ma:versionID="2d737e7183467847ee2a1c07bd202391">
  <xsd:schema xmlns:xsd="http://www.w3.org/2001/XMLSchema" xmlns:xs="http://www.w3.org/2001/XMLSchema" xmlns:p="http://schemas.microsoft.com/office/2006/metadata/properties" xmlns:ns2="83bdef37-5922-44f1-b595-d58081c13963" xmlns:ns3="723d4ce4-7b2a-4377-913b-97dddf126437" targetNamespace="http://schemas.microsoft.com/office/2006/metadata/properties" ma:root="true" ma:fieldsID="128c1750080784abfcb15d753a5d12ef" ns2:_="" ns3:_="">
    <xsd:import namespace="83bdef37-5922-44f1-b595-d58081c13963"/>
    <xsd:import namespace="723d4ce4-7b2a-4377-913b-97dddf126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def37-5922-44f1-b595-d58081c13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ce4-7b2a-4377-913b-97dddf12643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95ac4c-cdef-444e-afdd-bb85e15b5e32}" ma:internalName="TaxCatchAll" ma:showField="CatchAllData" ma:web="723d4ce4-7b2a-4377-913b-97dddf126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def37-5922-44f1-b595-d58081c13963">
      <Terms xmlns="http://schemas.microsoft.com/office/infopath/2007/PartnerControls"/>
    </lcf76f155ced4ddcb4097134ff3c332f>
    <TaxCatchAll xmlns="723d4ce4-7b2a-4377-913b-97dddf126437" xsi:nil="true"/>
  </documentManagement>
</p:properties>
</file>

<file path=customXml/itemProps1.xml><?xml version="1.0" encoding="utf-8"?>
<ds:datastoreItem xmlns:ds="http://schemas.openxmlformats.org/officeDocument/2006/customXml" ds:itemID="{5BC085CD-2942-495A-A9D3-1B3BD87956EC}"/>
</file>

<file path=customXml/itemProps2.xml><?xml version="1.0" encoding="utf-8"?>
<ds:datastoreItem xmlns:ds="http://schemas.openxmlformats.org/officeDocument/2006/customXml" ds:itemID="{1856F666-C0C1-4897-9443-1972E9789DC4}"/>
</file>

<file path=customXml/itemProps3.xml><?xml version="1.0" encoding="utf-8"?>
<ds:datastoreItem xmlns:ds="http://schemas.openxmlformats.org/officeDocument/2006/customXml" ds:itemID="{3717638A-68DA-463B-BC2F-11794E43324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0x010100CD2DC1F74547074D9385CA04BF1B05C8</vt:lpwstr>
  </property>
</Properties>
</file>