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always"/>
  <bookViews>
    <workbookView xWindow="-120" yWindow="-120" windowWidth="29040" windowHeight="15720" tabRatio="893"/>
  </bookViews>
  <sheets>
    <sheet name="【有床診】賃上げ支援事業実績報告書" sheetId="2" r:id="rId1"/>
    <sheet name="【有床診】別紙（2.0％超部分算定シート）" sheetId="3" r:id="rId2"/>
    <sheet name="【無床診】賃上げ支援事業実績報告書" sheetId="4" r:id="rId3"/>
    <sheet name="【無床診】別紙（2.0％超部分算定シート）" sheetId="5" r:id="rId4"/>
    <sheet name="都道府県リスト" sheetId="62" state="hidden" r:id="rId5"/>
    <sheet name="【歯科診療所】賃上げ支援事業実績報告書" sheetId="6" r:id="rId6"/>
    <sheet name="【歯科診療所】別紙（2.0％超部分算定シート）" sheetId="7" r:id="rId7"/>
    <sheet name="【薬局】賃上げ支援事業実績報告書" sheetId="9" r:id="rId8"/>
    <sheet name="【薬局】別紙（2.0％超部分算定シート）" sheetId="10" r:id="rId9"/>
    <sheet name="【訪問看護ST】賃上げ支援事業実績報告書" sheetId="11" r:id="rId10"/>
    <sheet name="【訪問看護ST】別紙（2.0％超部分算定シート）" sheetId="12" r:id="rId11"/>
  </sheets>
  <definedNames>
    <definedName name="_xlnm.Print_Area">#REF!</definedName>
    <definedName name="_xlnm.Print_Area" localSheetId="0">'【有床診】賃上げ支援事業実績報告書'!$A$1:$K$76</definedName>
    <definedName name="_xlnm.Print_Area" localSheetId="1">'【有床診】別紙（2.0％超部分算定シート）'!$A$1:$I$7</definedName>
    <definedName name="_xlnm.Print_Area" localSheetId="2">'【無床診】賃上げ支援事業実績報告書'!$A$1:$K$76</definedName>
    <definedName name="_xlnm.Print_Area" localSheetId="3">'【無床診】別紙（2.0％超部分算定シート）'!$A$1:$I$7</definedName>
    <definedName name="_xlnm.Print_Area" localSheetId="5">'【歯科診療所】賃上げ支援事業実績報告書'!$A$1:$K$76</definedName>
    <definedName name="_xlnm.Print_Area" localSheetId="6">'【歯科診療所】別紙（2.0％超部分算定シート）'!$A$1:$I$7</definedName>
    <definedName name="_xlnm.Print_Area" localSheetId="7">'【薬局】賃上げ支援事業実績報告書'!$A$1:$K$28</definedName>
    <definedName name="_xlnm.Print_Area" localSheetId="8">'【薬局】別紙（2.0％超部分算定シート）'!$A$1:$I$7</definedName>
    <definedName name="_xlnm.Print_Area" localSheetId="9">'【訪問看護ST】賃上げ支援事業実績報告書'!$A$1:$K$64</definedName>
    <definedName name="_xlnm.Print_Area" localSheetId="10">'【訪問看護ST】別紙（2.0％超部分算定シート）'!$A$1:$I$7</definedName>
    <definedName name="地域医療介護総合確保基金">#REF!</definedName>
    <definedName name="病床確保料">#REF!</definedName>
    <definedName name="医療提供体制施設整備交付金">#REF!</definedName>
    <definedName name="木造">#REF!</definedName>
    <definedName name="医療提供体制施設整備補助金">#REF!</definedName>
    <definedName name="ブロック">#REF!</definedName>
    <definedName name="鉄筋コンクリート">#REF!</definedName>
    <definedName name="_xlnm._FilterDatabase" localSheetId="0" hidden="1">'【有床診】賃上げ支援事業実績報告書'!$A$9:$AA$76</definedName>
    <definedName name="_xlnm.Print_Titles" localSheetId="0">'【有床診】賃上げ支援事業実績報告書'!$1:$8</definedName>
    <definedName name="_xlnm._FilterDatabase" localSheetId="1" hidden="1">'【有床診】別紙（2.0％超部分算定シート）'!$A$3:$L$4</definedName>
    <definedName name="_xlnm.Print_Titles" localSheetId="1">'【有床診】別紙（2.0％超部分算定シート）'!$1:$2</definedName>
    <definedName name="_xlnm._FilterDatabase" localSheetId="2" hidden="1">'【無床診】賃上げ支援事業実績報告書'!$A$9:$AA$76</definedName>
    <definedName name="_xlnm.Print_Titles" localSheetId="2">'【無床診】賃上げ支援事業実績報告書'!$1:$8</definedName>
    <definedName name="_xlnm._FilterDatabase" localSheetId="3" hidden="1">'【無床診】別紙（2.0％超部分算定シート）'!$A$3:$L$4</definedName>
    <definedName name="_xlnm.Print_Titles" localSheetId="3">'【無床診】別紙（2.0％超部分算定シート）'!$1:$2</definedName>
    <definedName name="_xlnm._FilterDatabase" localSheetId="5" hidden="1">'【歯科診療所】賃上げ支援事業実績報告書'!$A$9:$AA$76</definedName>
    <definedName name="_xlnm.Print_Titles" localSheetId="5">'【歯科診療所】賃上げ支援事業実績報告書'!$1:$8</definedName>
    <definedName name="_xlnm._FilterDatabase" localSheetId="6" hidden="1">'【歯科診療所】別紙（2.0％超部分算定シート）'!$A$3:$L$4</definedName>
    <definedName name="_xlnm.Print_Titles" localSheetId="6">'【歯科診療所】別紙（2.0％超部分算定シート）'!$1:$2</definedName>
    <definedName name="_xlnm._FilterDatabase" localSheetId="7" hidden="1">'【薬局】賃上げ支援事業実績報告書'!$A$9:$AA$28</definedName>
    <definedName name="_xlnm.Print_Titles" localSheetId="7">'【薬局】賃上げ支援事業実績報告書'!$1:$8</definedName>
    <definedName name="_xlnm._FilterDatabase" localSheetId="8" hidden="1">'【薬局】別紙（2.0％超部分算定シート）'!$A$3:$L$4</definedName>
    <definedName name="_xlnm.Print_Titles" localSheetId="8">'【薬局】別紙（2.0％超部分算定シート）'!$1:$2</definedName>
    <definedName name="_xlnm._FilterDatabase" localSheetId="9" hidden="1">'【訪問看護ST】賃上げ支援事業実績報告書'!$A$9:$AA$64</definedName>
    <definedName name="_xlnm.Print_Titles" localSheetId="9">'【訪問看護ST】賃上げ支援事業実績報告書'!$1:$8</definedName>
    <definedName name="_xlnm._FilterDatabase" localSheetId="10" hidden="1">'【訪問看護ST】別紙（2.0％超部分算定シート）'!$A$3:$L$4</definedName>
    <definedName name="_xlnm.Print_Titles" localSheetId="10">'【訪問看護ST】別紙（2.0％超部分算定シート）'!$1:$2</definedName>
  </definedNames>
  <calcPr calcId="191029" concurrentCalc="1"/>
  <extLst>
    <ext xmlns:x15="http://schemas.microsoft.com/office/spreadsheetml/2010/11/main" uri="{140A7094-0E35-4892-8432-C4D2E57EDEB5}">
      <x15:workbookPr chartTrackingRefBase="1"/>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<sst xmlns="http://schemas.openxmlformats.org/spreadsheetml/2006/main" xmlns:r="http://schemas.openxmlformats.org/officeDocument/2006/relationships" count="143" uniqueCount="143">
  <si>
    <t>選定額（千円未満切り捨て）：❸又は❹いずれか小さい額</t>
    <rPh sb="0" eb="2">
      <t>センテイ</t>
    </rPh>
    <rPh sb="2" eb="3">
      <t>ガク</t>
    </rPh>
    <rPh sb="15" eb="16">
      <t>マタ</t>
    </rPh>
    <rPh sb="22" eb="23">
      <t>チイ</t>
    </rPh>
    <rPh sb="25" eb="26">
      <t>ガク</t>
    </rPh>
    <phoneticPr fontId="21"/>
  </si>
  <si>
    <t>10群馬県</t>
  </si>
  <si>
    <t>18福井県</t>
  </si>
  <si>
    <t>17石川県</t>
  </si>
  <si>
    <t>令和７年度の対象職員のベースアップについて、令和７年３月31日時点の賃金水準と比較して2.0％を上回って実施している場合は、令和７年12月から令和８年５月までの間の当該2.0％を上回る部分（別紙にて算定）を上記とは別に含めることが可能</t>
  </si>
  <si>
    <t>08茨城県</t>
  </si>
  <si>
    <t>以下、給付金を活用した、個別職種の賃金改善の内容について記載してください。
政策上の必要性から把握するものであり、補助金の交付額には影響しません。
職種ごとの賃金改善の総額と有床診療所全体の賃金改善の総額が一致しなくても差し支えありません。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ユウショウ</t>
    </rPh>
    <rPh sb="89" eb="92">
      <t>シンリョウジョ</t>
    </rPh>
    <phoneticPr fontId="21"/>
  </si>
  <si>
    <t>31鳥取県</t>
  </si>
  <si>
    <t>01北海道</t>
  </si>
  <si>
    <t>　特別手当（①対象人数×②月額×③月数）</t>
    <rPh sb="1" eb="3">
      <t>トクベツ</t>
    </rPh>
    <rPh sb="3" eb="5">
      <t>テアテ</t>
    </rPh>
    <rPh sb="7" eb="9">
      <t>タイショウ</t>
    </rPh>
    <rPh sb="9" eb="11">
      <t>ニンズウ</t>
    </rPh>
    <rPh sb="13" eb="15">
      <t>ゲツガク</t>
    </rPh>
    <rPh sb="17" eb="19">
      <t>ゲッスウ</t>
    </rPh>
    <phoneticPr fontId="21"/>
  </si>
  <si>
    <t/>
  </si>
  <si>
    <t>11埼玉県</t>
  </si>
  <si>
    <t>06山形県</t>
  </si>
  <si>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21"/>
  </si>
  <si>
    <t>21岐阜県</t>
  </si>
  <si>
    <t>❶－❷が自動計算されます。</t>
    <rPh sb="4" eb="6">
      <t>ジドウ</t>
    </rPh>
    <rPh sb="6" eb="8">
      <t>ケイサン</t>
    </rPh>
    <phoneticPr fontId="21"/>
  </si>
  <si>
    <t>26京都府</t>
    <rPh sb="4" eb="5">
      <t>フ</t>
    </rPh>
    <phoneticPr fontId="21"/>
  </si>
  <si>
    <t>30和歌山県</t>
  </si>
  <si>
    <t>別紙様式１－２【補助基準額】の金額を記載してください。</t>
    <rPh sb="0" eb="2">
      <t>ベッシ</t>
    </rPh>
    <rPh sb="2" eb="4">
      <t>ヨウシキ</t>
    </rPh>
    <rPh sb="15" eb="17">
      <t>キンガク</t>
    </rPh>
    <rPh sb="18" eb="20">
      <t>キサイ</t>
    </rPh>
    <phoneticPr fontId="21"/>
  </si>
  <si>
    <t>22静岡県</t>
  </si>
  <si>
    <t>45宮崎県</t>
  </si>
  <si>
    <t>02青森県</t>
    <rPh sb="4" eb="5">
      <t>ケン</t>
    </rPh>
    <phoneticPr fontId="21"/>
  </si>
  <si>
    <t>19山梨県</t>
  </si>
  <si>
    <t>07福島県</t>
  </si>
  <si>
    <t>35山口県</t>
  </si>
  <si>
    <t>09栃木県</t>
  </si>
  <si>
    <t>46鹿児島県</t>
  </si>
  <si>
    <t>①対象人数
（常勤換算数）
（自動転記）</t>
    <rPh sb="1" eb="3">
      <t>タイショウ</t>
    </rPh>
    <rPh sb="3" eb="5">
      <t>ニンズウ</t>
    </rPh>
    <rPh sb="7" eb="9">
      <t>ジョウキン</t>
    </rPh>
    <rPh sb="9" eb="11">
      <t>カンサン</t>
    </rPh>
    <rPh sb="11" eb="12">
      <t>スウ</t>
    </rPh>
    <rPh sb="15" eb="17">
      <t>ジドウ</t>
    </rPh>
    <rPh sb="17" eb="19">
      <t>テンキ</t>
    </rPh>
    <phoneticPr fontId="21"/>
  </si>
  <si>
    <t>05秋田県</t>
  </si>
  <si>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21"/>
  </si>
  <si>
    <t>14神奈川県</t>
  </si>
  <si>
    <t>○</t>
  </si>
  <si>
    <t>04宮城県</t>
  </si>
  <si>
    <t>賃金改善の総額</t>
  </si>
  <si>
    <t>03岩手県</t>
    <rPh sb="4" eb="5">
      <t>ケン</t>
    </rPh>
    <phoneticPr fontId="21"/>
  </si>
  <si>
    <t>※都道府県名を選択してください</t>
    <rPh sb="1" eb="5">
      <t>トドウフケン</t>
    </rPh>
    <rPh sb="5" eb="6">
      <t>メイ</t>
    </rPh>
    <rPh sb="7" eb="9">
      <t>センタク</t>
    </rPh>
    <phoneticPr fontId="21"/>
  </si>
  <si>
    <t>複数施設をまとめて報告する場合は、その集約施設数（同一都道府県内に限る）</t>
    <rPh sb="0" eb="2">
      <t>フクスウ</t>
    </rPh>
    <rPh sb="2" eb="4">
      <t>シセツ</t>
    </rPh>
    <rPh sb="9" eb="11">
      <t>ホウコク</t>
    </rPh>
    <rPh sb="13" eb="15">
      <t>バアイ</t>
    </rPh>
    <rPh sb="19" eb="21">
      <t>シュウヤク</t>
    </rPh>
    <rPh sb="21" eb="23">
      <t>シセツ</t>
    </rPh>
    <rPh sb="23" eb="24">
      <t>スウ</t>
    </rPh>
    <rPh sb="25" eb="27">
      <t>ドウイツ</t>
    </rPh>
    <rPh sb="27" eb="31">
      <t>トドウフケン</t>
    </rPh>
    <rPh sb="31" eb="32">
      <t>ナイ</t>
    </rPh>
    <rPh sb="33" eb="34">
      <t>カギ</t>
    </rPh>
    <phoneticPr fontId="21"/>
  </si>
  <si>
    <t>23愛知県</t>
  </si>
  <si>
    <t>12千葉県</t>
  </si>
  <si>
    <t>13東京都</t>
    <rPh sb="4" eb="5">
      <t>ト</t>
    </rPh>
    <phoneticPr fontId="21"/>
  </si>
  <si>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21"/>
  </si>
  <si>
    <t>　一時金（①対象人数×②支給額）</t>
    <rPh sb="1" eb="4">
      <t>イチジキン</t>
    </rPh>
    <rPh sb="6" eb="8">
      <t>タイショウ</t>
    </rPh>
    <rPh sb="8" eb="10">
      <t>ニンズウ</t>
    </rPh>
    <rPh sb="12" eb="15">
      <t>シキュウガク</t>
    </rPh>
    <phoneticPr fontId="21"/>
  </si>
  <si>
    <t>15新潟県</t>
  </si>
  <si>
    <t>16富山県</t>
  </si>
  <si>
    <t>32島根県</t>
  </si>
  <si>
    <t>20長野県</t>
  </si>
  <si>
    <t>24三重県</t>
  </si>
  <si>
    <t>25滋賀県</t>
  </si>
  <si>
    <t>1名あたり平均額（月額）</t>
    <rPh sb="1" eb="2">
      <t>メイ</t>
    </rPh>
    <rPh sb="5" eb="8">
      <t>ヘイキンガク</t>
    </rPh>
    <rPh sb="9" eb="11">
      <t>ゲツガク</t>
    </rPh>
    <phoneticPr fontId="21"/>
  </si>
  <si>
    <t>41佐賀県</t>
  </si>
  <si>
    <t>37香川県</t>
  </si>
  <si>
    <t>27大阪府</t>
    <rPh sb="4" eb="5">
      <t>フ</t>
    </rPh>
    <phoneticPr fontId="21"/>
  </si>
  <si>
    <t>28兵庫県</t>
  </si>
  <si>
    <t>29奈良県</t>
  </si>
  <si>
    <t>法人又は無床診療所の名称：</t>
    <rPh sb="4" eb="6">
      <t>ムショウ</t>
    </rPh>
    <rPh sb="6" eb="9">
      <t>シンリョウジョ</t>
    </rPh>
    <rPh sb="10" eb="12">
      <t>メイショウ</t>
    </rPh>
    <phoneticPr fontId="21"/>
  </si>
  <si>
    <t>33岡山県</t>
  </si>
  <si>
    <t>①対象人数（人）
（常勤換算数）</t>
    <rPh sb="1" eb="3">
      <t>タイショウ</t>
    </rPh>
    <rPh sb="3" eb="5">
      <t>ニンズウ</t>
    </rPh>
    <rPh sb="6" eb="7">
      <t>ニン</t>
    </rPh>
    <rPh sb="10" eb="12">
      <t>ジョウキン</t>
    </rPh>
    <rPh sb="12" eb="14">
      <t>カンサン</t>
    </rPh>
    <rPh sb="14" eb="15">
      <t>スウ</t>
    </rPh>
    <phoneticPr fontId="21"/>
  </si>
  <si>
    <t>34広島県</t>
  </si>
  <si>
    <t>36徳島県</t>
  </si>
  <si>
    <t>38愛媛県</t>
  </si>
  <si>
    <t>39高知県</t>
  </si>
  <si>
    <t>40福岡県</t>
  </si>
  <si>
    <t>42長崎県</t>
  </si>
  <si>
    <t>43熊本県</t>
  </si>
  <si>
    <t>44大分県</t>
  </si>
  <si>
    <t>47沖縄県</t>
  </si>
  <si>
    <t>（上記職種以外の職員）
その他職員の賃金改善の内容</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21"/>
  </si>
  <si>
    <t>　一時金（（①対象人数×②支給額）÷①対象人数）</t>
    <rPh sb="1" eb="4">
      <t>イチジキン</t>
    </rPh>
    <rPh sb="7" eb="9">
      <t>タイショウ</t>
    </rPh>
    <rPh sb="9" eb="11">
      <t>ニンズウ</t>
    </rPh>
    <rPh sb="13" eb="16">
      <t>シキュウガク</t>
    </rPh>
    <phoneticPr fontId="21"/>
  </si>
  <si>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2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</si>
  <si>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21"/>
  </si>
  <si>
    <t>Ⅲ　令和７年度中の賃金改善割合</t>
    <rPh sb="2" eb="4">
      <t>レイワ</t>
    </rPh>
    <rPh sb="5" eb="7">
      <t>ネンド</t>
    </rPh>
    <rPh sb="7" eb="8">
      <t>チュウ</t>
    </rPh>
    <rPh sb="9" eb="11">
      <t>チンギン</t>
    </rPh>
    <rPh sb="11" eb="13">
      <t>カイゼン</t>
    </rPh>
    <rPh sb="13" eb="15">
      <t>ワリアイ</t>
    </rPh>
    <phoneticPr fontId="21"/>
  </si>
  <si>
    <t>開設者：</t>
    <rPh sb="0" eb="3">
      <t>カイセツシャ</t>
    </rPh>
    <phoneticPr fontId="21"/>
  </si>
  <si>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21"/>
  </si>
  <si>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21"/>
  </si>
  <si>
    <t>③月数</t>
    <rPh sb="1" eb="3">
      <t>ゲッスウ</t>
    </rPh>
    <phoneticPr fontId="21"/>
  </si>
  <si>
    <t>（記載要領）</t>
    <rPh sb="1" eb="3">
      <t>キサイ</t>
    </rPh>
    <rPh sb="3" eb="5">
      <t>ヨウリョウ</t>
    </rPh>
    <phoneticPr fontId="21"/>
  </si>
  <si>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</si>
  <si>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薬剤師の賃金改善の内容</t>
    <rPh sb="0" eb="3">
      <t>ヤクザイシ</t>
    </rPh>
    <rPh sb="4" eb="6">
      <t>チンギン</t>
    </rPh>
    <rPh sb="6" eb="8">
      <t>カイゼン</t>
    </rPh>
    <rPh sb="9" eb="11">
      <t>ナイヨウ</t>
    </rPh>
    <phoneticPr fontId="2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</si>
  <si>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2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</si>
  <si>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21"/>
  </si>
  <si>
    <t>Ⅳ　本事業の支給額を充てられる上限月額</t>
    <rPh sb="2" eb="3">
      <t>ホン</t>
    </rPh>
    <rPh sb="3" eb="5">
      <t>ジギョウ</t>
    </rPh>
    <rPh sb="6" eb="9">
      <t>シキュウガク</t>
    </rPh>
    <rPh sb="10" eb="11">
      <t>ア</t>
    </rPh>
    <rPh sb="15" eb="17">
      <t>ジョウゲン</t>
    </rPh>
    <rPh sb="17" eb="19">
      <t>ゲツガク</t>
    </rPh>
    <phoneticPr fontId="2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</si>
  <si>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2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</si>
  <si>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21"/>
  </si>
  <si>
    <t>以下、給付金を活用した、個別職種の賃金改善の内容について記載してください。
政策上の必要性から把握するものであり、補助金の交付額には影響しません。
職種ごとの賃金改善の総額と訪問看護ステーション全体の賃金改善の総額が一致しなくても差し支えありません。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21"/>
  </si>
  <si>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21"/>
  </si>
  <si>
    <t>１名あたり平均額
（対象職員・対象職種・役職によって異なる場合は加重平均してください）</t>
    <rPh sb="1" eb="2">
      <t>メイ</t>
    </rPh>
    <rPh sb="5" eb="8">
      <t>ヘイキンガク</t>
    </rPh>
    <phoneticPr fontId="21"/>
  </si>
  <si>
    <t>賃金改善（全体）の内容</t>
    <rPh sb="0" eb="2">
      <t>チンギン</t>
    </rPh>
    <rPh sb="2" eb="4">
      <t>カイゼン</t>
    </rPh>
    <rPh sb="5" eb="7">
      <t>ゼンタイ</t>
    </rPh>
    <rPh sb="9" eb="11">
      <t>ナイヨウ</t>
    </rPh>
    <phoneticPr fontId="21"/>
  </si>
  <si>
    <t>　基本給の引き上げ（①対象人数×②月額×③月数）÷①対象人数）</t>
    <rPh sb="1" eb="4">
      <t>キホンキュウ</t>
    </rPh>
    <rPh sb="5" eb="6">
      <t>ヒ</t>
    </rPh>
    <rPh sb="7" eb="8">
      <t>ア</t>
    </rPh>
    <phoneticPr fontId="21"/>
  </si>
  <si>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21"/>
  </si>
  <si>
    <r>
      <t xml:space="preserve">（別紙）
</t>
    </r>
    <r>
      <rPr>
        <b/>
        <sz val="14"/>
        <color rgb="FFFF0000"/>
        <rFont val="ＭＳ Ｐゴシック"/>
      </rPr>
      <t>※訪問看護ステーションの報告</t>
    </r>
    <rPh sb="1" eb="3">
      <t>ベッシ</t>
    </rPh>
    <rPh sb="6" eb="8">
      <t>ホウモン</t>
    </rPh>
    <rPh sb="8" eb="10">
      <t>カンゴ</t>
    </rPh>
    <rPh sb="17" eb="19">
      <t>ホウコク</t>
    </rPh>
    <phoneticPr fontId="21"/>
  </si>
  <si>
    <r>
      <rPr>
        <b/>
        <sz val="11"/>
        <color rgb="FFFF0000"/>
        <rFont val="ＭＳ Ｐゴシック"/>
      </rPr>
      <t xml:space="preserve">（給付金を充て、算出可能な場合のみ記載）
</t>
    </r>
    <r>
      <rPr>
        <b/>
        <sz val="11"/>
        <color theme="1"/>
        <rFont val="ＭＳ Ｐゴシック"/>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21"/>
  </si>
  <si>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21"/>
  </si>
  <si>
    <t>事務職員の賃金改善の内容</t>
    <rPh sb="0" eb="2">
      <t>ジム</t>
    </rPh>
    <rPh sb="2" eb="4">
      <t>ショクイン</t>
    </rPh>
    <rPh sb="5" eb="7">
      <t>チンギン</t>
    </rPh>
    <rPh sb="7" eb="9">
      <t>カイゼン</t>
    </rPh>
    <rPh sb="10" eb="12">
      <t>ナイヨウ</t>
    </rPh>
    <phoneticPr fontId="21"/>
  </si>
  <si>
    <t>看護補助者の賃金改善の内容</t>
    <rPh sb="0" eb="2">
      <t>カンゴ</t>
    </rPh>
    <rPh sb="2" eb="5">
      <t>ホジョシャ</t>
    </rPh>
    <rPh sb="6" eb="8">
      <t>チンギン</t>
    </rPh>
    <rPh sb="8" eb="10">
      <t>カイゼン</t>
    </rPh>
    <rPh sb="11" eb="13">
      <t>ナイヨウ</t>
    </rPh>
    <phoneticPr fontId="21"/>
  </si>
  <si>
    <r>
      <rPr>
        <b/>
        <sz val="11"/>
        <color rgb="FFFF0000"/>
        <rFont val="ＭＳ Ｐゴシック"/>
      </rPr>
      <t xml:space="preserve">（常勤（換算しない）10人以上を雇用している場合は必ず記載）
</t>
    </r>
    <r>
      <rPr>
        <b/>
        <sz val="11"/>
        <color theme="1"/>
        <rFont val="ＭＳ Ｐゴシック"/>
      </rPr>
      <t>リハビリ職種（理学療法士、作業療法士、言語聴覚士）の賃金改善の内容</t>
    </r>
    <rPh sb="1" eb="3">
      <t>ジョウキン</t>
    </rPh>
    <rPh sb="4" eb="6">
      <t>カンサン</t>
    </rPh>
    <rPh sb="12" eb="13">
      <t>ニン</t>
    </rPh>
    <rPh sb="13" eb="15">
      <t>イジョウ</t>
    </rPh>
    <rPh sb="16" eb="18">
      <t>コヨウ</t>
    </rPh>
    <rPh sb="22" eb="24">
      <t>バアイ</t>
    </rPh>
    <rPh sb="25" eb="26">
      <t>カナラ</t>
    </rPh>
    <rPh sb="27" eb="29">
      <t>キサイ</t>
    </rPh>
    <rPh sb="35" eb="37">
      <t>ショクシュ</t>
    </rPh>
    <rPh sb="57" eb="59">
      <t>チンギン</t>
    </rPh>
    <rPh sb="59" eb="61">
      <t>カイゼン</t>
    </rPh>
    <rPh sb="62" eb="64">
      <t>ナイヨウ</t>
    </rPh>
    <phoneticPr fontId="21"/>
  </si>
  <si>
    <r>
      <rPr>
        <b/>
        <sz val="11"/>
        <color rgb="FFFF0000"/>
        <rFont val="ＭＳ Ｐゴシック"/>
      </rPr>
      <t xml:space="preserve">（理学療法士単独の賃金表がある場合は必ず記載）
</t>
    </r>
    <r>
      <rPr>
        <b/>
        <sz val="11"/>
        <color theme="1"/>
        <rFont val="ＭＳ Ｐゴシック"/>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21"/>
  </si>
  <si>
    <r>
      <rPr>
        <b/>
        <sz val="11"/>
        <color rgb="FFFF0000"/>
        <rFont val="ＭＳ Ｐゴシック"/>
      </rPr>
      <t xml:space="preserve">（作業療法士単独の賃金表がある場合は必ず記載）
</t>
    </r>
    <r>
      <rPr>
        <b/>
        <sz val="11"/>
        <color theme="1"/>
        <rFont val="ＭＳ Ｐゴシック"/>
      </rPr>
      <t>作業療法士の賃金改善の内容</t>
    </r>
    <rPh sb="18" eb="19">
      <t>カナラ</t>
    </rPh>
    <phoneticPr fontId="21"/>
  </si>
  <si>
    <r>
      <rPr>
        <b/>
        <sz val="11"/>
        <color rgb="FFFF0000"/>
        <rFont val="ＭＳ Ｐゴシック"/>
      </rPr>
      <t xml:space="preserve">（言語聴覚士単独の賃金表がある場合は必ず記載）
</t>
    </r>
    <r>
      <rPr>
        <b/>
        <sz val="11"/>
        <color theme="1"/>
        <rFont val="ＭＳ Ｐゴシック"/>
      </rPr>
      <t>言語聴覚士の賃金改善の内容</t>
    </r>
    <rPh sb="1" eb="3">
      <t>ゲンゴ</t>
    </rPh>
    <rPh sb="3" eb="6">
      <t>チョウカクシチンギンカイゼンナイヨウ</t>
    </rPh>
    <rPh sb="18" eb="19">
      <t>カナラ</t>
    </rPh>
    <phoneticPr fontId="21"/>
  </si>
  <si>
    <t>②月額または
月額換算額</t>
    <rPh sb="1" eb="3">
      <t>ゲツガク</t>
    </rPh>
    <rPh sb="7" eb="9">
      <t>ゲツガク</t>
    </rPh>
    <rPh sb="9" eb="11">
      <t>カンサン</t>
    </rPh>
    <rPh sb="11" eb="12">
      <t>ガク</t>
    </rPh>
    <phoneticPr fontId="21"/>
  </si>
  <si>
    <t>②月額または
月額換算額</t>
    <rPh sb="1" eb="3">
      <t>ゲツガク</t>
    </rPh>
    <phoneticPr fontId="21"/>
  </si>
  <si>
    <t>❶：賃金改善の総額（自動計算）</t>
    <rPh sb="2" eb="4">
      <t>チンギン</t>
    </rPh>
    <rPh sb="4" eb="6">
      <t>カイゼン</t>
    </rPh>
    <rPh sb="7" eb="9">
      <t>ソウガク</t>
    </rPh>
    <rPh sb="10" eb="12">
      <t>ジドウ</t>
    </rPh>
    <rPh sb="12" eb="14">
      <t>ケイサン</t>
    </rPh>
    <phoneticPr fontId="21"/>
  </si>
  <si>
    <t>　基本給の引き上げ（①対象人数×②月額×③月数）</t>
  </si>
  <si>
    <t>　毎月決まって支払われる手当の引き上げ（①対象人数×②月額×③月数）</t>
  </si>
  <si>
    <r>
      <rPr>
        <b/>
        <sz val="11"/>
        <color rgb="FFFF0000"/>
        <rFont val="ＭＳ Ｐゴシック"/>
      </rPr>
      <t>（給付金を充て、算出可能な場合のみ記載）</t>
    </r>
    <r>
      <rPr>
        <b/>
        <sz val="11"/>
        <color theme="1"/>
        <rFont val="ＭＳ Ｐゴシック"/>
      </rPr>
      <t xml:space="preserve">
　基本給や毎月決まって支払われる手当の引き上げに伴う賞与、時間外手当、法定福利費（事業主負担分を含む。）等の増加分に用いた金額（算出が難しいは上記に含めてください。）</t>
    </r>
    <rPh sb="42" eb="45">
      <t>キホンキュウ</t>
    </rPh>
    <rPh sb="46" eb="48">
      <t>マイゲツ</t>
    </rPh>
    <rPh sb="48" eb="49">
      <t>キ</t>
    </rPh>
    <rPh sb="52" eb="54">
      <t>シハラ</t>
    </rPh>
    <rPh sb="57" eb="59">
      <t>テアテ</t>
    </rPh>
    <rPh sb="60" eb="61">
      <t>ヒ</t>
    </rPh>
    <rPh sb="62" eb="63">
      <t>ア</t>
    </rPh>
    <rPh sb="65" eb="66">
      <t>トモナ</t>
    </rPh>
    <rPh sb="67" eb="69">
      <t>ショウヨ</t>
    </rPh>
    <rPh sb="70" eb="73">
      <t>ジカンガイ</t>
    </rPh>
    <rPh sb="73" eb="75">
      <t>テアテ</t>
    </rPh>
    <rPh sb="76" eb="78">
      <t>ホウテイ</t>
    </rPh>
    <rPh sb="78" eb="81">
      <t>フクリヒ</t>
    </rPh>
    <rPh sb="82" eb="85">
      <t>ジギョウヌシ</t>
    </rPh>
    <rPh sb="85" eb="88">
      <t>フタンブン</t>
    </rPh>
    <rPh sb="89" eb="90">
      <t>フク</t>
    </rPh>
    <rPh sb="93" eb="94">
      <t>トウ</t>
    </rPh>
    <rPh sb="95" eb="98">
      <t>ゾウカブン</t>
    </rPh>
    <rPh sb="99" eb="100">
      <t>モチ</t>
    </rPh>
    <rPh sb="102" eb="104">
      <t>キンガクサンシュツムズカジョウキフク</t>
    </rPh>
    <phoneticPr fontId="21"/>
  </si>
  <si>
    <t>（給付金を充てた場合のみ記載）
　基本給や毎月決まって支払われる手当の引き上げに伴う賞与、時間外手当、法定福利費（事業主負担分を含む。）等の増加分に用いた金額（算出が難しいは上記に含めてください。）</t>
    <rPh sb="1" eb="4">
      <t>キュウフキン</t>
    </rPh>
    <rPh sb="5" eb="6">
      <t>ア</t>
    </rPh>
    <rPh sb="8" eb="10">
      <t>バアイ</t>
    </rPh>
    <rPh sb="12" eb="14">
      <t>キサイ</t>
    </rPh>
    <rPh sb="17" eb="20">
      <t>キホンキュウ</t>
    </rPh>
    <rPh sb="21" eb="23">
      <t>マイゲツ</t>
    </rPh>
    <rPh sb="23" eb="24">
      <t>キ</t>
    </rPh>
    <rPh sb="27" eb="29">
      <t>シハラ</t>
    </rPh>
    <rPh sb="32" eb="34">
      <t>テアテ</t>
    </rPh>
    <rPh sb="35" eb="36">
      <t>ヒ</t>
    </rPh>
    <rPh sb="37" eb="38">
      <t>ア</t>
    </rPh>
    <rPh sb="40" eb="41">
      <t>トモナ</t>
    </rPh>
    <rPh sb="42" eb="44">
      <t>ショウヨ</t>
    </rPh>
    <rPh sb="45" eb="48">
      <t>ジカンガイ</t>
    </rPh>
    <rPh sb="48" eb="50">
      <t>テアテ</t>
    </rPh>
    <rPh sb="51" eb="53">
      <t>ホウテイ</t>
    </rPh>
    <rPh sb="53" eb="56">
      <t>フクリヒ</t>
    </rPh>
    <rPh sb="57" eb="60">
      <t>ジギョウヌシ</t>
    </rPh>
    <rPh sb="60" eb="63">
      <t>フタンブン</t>
    </rPh>
    <rPh sb="64" eb="65">
      <t>フク</t>
    </rPh>
    <rPh sb="68" eb="69">
      <t>トウ</t>
    </rPh>
    <rPh sb="70" eb="73">
      <t>ゾウカブン</t>
    </rPh>
    <rPh sb="74" eb="75">
      <t>モチ</t>
    </rPh>
    <rPh sb="77" eb="79">
      <t>キンガク</t>
    </rPh>
    <rPh sb="80" eb="82">
      <t>サンシュツ</t>
    </rPh>
    <rPh sb="83" eb="84">
      <t>ムズカ</t>
    </rPh>
    <rPh sb="87" eb="89">
      <t>ジョウキ</t>
    </rPh>
    <rPh sb="90" eb="91">
      <t>フク</t>
    </rPh>
    <phoneticPr fontId="21"/>
  </si>
  <si>
    <t>②月額または
月額換算額
（自動転記）</t>
    <rPh sb="1" eb="3">
      <t>ゲツガク</t>
    </rPh>
    <rPh sb="7" eb="9">
      <t>ゲツガク</t>
    </rPh>
    <rPh sb="9" eb="11">
      <t>カンサン</t>
    </rPh>
    <rPh sb="11" eb="12">
      <t>ガク</t>
    </rPh>
    <rPh sb="14" eb="16">
      <t>ジドウ</t>
    </rPh>
    <rPh sb="16" eb="18">
      <t>テンキ</t>
    </rPh>
    <phoneticPr fontId="21"/>
  </si>
  <si>
    <t>③月数
（自動転記）</t>
    <rPh sb="1" eb="3">
      <t>ゲッスウ</t>
    </rPh>
    <rPh sb="5" eb="7">
      <t>ジドウ</t>
    </rPh>
    <rPh sb="7" eb="9">
      <t>テンキ</t>
    </rPh>
    <phoneticPr fontId="21"/>
  </si>
  <si>
    <t>賃金改善の内容（※）</t>
    <rPh sb="0" eb="2">
      <t>チンギン</t>
    </rPh>
    <rPh sb="2" eb="4">
      <t>カイゼン</t>
    </rPh>
    <rPh sb="5" eb="7">
      <t>ナイヨウ</t>
    </rPh>
    <phoneticPr fontId="21"/>
  </si>
  <si>
    <t>賃金改善の総額
（自動計算）</t>
    <rPh sb="9" eb="11">
      <t>ジドウ</t>
    </rPh>
    <rPh sb="11" eb="13">
      <t>ケイサン</t>
    </rPh>
    <phoneticPr fontId="21"/>
  </si>
  <si>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21"/>
  </si>
  <si>
    <r>
      <t>左側（Ｆ列）：施設の名称を記載してください。（例：医療法人○○会　▲▲医院）
右側（Ｋ列）</t>
    </r>
    <r>
      <rPr>
        <sz val="11"/>
        <color theme="1"/>
        <rFont val="ＭＳ Ｐゴシック"/>
      </rPr>
      <t>：</t>
    </r>
    <r>
      <rPr>
        <b/>
        <u/>
        <sz val="11"/>
        <color theme="1"/>
        <rFont val="ＭＳ Ｐゴシック"/>
      </rPr>
      <t>❶に記載された「賃金改善の総額」にベースアップ評価料を活用した金額や本給付金以外の賃上げ補助金を活用した金額が含まれている場合</t>
    </r>
    <r>
      <rPr>
        <sz val="11"/>
        <color theme="1"/>
        <rFont val="ＭＳ Ｐゴシック"/>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21"/>
  </si>
  <si>
    <t>①対象人数（人）
（常勤換算数）
（自動転記）</t>
    <rPh sb="1" eb="3">
      <t>タイショウ</t>
    </rPh>
    <rPh sb="3" eb="5">
      <t>ニンズウ</t>
    </rPh>
    <rPh sb="6" eb="7">
      <t>ニン</t>
    </rPh>
    <rPh sb="10" eb="12">
      <t>ジョウキン</t>
    </rPh>
    <rPh sb="12" eb="14">
      <t>カンサン</t>
    </rPh>
    <rPh sb="14" eb="15">
      <t>スウ</t>
    </rPh>
    <rPh sb="18" eb="20">
      <t>ジドウ</t>
    </rPh>
    <rPh sb="20" eb="22">
      <t>テンキ</t>
    </rPh>
    <phoneticPr fontId="21"/>
  </si>
  <si>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21"/>
  </si>
  <si>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21"/>
  </si>
  <si>
    <t>給付金を活用して令和７年12月分から令和８年３月分までの最大４ヶ月分として支給した特別手当の金額（円単位）を直接入力してください。</t>
    <rPh sb="15" eb="16">
      <t>ブン</t>
    </rPh>
    <rPh sb="24" eb="25">
      <t>ブン</t>
    </rPh>
    <rPh sb="28" eb="30">
      <t>サイダイ</t>
    </rPh>
    <rPh sb="32" eb="33">
      <t>ゲツ</t>
    </rPh>
    <rPh sb="33" eb="34">
      <t>ブン</t>
    </rPh>
    <rPh sb="49" eb="50">
      <t>エン</t>
    </rPh>
    <rPh sb="50" eb="52">
      <t>タンイ</t>
    </rPh>
    <rPh sb="54" eb="56">
      <t>チョクセツ</t>
    </rPh>
    <rPh sb="56" eb="58">
      <t>ニュウリョク</t>
    </rPh>
    <phoneticPr fontId="21"/>
  </si>
  <si>
    <t>給付金を活用して令和７年12月分から令和８年３月分までの最大４ヶ月分として支給した一時金の金額（円単位）を直接入力してください。</t>
    <rPh sb="15" eb="16">
      <t>ブン</t>
    </rPh>
    <rPh sb="24" eb="25">
      <t>ブン</t>
    </rPh>
    <rPh sb="28" eb="30">
      <t>サイダイ</t>
    </rPh>
    <rPh sb="32" eb="33">
      <t>ゲツ</t>
    </rPh>
    <rPh sb="33" eb="34">
      <t>ブン</t>
    </rPh>
    <rPh sb="48" eb="49">
      <t>エン</t>
    </rPh>
    <rPh sb="49" eb="51">
      <t>タンイ</t>
    </rPh>
    <rPh sb="53" eb="55">
      <t>チョクセツ</t>
    </rPh>
    <rPh sb="55" eb="57">
      <t>ニュウリョク</t>
    </rPh>
    <phoneticPr fontId="21"/>
  </si>
  <si>
    <r>
      <rPr>
        <sz val="11"/>
        <color rgb="FFFF0000"/>
        <rFont val="ＭＳ Ｐゴシック"/>
      </rPr>
      <t>当該運用を活用した場合のみ</t>
    </r>
    <r>
      <rPr>
        <sz val="11"/>
        <color theme="1"/>
        <rFont val="ＭＳ Ｐゴシック"/>
      </rPr>
      <t>別紙で算定してください。</t>
    </r>
    <rPh sb="0" eb="2">
      <t>トウガイ</t>
    </rPh>
    <rPh sb="2" eb="4">
      <t>ウンヨウ</t>
    </rPh>
    <rPh sb="5" eb="7">
      <t>カツヨウ</t>
    </rPh>
    <rPh sb="9" eb="11">
      <t>バアイ</t>
    </rPh>
    <rPh sb="13" eb="15">
      <t>ベッシ</t>
    </rPh>
    <rPh sb="16" eb="18">
      <t>サンテイ</t>
    </rPh>
    <phoneticPr fontId="21"/>
  </si>
  <si>
    <r>
      <t>　令和７年度の対象職員の</t>
    </r>
    <r>
      <rPr>
        <b/>
        <sz val="11"/>
        <color rgb="FFFF0000"/>
        <rFont val="ＭＳ Ｐゴシック"/>
      </rPr>
      <t>基本給の引き上げ分について</t>
    </r>
    <r>
      <rPr>
        <b/>
        <sz val="11"/>
        <color theme="1"/>
        <rFont val="ＭＳ Ｐゴシック"/>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21"/>
  </si>
  <si>
    <r>
      <t>　令和７年度の対象職員の</t>
    </r>
    <r>
      <rPr>
        <b/>
        <sz val="11"/>
        <color rgb="FFFF0000"/>
        <rFont val="ＭＳ Ｐゴシック"/>
      </rPr>
      <t>毎月決まって支払われる手当の引き上げ分について</t>
    </r>
    <r>
      <rPr>
        <b/>
        <sz val="11"/>
        <color theme="1"/>
        <rFont val="ＭＳ Ｐゴシック"/>
      </rPr>
      <t>、令和７年３月31日時点の賃金水準と比較して2.0％を上回って実施している場合は、令和７年12月から令和８年５月までの間の当該2.0％を上回る部分</t>
    </r>
    <rPh sb="30" eb="31">
      <t>ブン</t>
    </rPh>
    <phoneticPr fontId="2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</si>
  <si>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21"/>
  </si>
  <si>
    <r>
      <t xml:space="preserve">【2.0超部分に充てる場合の算定シート】
</t>
    </r>
    <r>
      <rPr>
        <b/>
        <sz val="11"/>
        <color rgb="FFFF0000"/>
        <rFont val="ＭＳ Ｐゴシック"/>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21"/>
  </si>
  <si>
    <t>❷：賃金改善に係る診療報酬及び他の補助金等を受けた場合その額（直接入力）</t>
    <rPh sb="31" eb="33">
      <t>チョクセツ</t>
    </rPh>
    <rPh sb="33" eb="35">
      <t>ニュウリョク</t>
    </rPh>
    <phoneticPr fontId="21"/>
  </si>
  <si>
    <t>❸：補助対象経費（自動計算）（千円未満切り捨て）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21"/>
  </si>
  <si>
    <t>以下、給付金を活用した、個別職種の賃金改善の内容について記載してください。
政策上の必要性から把握するものであり、補助金の交付額には影響しません。
職種ごとの賃金改善の総額と無床診療所全体の賃金改善の総額が一致しなくても差し支えありません。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ムショウ</t>
    </rPh>
    <rPh sb="89" eb="92">
      <t>シンリョウジョ</t>
    </rPh>
    <phoneticPr fontId="21"/>
  </si>
  <si>
    <t>以下、給付金を活用した、個別職種の賃金改善の内容について記載してください。
政策上の必要性から把握するものであり、補助金の交付額には影響しません。
職種ごとの賃金改善の総額と歯科診療所全体の賃金改善の総額が一致しなくても差し支えありません。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シカ</t>
    </rPh>
    <rPh sb="89" eb="92">
      <t>シンリョウジョ</t>
    </rPh>
    <phoneticPr fontId="21"/>
  </si>
  <si>
    <t>歯科衛生士の賃金改善の内容</t>
    <rPh sb="0" eb="2">
      <t>シカ</t>
    </rPh>
    <rPh sb="2" eb="5">
      <t>エイセイシ</t>
    </rPh>
    <rPh sb="6" eb="8">
      <t>チンギン</t>
    </rPh>
    <rPh sb="8" eb="10">
      <t>カイゼン</t>
    </rPh>
    <rPh sb="11" eb="13">
      <t>ナイヨウ</t>
    </rPh>
    <phoneticPr fontId="21"/>
  </si>
  <si>
    <t>以下、給付金を活用した、個別職種の賃金改善の内容について記載してください。
政策上の必要性から把握するものであり、補助金の交付額には影響しません。
職種ごとの賃金改善の総額と薬局全体の賃金改善の総額が一致しなくても差し支えありません。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ヤッキョク</t>
    </rPh>
    <phoneticPr fontId="21"/>
  </si>
  <si>
    <t>法人又は有床診療所の名称：</t>
    <rPh sb="0" eb="2">
      <t>ホウジン</t>
    </rPh>
    <rPh sb="2" eb="3">
      <t>マタ</t>
    </rPh>
    <rPh sb="4" eb="6">
      <t>ユウショウ</t>
    </rPh>
    <rPh sb="6" eb="9">
      <t>シンリョウジョ</t>
    </rPh>
    <rPh sb="10" eb="12">
      <t>メイショウ</t>
    </rPh>
    <phoneticPr fontId="21"/>
  </si>
  <si>
    <r>
      <t>（別紙様式２）</t>
    </r>
    <r>
      <rPr>
        <b/>
        <sz val="14"/>
        <color rgb="FFFF0000"/>
        <rFont val="ＭＳ Ｐゴシック"/>
      </rPr>
      <t>※有床診療所の報告</t>
    </r>
    <rPh sb="1" eb="3">
      <t>ベッシ</t>
    </rPh>
    <rPh sb="3" eb="5">
      <t>ヨウシキ</t>
    </rPh>
    <rPh sb="8" eb="10">
      <t>ユウショウ</t>
    </rPh>
    <rPh sb="10" eb="13">
      <t>シンリョウジョ</t>
    </rPh>
    <rPh sb="14" eb="16">
      <t>ホウコク</t>
    </rPh>
    <phoneticPr fontId="21"/>
  </si>
  <si>
    <r>
      <t>（別紙様式２）</t>
    </r>
    <r>
      <rPr>
        <b/>
        <sz val="14"/>
        <color rgb="FFFF0000"/>
        <rFont val="ＭＳ Ｐゴシック"/>
      </rPr>
      <t>※歯科診療所の報告</t>
    </r>
    <rPh sb="1" eb="3">
      <t>ベッシ</t>
    </rPh>
    <rPh sb="3" eb="5">
      <t>ヨウシキ</t>
    </rPh>
    <rPh sb="8" eb="10">
      <t>シカ</t>
    </rPh>
    <rPh sb="10" eb="13">
      <t>シンリョウジョ</t>
    </rPh>
    <rPh sb="14" eb="16">
      <t>ホウコク</t>
    </rPh>
    <phoneticPr fontId="21"/>
  </si>
  <si>
    <r>
      <t>（別紙様式２）</t>
    </r>
    <r>
      <rPr>
        <b/>
        <sz val="14"/>
        <color rgb="FFFF0000"/>
        <rFont val="ＭＳ Ｐゴシック"/>
      </rPr>
      <t>※無床診療所の報告</t>
    </r>
    <rPh sb="1" eb="3">
      <t>ベッシ</t>
    </rPh>
    <rPh sb="3" eb="5">
      <t>ヨウシキ</t>
    </rPh>
    <rPh sb="8" eb="10">
      <t>ムショウ</t>
    </rPh>
    <rPh sb="10" eb="13">
      <t>シンリョウジョ</t>
    </rPh>
    <rPh sb="14" eb="16">
      <t>ホウコク</t>
    </rPh>
    <phoneticPr fontId="21"/>
  </si>
  <si>
    <r>
      <t>（別紙様式２）</t>
    </r>
    <r>
      <rPr>
        <b/>
        <sz val="14"/>
        <color rgb="FFFF0000"/>
        <rFont val="ＭＳ Ｐゴシック"/>
      </rPr>
      <t>※薬局の報告</t>
    </r>
    <rPh sb="1" eb="3">
      <t>ベッシ</t>
    </rPh>
    <rPh sb="3" eb="5">
      <t>ヨウシキ</t>
    </rPh>
    <rPh sb="8" eb="10">
      <t>ヤッキョク</t>
    </rPh>
    <rPh sb="11" eb="13">
      <t>ホウコク</t>
    </rPh>
    <phoneticPr fontId="21"/>
  </si>
  <si>
    <r>
      <t>（別紙様式２）</t>
    </r>
    <r>
      <rPr>
        <b/>
        <sz val="14"/>
        <color rgb="FFFF0000"/>
        <rFont val="ＭＳ Ｐゴシック"/>
      </rPr>
      <t>※訪看ＳＴの報告</t>
    </r>
    <rPh sb="1" eb="3">
      <t>ベッシ</t>
    </rPh>
    <rPh sb="3" eb="5">
      <t>ヨウシキ</t>
    </rPh>
    <rPh sb="8" eb="10">
      <t>ホウカン</t>
    </rPh>
    <rPh sb="13" eb="15">
      <t>ホウコク</t>
    </rPh>
    <phoneticPr fontId="21"/>
  </si>
  <si>
    <t>法人又は訪問看護ステーションの名称：</t>
    <rPh sb="0" eb="2">
      <t>ホウジン</t>
    </rPh>
    <rPh sb="2" eb="3">
      <t>マタ</t>
    </rPh>
    <rPh sb="4" eb="6">
      <t>ホウモン</t>
    </rPh>
    <rPh sb="6" eb="8">
      <t>カンゴ</t>
    </rPh>
    <rPh sb="15" eb="17">
      <t>メイショウ</t>
    </rPh>
    <phoneticPr fontId="21"/>
  </si>
  <si>
    <t>法人又は薬局の名称：</t>
    <rPh sb="4" eb="6">
      <t>ヤッキョク</t>
    </rPh>
    <rPh sb="7" eb="9">
      <t>メイショウ</t>
    </rPh>
    <phoneticPr fontId="21"/>
  </si>
  <si>
    <t>法人又は歯科診療所の名称：</t>
    <rPh sb="4" eb="6">
      <t>シカ</t>
    </rPh>
    <rPh sb="6" eb="9">
      <t>シンリョウジョ</t>
    </rPh>
    <rPh sb="10" eb="12">
      <t>メイショウ</t>
    </rPh>
    <phoneticPr fontId="21"/>
  </si>
  <si>
    <r>
      <t xml:space="preserve">（別紙）
</t>
    </r>
    <r>
      <rPr>
        <b/>
        <sz val="14"/>
        <color rgb="FFFF0000"/>
        <rFont val="ＭＳ Ｐゴシック"/>
      </rPr>
      <t>※薬局の報告</t>
    </r>
    <rPh sb="1" eb="3">
      <t>ベッシ</t>
    </rPh>
    <rPh sb="6" eb="8">
      <t>ヤッキョク</t>
    </rPh>
    <rPh sb="9" eb="11">
      <t>ホウコク</t>
    </rPh>
    <phoneticPr fontId="21"/>
  </si>
  <si>
    <r>
      <t xml:space="preserve">（別紙）
</t>
    </r>
    <r>
      <rPr>
        <b/>
        <sz val="14"/>
        <color rgb="FFFF0000"/>
        <rFont val="ＭＳ Ｐゴシック"/>
      </rPr>
      <t>※歯科診療所の報告</t>
    </r>
    <rPh sb="1" eb="3">
      <t>ベッシ</t>
    </rPh>
    <rPh sb="6" eb="8">
      <t>シカ</t>
    </rPh>
    <rPh sb="8" eb="11">
      <t>シンリョウジョ</t>
    </rPh>
    <rPh sb="12" eb="14">
      <t>ホウコク</t>
    </rPh>
    <phoneticPr fontId="21"/>
  </si>
  <si>
    <r>
      <t xml:space="preserve">（別紙）
</t>
    </r>
    <r>
      <rPr>
        <b/>
        <sz val="14"/>
        <color rgb="FFFF0000"/>
        <rFont val="ＭＳ Ｐゴシック"/>
      </rPr>
      <t>※有床診療所の報告</t>
    </r>
    <rPh sb="1" eb="3">
      <t>ベッシ</t>
    </rPh>
    <rPh sb="6" eb="8">
      <t>ユウショウ</t>
    </rPh>
    <rPh sb="8" eb="11">
      <t>シンリョウジョ</t>
    </rPh>
    <rPh sb="12" eb="14">
      <t>ホウコク</t>
    </rPh>
    <phoneticPr fontId="21"/>
  </si>
  <si>
    <r>
      <t xml:space="preserve">（別紙）
</t>
    </r>
    <r>
      <rPr>
        <b/>
        <sz val="14"/>
        <color rgb="FFFF0000"/>
        <rFont val="ＭＳ Ｐゴシック"/>
      </rPr>
      <t>※無床診療所の報告</t>
    </r>
    <rPh sb="1" eb="3">
      <t>ベッシ</t>
    </rPh>
    <rPh sb="6" eb="8">
      <t>ムショウ</t>
    </rPh>
    <rPh sb="8" eb="11">
      <t>シンリョウジョ</t>
    </rPh>
    <rPh sb="12" eb="14">
      <t>ホウコク</t>
    </rPh>
    <phoneticPr fontId="21"/>
  </si>
  <si>
    <t>（※）計算方法は例えば下記の方法が考えられますが、対象とする賃金改善の内容や職員・職種の範囲は医療機関等ごとに判断して計算いただくようお願いいたします。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イリョウ</t>
    </rPh>
    <rPh sb="49" eb="51">
      <t>キカン</t>
    </rPh>
    <rPh sb="51" eb="52">
      <t>トウ</t>
    </rPh>
    <rPh sb="55" eb="57">
      <t>ハンダン</t>
    </rPh>
    <rPh sb="59" eb="61">
      <t>ケイサン</t>
    </rPh>
    <rPh sb="68" eb="69">
      <t>ネガ</t>
    </rPh>
    <rPh sb="77" eb="78">
      <t>レイ</t>
    </rPh>
    <rPh sb="155" eb="156">
      <t>レイ</t>
    </rPh>
    <rPh sb="199" eb="200">
      <t>レイ</t>
    </rPh>
    <phoneticPr fontId="21"/>
  </si>
  <si>
    <t>❹：補助基準額（直接入力）</t>
    <rPh sb="2" eb="4">
      <t>ホジョ</t>
    </rPh>
    <rPh sb="4" eb="6">
      <t>キジュン</t>
    </rPh>
    <rPh sb="6" eb="7">
      <t>ガク</t>
    </rPh>
    <phoneticPr fontId="21"/>
  </si>
  <si>
    <t>Ⅶ　対象人数（人）
（常勤換算数）</t>
    <rPh sb="2" eb="4">
      <t>タイショウ</t>
    </rPh>
    <rPh sb="4" eb="6">
      <t>ニンズウ</t>
    </rPh>
    <rPh sb="7" eb="8">
      <t>ニン</t>
    </rPh>
    <rPh sb="11" eb="13">
      <t>ジョウキン</t>
    </rPh>
    <rPh sb="13" eb="15">
      <t>カンサン</t>
    </rPh>
    <rPh sb="15" eb="16">
      <t>スウ</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</si>
</sst>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円&quot;"/>
    <numFmt numFmtId="177" formatCode="#,##0&quot;ヶ月&quot;"/>
    <numFmt numFmtId="178" formatCode="#,##0&quot;ヶ月分&quot;"/>
    <numFmt numFmtId="179" formatCode="0.0%"/>
  </numFmts>
  <fonts count="28">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明朝"/>
      <family val="1"/>
    </font>
    <font>
      <sz val="11"/>
      <color auto="1"/>
      <name val="ＭＳ Ｐゴシック"/>
      <family val="3"/>
    </font>
    <font>
      <sz val="11"/>
      <color indexed="8"/>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scheme val="minor"/>
    </font>
    <font>
      <b/>
      <sz val="14"/>
      <color theme="1"/>
      <name val="ＭＳ Ｐゴシック"/>
      <family val="3"/>
      <scheme val="minor"/>
    </font>
    <font>
      <b/>
      <u/>
      <sz val="12"/>
      <color theme="1"/>
      <name val="ＭＳ ゴシック"/>
      <family val="3"/>
    </font>
    <font>
      <b/>
      <sz val="14"/>
      <color rgb="FFFF0000"/>
      <name val="ＭＳ Ｐゴシック"/>
      <family val="3"/>
      <scheme val="minor"/>
    </font>
    <font>
      <b/>
      <u/>
      <sz val="12"/>
      <color auto="1"/>
      <name val="ＭＳ ゴシック"/>
      <family val="3"/>
    </font>
    <font>
      <u/>
      <sz val="12"/>
      <color theme="1"/>
      <name val="ＭＳ ゴシック"/>
      <family val="3"/>
    </font>
    <font>
      <b/>
      <sz val="18"/>
      <color theme="1"/>
      <name val="ＭＳ Ｐゴシック"/>
      <family val="3"/>
      <scheme val="minor"/>
    </font>
  </fonts>
  <fills count="38">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tint="-0.15"/>
        <bgColor indexed="64"/>
      </patternFill>
    </fill>
    <fill>
      <patternFill patternType="solid">
        <fgColor rgb="FFFFFF00"/>
        <bgColor indexed="64"/>
      </patternFill>
    </fill>
    <fill>
      <patternFill patternType="solid">
        <fgColor rgb="FFFFFFBE"/>
        <bgColor indexed="64"/>
      </patternFill>
    </fill>
    <fill>
      <patternFill patternType="solid">
        <fgColor rgb="FFFFE9FF"/>
        <bgColor indexed="64"/>
      </patternFill>
    </fill>
    <fill>
      <patternFill patternType="solid">
        <fgColor theme="7" tint="0.8"/>
        <bgColor indexed="64"/>
      </patternFill>
    </fill>
  </fills>
  <borders count="2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diagonalDown="1">
      <left/>
      <right/>
      <top style="thin">
        <color indexed="64"/>
      </top>
      <bottom style="thin">
        <color indexed="64"/>
      </bottom>
      <diagonal style="thin">
        <color indexed="64"/>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ill="0" applyBorder="0" applyAlignment="0" applyProtection="0">
      <alignment vertical="center"/>
    </xf>
    <xf numFmtId="38" fontId="11" fillId="0" borderId="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51">
    <xf numFmtId="0" fontId="0" fillId="0" borderId="0" xfId="0">
      <alignment vertical="center"/>
    </xf>
    <xf numFmtId="0" fontId="0" fillId="0" borderId="0" xfId="58" applyFont="1">
      <alignment vertical="center"/>
    </xf>
    <xf numFmtId="0" fontId="0" fillId="0" borderId="0" xfId="58" applyNumberFormat="1" applyFont="1" applyAlignment="1">
      <alignment horizontal="center" vertical="center"/>
    </xf>
    <xf numFmtId="0" fontId="0" fillId="0" borderId="0" xfId="58" applyFont="1" applyAlignment="1">
      <alignment vertical="center" wrapText="1"/>
    </xf>
    <xf numFmtId="0" fontId="22" fillId="0" borderId="0" xfId="58" applyFont="1">
      <alignment vertical="center"/>
    </xf>
    <xf numFmtId="0" fontId="22" fillId="0" borderId="0" xfId="58" applyFont="1" applyAlignment="1">
      <alignment horizontal="center" vertical="center" wrapText="1"/>
    </xf>
    <xf numFmtId="0" fontId="23" fillId="0" borderId="0" xfId="58" applyFont="1" applyProtection="1">
      <alignment vertical="center"/>
      <protection locked="0"/>
    </xf>
    <xf numFmtId="0" fontId="20" fillId="0" borderId="10" xfId="58" applyFont="1" applyFill="1" applyBorder="1" applyAlignment="1">
      <alignment horizontal="center" vertical="center" wrapText="1"/>
    </xf>
    <xf numFmtId="0" fontId="20" fillId="33" borderId="10" xfId="60" applyFont="1" applyFill="1" applyBorder="1" applyAlignment="1">
      <alignment vertical="center" wrapText="1"/>
    </xf>
    <xf numFmtId="0" fontId="20" fillId="0" borderId="10" xfId="58" applyFont="1" applyBorder="1" applyAlignment="1">
      <alignment vertical="center" wrapText="1"/>
    </xf>
    <xf numFmtId="0" fontId="20" fillId="0" borderId="11" xfId="58" applyFont="1" applyBorder="1" applyAlignment="1">
      <alignment horizontal="center" vertical="center" wrapText="1"/>
    </xf>
    <xf numFmtId="0" fontId="24" fillId="0" borderId="12" xfId="58" applyFont="1" applyBorder="1" applyAlignment="1">
      <alignment horizontal="center" vertical="center" wrapText="1"/>
    </xf>
    <xf numFmtId="0" fontId="22" fillId="0" borderId="0" xfId="58" applyNumberFormat="1" applyFont="1" applyAlignment="1">
      <alignment horizontal="center" vertical="center"/>
    </xf>
    <xf numFmtId="0" fontId="23" fillId="0" borderId="0" xfId="58" applyNumberFormat="1" applyFont="1" applyAlignment="1" applyProtection="1">
      <alignment horizontal="center" vertical="center"/>
      <protection locked="0"/>
    </xf>
    <xf numFmtId="0" fontId="20" fillId="33" borderId="10" xfId="60" applyNumberFormat="1" applyFont="1" applyFill="1" applyBorder="1" applyAlignment="1">
      <alignment horizontal="center" vertical="center" wrapText="1"/>
    </xf>
    <xf numFmtId="0" fontId="20" fillId="34" borderId="10" xfId="58" applyNumberFormat="1" applyFont="1" applyFill="1" applyBorder="1" applyAlignment="1">
      <alignment horizontal="center" vertical="center" wrapText="1"/>
    </xf>
    <xf numFmtId="0" fontId="20" fillId="0" borderId="13" xfId="58" applyFont="1" applyBorder="1" applyAlignment="1">
      <alignment horizontal="center" vertical="center" wrapText="1"/>
    </xf>
    <xf numFmtId="0" fontId="24" fillId="0" borderId="14" xfId="58" applyFont="1" applyBorder="1" applyAlignment="1">
      <alignment horizontal="center" vertical="center" wrapText="1"/>
    </xf>
    <xf numFmtId="176" fontId="20" fillId="34" borderId="10" xfId="58" applyNumberFormat="1" applyFont="1" applyFill="1" applyBorder="1" applyAlignment="1">
      <alignment horizontal="center" vertical="center" wrapText="1"/>
    </xf>
    <xf numFmtId="177" fontId="20" fillId="34" borderId="10" xfId="58" applyNumberFormat="1" applyFont="1" applyFill="1" applyBorder="1" applyAlignment="1">
      <alignment horizontal="center" vertical="center" wrapText="1"/>
    </xf>
    <xf numFmtId="178" fontId="20" fillId="0" borderId="10" xfId="58" applyNumberFormat="1" applyFont="1" applyFill="1" applyBorder="1" applyAlignment="1" applyProtection="1">
      <alignment horizontal="center" vertical="center" wrapText="1"/>
    </xf>
    <xf numFmtId="0" fontId="20" fillId="0" borderId="13" xfId="58" applyFont="1" applyBorder="1" applyAlignment="1">
      <alignment vertical="center" wrapText="1"/>
    </xf>
    <xf numFmtId="176" fontId="20" fillId="0" borderId="15" xfId="58" applyNumberFormat="1" applyFont="1" applyFill="1" applyBorder="1" applyAlignment="1">
      <alignment horizontal="center" vertical="center" wrapText="1"/>
    </xf>
    <xf numFmtId="0" fontId="23" fillId="35" borderId="0" xfId="60" applyFont="1" applyFill="1" applyAlignment="1" applyProtection="1">
      <alignment horizontal="right" vertical="center"/>
      <protection locked="0"/>
    </xf>
    <xf numFmtId="0" fontId="23" fillId="36" borderId="0" xfId="60" applyFont="1" applyFill="1" applyAlignment="1">
      <alignment horizontal="right" vertical="center"/>
    </xf>
    <xf numFmtId="176" fontId="23" fillId="36" borderId="0" xfId="60" applyNumberFormat="1" applyFont="1" applyFill="1" applyAlignment="1" applyProtection="1">
      <alignment horizontal="right" vertical="center"/>
      <protection locked="0"/>
    </xf>
    <xf numFmtId="176" fontId="20" fillId="0" borderId="10" xfId="58" applyNumberFormat="1" applyFont="1" applyFill="1" applyBorder="1" applyAlignment="1">
      <alignment horizontal="center" vertical="center" wrapText="1"/>
    </xf>
    <xf numFmtId="0" fontId="20" fillId="0" borderId="16" xfId="58" applyFont="1" applyBorder="1" applyAlignment="1">
      <alignment horizontal="center" vertical="center" wrapText="1"/>
    </xf>
    <xf numFmtId="0" fontId="25" fillId="0" borderId="0" xfId="58" applyFont="1" applyProtection="1">
      <alignment vertical="center"/>
      <protection locked="0"/>
    </xf>
    <xf numFmtId="0" fontId="25" fillId="0" borderId="0" xfId="58" applyFont="1">
      <alignment vertical="center"/>
    </xf>
    <xf numFmtId="0" fontId="20" fillId="0" borderId="12" xfId="58" applyFont="1" applyBorder="1" applyAlignment="1">
      <alignment horizontal="left" vertical="center" wrapText="1"/>
    </xf>
    <xf numFmtId="0" fontId="20" fillId="0" borderId="14" xfId="58" applyFont="1" applyBorder="1" applyAlignment="1">
      <alignment horizontal="left" vertical="center" wrapText="1"/>
    </xf>
    <xf numFmtId="0" fontId="26" fillId="0" borderId="0" xfId="58" applyFont="1" applyProtection="1">
      <alignment vertical="center"/>
      <protection locked="0"/>
    </xf>
    <xf numFmtId="177" fontId="20" fillId="0" borderId="10" xfId="58" applyNumberFormat="1" applyFont="1" applyBorder="1" applyAlignment="1">
      <alignment horizontal="center" vertical="center" wrapText="1"/>
    </xf>
    <xf numFmtId="0" fontId="26" fillId="0" borderId="0" xfId="58" applyFont="1" applyFill="1" applyAlignment="1" applyProtection="1">
      <alignment horizontal="right" vertical="center"/>
      <protection locked="0"/>
    </xf>
    <xf numFmtId="176" fontId="23" fillId="37" borderId="0" xfId="60" applyNumberFormat="1" applyFont="1" applyFill="1" applyAlignment="1" applyProtection="1">
      <alignment horizontal="right" vertical="center"/>
      <protection locked="0"/>
    </xf>
    <xf numFmtId="176" fontId="23" fillId="34" borderId="0" xfId="60" applyNumberFormat="1" applyFont="1" applyFill="1" applyAlignment="1" applyProtection="1">
      <alignment horizontal="right" vertical="center"/>
      <protection locked="0"/>
    </xf>
    <xf numFmtId="0" fontId="24" fillId="0" borderId="17" xfId="58" applyFont="1" applyBorder="1" applyAlignment="1">
      <alignment horizontal="center" vertical="center" wrapText="1"/>
    </xf>
    <xf numFmtId="0" fontId="22" fillId="0" borderId="0" xfId="58" applyFont="1" applyAlignment="1">
      <alignment vertical="center" wrapText="1"/>
    </xf>
    <xf numFmtId="0" fontId="20" fillId="0" borderId="12" xfId="58" applyFont="1" applyFill="1" applyBorder="1" applyAlignment="1">
      <alignment horizontal="center" vertical="center" wrapText="1"/>
    </xf>
    <xf numFmtId="0" fontId="1" fillId="0" borderId="18" xfId="58" applyFont="1" applyBorder="1" applyAlignment="1">
      <alignment horizontal="left" vertical="center" wrapText="1"/>
    </xf>
    <xf numFmtId="0" fontId="27" fillId="0" borderId="19" xfId="58" applyFont="1" applyBorder="1" applyAlignment="1">
      <alignment horizontal="left" vertical="center" wrapText="1"/>
    </xf>
    <xf numFmtId="0" fontId="20" fillId="0" borderId="14" xfId="58" applyFont="1" applyFill="1" applyBorder="1" applyAlignment="1">
      <alignment horizontal="center" vertical="center" wrapText="1"/>
    </xf>
    <xf numFmtId="179" fontId="20" fillId="0" borderId="11" xfId="29" applyNumberFormat="1" applyFont="1" applyBorder="1" applyAlignment="1">
      <alignment horizontal="center" vertical="center" wrapText="1"/>
    </xf>
    <xf numFmtId="0" fontId="1" fillId="0" borderId="18" xfId="58" applyFont="1" applyBorder="1" applyAlignment="1">
      <alignment horizontal="left" vertical="center"/>
    </xf>
    <xf numFmtId="0" fontId="27" fillId="0" borderId="19" xfId="58" applyFont="1" applyBorder="1" applyAlignment="1">
      <alignment horizontal="left" vertical="center"/>
    </xf>
    <xf numFmtId="179" fontId="20" fillId="0" borderId="13" xfId="29" applyNumberFormat="1" applyFont="1" applyBorder="1" applyAlignment="1">
      <alignment horizontal="center" vertical="center" wrapText="1"/>
    </xf>
    <xf numFmtId="179" fontId="20" fillId="0" borderId="10" xfId="29" applyNumberFormat="1" applyFont="1" applyBorder="1" applyAlignment="1">
      <alignment horizontal="center" vertical="center" wrapText="1"/>
    </xf>
    <xf numFmtId="0" fontId="20" fillId="33" borderId="20" xfId="58" applyFont="1" applyFill="1" applyBorder="1" applyAlignment="1">
      <alignment horizontal="center" vertical="center" wrapText="1"/>
    </xf>
    <xf numFmtId="0" fontId="20" fillId="33" borderId="21" xfId="58" applyFont="1" applyFill="1" applyBorder="1" applyAlignment="1">
      <alignment horizontal="center" vertical="center" wrapText="1"/>
    </xf>
    <xf numFmtId="0" fontId="23" fillId="0" borderId="0" xfId="60" applyFont="1" applyFill="1" applyAlignment="1">
      <alignment horizontal="right" vertical="center"/>
    </xf>
  </cellXfs>
  <cellStyles count="9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_【参考】（診療所等）交付申請書・実績報告書" xfId="28"/>
    <cellStyle name="パーセント_【参考例①】(有床診)実績報告書" xfId="29"/>
    <cellStyle name="パーセント_【参考例②】(無床診)実績報告書" xfId="30"/>
    <cellStyle name="パーセント_【参考例③】(歯科診)実績報告書" xfId="31"/>
    <cellStyle name="パーセント_【参考例④】(訪看st)実績報告書" xfId="32"/>
    <cellStyle name="パーセント_【参考例⑤】(薬局)実績報告書" xfId="33"/>
    <cellStyle name="メモ" xfId="34" builtinId="10" customBuiltin="1"/>
    <cellStyle name="リンク セル" xfId="35" builtinId="24" customBuiltin="1"/>
    <cellStyle name="入力" xfId="36" builtinId="20" customBuiltin="1"/>
    <cellStyle name="出力" xfId="37" builtinId="21" customBuiltin="1"/>
    <cellStyle name="悪い" xfId="38" builtinId="27" customBuiltin="1"/>
    <cellStyle name="桁区切り 2" xfId="39"/>
    <cellStyle name="桁区切り 3" xfId="40"/>
    <cellStyle name="桁区切り 4" xfId="41"/>
    <cellStyle name="桁区切り 5" xfId="42"/>
    <cellStyle name="桁区切り 6" xfId="43"/>
    <cellStyle name="桁区切り 7" xfId="44"/>
    <cellStyle name="桁区切り 8" xfId="45"/>
    <cellStyle name="桁区切り_02-1_（様式第１号）支援金交付申請書" xfId="46"/>
    <cellStyle name="桁区切り_02-2_支援金申請額内訳書" xfId="47"/>
    <cellStyle name="桁区切り_【参考】（診療所等）交付申請書・実績報告書" xfId="48"/>
    <cellStyle name="桁区切り_【参考例①】(有床診)実績報告書" xfId="49"/>
    <cellStyle name="桁区切り_【参考例②】(無床診)実績報告書" xfId="50"/>
    <cellStyle name="桁区切り_【参考例③】(歯科診)実績報告書" xfId="51"/>
    <cellStyle name="桁区切り_【参考例④】(訪看st)実績報告書" xfId="52"/>
    <cellStyle name="桁区切り_【参考例⑤】(薬局)実績報告書" xfId="53"/>
    <cellStyle name="標準" xfId="0" builtinId="0"/>
    <cellStyle name="標準 10" xfId="54"/>
    <cellStyle name="標準 11" xfId="55"/>
    <cellStyle name="標準 12" xfId="56"/>
    <cellStyle name="標準 13" xfId="57"/>
    <cellStyle name="標準 14" xfId="58"/>
    <cellStyle name="標準 14 2" xfId="59"/>
    <cellStyle name="標準 14 3" xfId="60"/>
    <cellStyle name="標準 2" xfId="61"/>
    <cellStyle name="標準 2 2" xfId="62"/>
    <cellStyle name="標準 2 2 2" xfId="63"/>
    <cellStyle name="標準 2 2 2 2" xfId="64"/>
    <cellStyle name="標準 2 2 2 5" xfId="65"/>
    <cellStyle name="標準 2 2_交付金交付申請書H27 改修前後比較資料 20150109" xfId="66"/>
    <cellStyle name="標準 2 2_交付金交付申請書H27 改修前後比較資料 20150109 2" xfId="67"/>
    <cellStyle name="標準 2 2_交付金交付申請書（一般）H25配布用 20130122 2" xfId="68"/>
    <cellStyle name="標準 2 3" xfId="69"/>
    <cellStyle name="標準 2 4" xfId="70"/>
    <cellStyle name="標準 3" xfId="71"/>
    <cellStyle name="標準 4" xfId="72"/>
    <cellStyle name="標準 5" xfId="73"/>
    <cellStyle name="標準 6" xfId="74"/>
    <cellStyle name="標準 7" xfId="75"/>
    <cellStyle name="標準 8" xfId="76"/>
    <cellStyle name="標準 8 2" xfId="77"/>
    <cellStyle name="標準 9" xfId="78"/>
    <cellStyle name="標準_02-1_（様式第１号）支援金交付申請書" xfId="79"/>
    <cellStyle name="標準_02-1_（様式第１号）支援金交付申請書_1" xfId="80"/>
    <cellStyle name="標準_02-2_支援金申請額内訳書" xfId="81"/>
    <cellStyle name="良い" xfId="82" builtinId="26" customBuiltin="1"/>
    <cellStyle name="見出し 1" xfId="83" builtinId="16" customBuiltin="1"/>
    <cellStyle name="見出し 2" xfId="84" builtinId="17" customBuiltin="1"/>
    <cellStyle name="見出し 3" xfId="85" builtinId="18" customBuiltin="1"/>
    <cellStyle name="見出し 4" xfId="86" builtinId="19" customBuiltin="1"/>
    <cellStyle name="計算" xfId="87" builtinId="22" customBuiltin="1"/>
    <cellStyle name="説明文" xfId="88" builtinId="53" customBuiltin="1"/>
    <cellStyle name="警告文" xfId="89" builtinId="11" customBuiltin="1"/>
    <cellStyle name="集計" xfId="90" builtinId="25" customBuiltin="1"/>
  </cellStyles>
  <dxfs count="178">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s>
  <tableStyles count="0" defaultTableStyle="TableStyleMedium2" defaultPivotStyle="PivotStyleLight16"/>
  <colors>
    <mruColors>
      <color rgb="FF4200FF"/>
      <color rgb="FFFFFFCC"/>
      <color rgb="FFFFFF99"/>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heetMetadata" Target="metadata.xml" /><Relationship Id="rId13" Type="http://schemas.openxmlformats.org/officeDocument/2006/relationships/customXml" Target="../customXml/item2.xml" /><Relationship Id="rId14" Type="http://schemas.openxmlformats.org/officeDocument/2006/relationships/customXml" Target="../customXml/item1.xml" /><Relationship Id="rId15" Type="http://schemas.openxmlformats.org/officeDocument/2006/relationships/customXml" Target="../customXml/item3.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tabSelected="1" view="pageBreakPreview" zoomScale="70" zoomScaleNormal="85" zoomScaleSheetLayoutView="70" workbookViewId="0"/>
  </sheetViews>
  <sheetFormatPr defaultColWidth="9" defaultRowHeight="13.5"/>
  <cols>
    <col min="1" max="1" width="47.75" style="1" customWidth="1"/>
    <col min="2" max="4" width="15.125" style="2" customWidth="1"/>
    <col min="5" max="5" width="23.25" style="2" customWidth="1"/>
    <col min="6" max="6" width="17.75" style="1" customWidth="1"/>
    <col min="7" max="7" width="47.75" style="1" customWidth="1"/>
    <col min="8" max="10" width="15.125" style="2" customWidth="1"/>
    <col min="11" max="11" width="23.5" style="1" customWidth="1"/>
    <col min="12" max="12" width="167.875" style="3" customWidth="1"/>
    <col min="13" max="18" width="14.625" style="1" customWidth="1"/>
    <col min="19" max="19" width="18.875" style="1" customWidth="1"/>
    <col min="20" max="16384" width="9" style="1"/>
  </cols>
  <sheetData>
    <row r="1" spans="1:16" ht="25.5" customHeight="1">
      <c r="A1" s="4" t="s">
        <v>128</v>
      </c>
      <c r="B1" s="12"/>
      <c r="C1" s="12"/>
      <c r="D1" s="12"/>
      <c r="E1" s="12"/>
      <c r="G1" s="4"/>
      <c r="I1" s="32"/>
      <c r="J1" s="32"/>
      <c r="K1" s="34"/>
    </row>
    <row r="2" spans="1:16" ht="46.5" customHeight="1">
      <c r="A2" s="5" t="s">
        <v>84</v>
      </c>
      <c r="B2" s="12"/>
      <c r="C2" s="12"/>
      <c r="D2" s="12"/>
      <c r="E2" s="12"/>
      <c r="F2" s="12"/>
      <c r="G2" s="12"/>
      <c r="H2" s="12"/>
      <c r="I2" s="12"/>
      <c r="J2" s="12"/>
      <c r="K2" s="12"/>
      <c r="L2" s="3" t="s">
        <v>75</v>
      </c>
    </row>
    <row r="3" spans="1:16" ht="32.25" customHeight="1">
      <c r="A3" s="6" t="s">
        <v>71</v>
      </c>
      <c r="B3" s="13"/>
      <c r="C3" s="13"/>
      <c r="D3" s="13"/>
      <c r="E3" s="13"/>
      <c r="F3" s="23"/>
      <c r="G3" s="28" t="s">
        <v>100</v>
      </c>
      <c r="H3" s="13"/>
      <c r="I3" s="13"/>
      <c r="J3" s="13"/>
      <c r="K3" s="35">
        <f>SUM($K$10:$K$15)</f>
        <v>0</v>
      </c>
      <c r="L3" s="3" t="s">
        <v>109</v>
      </c>
    </row>
    <row r="4" spans="1:16" ht="26.25" customHeight="1">
      <c r="A4" s="6" t="s">
        <v>127</v>
      </c>
      <c r="B4" s="13"/>
      <c r="C4" s="13"/>
      <c r="D4" s="13"/>
      <c r="E4" s="13"/>
      <c r="F4" s="23"/>
      <c r="G4" s="29" t="s">
        <v>121</v>
      </c>
      <c r="H4" s="13"/>
      <c r="I4" s="13"/>
      <c r="J4" s="13"/>
      <c r="K4" s="36">
        <v>0</v>
      </c>
      <c r="L4" s="3" t="s">
        <v>110</v>
      </c>
    </row>
    <row r="5" spans="1:16" ht="26.25" customHeight="1">
      <c r="A5" s="6" t="s">
        <v>36</v>
      </c>
      <c r="B5" s="13"/>
      <c r="C5" s="13"/>
      <c r="D5" s="13"/>
      <c r="E5" s="13"/>
      <c r="F5" s="23"/>
      <c r="G5" s="29" t="s">
        <v>122</v>
      </c>
      <c r="H5" s="13"/>
      <c r="I5" s="13"/>
      <c r="J5" s="13"/>
      <c r="K5" s="35">
        <f>ROUNDDOWN(K3-K4,-3)</f>
        <v>0</v>
      </c>
      <c r="L5" s="3" t="s">
        <v>15</v>
      </c>
    </row>
    <row r="6" spans="1:16" ht="41.25" customHeight="1">
      <c r="A6" s="6" t="s">
        <v>72</v>
      </c>
      <c r="B6" s="13"/>
      <c r="C6" s="13"/>
      <c r="D6" s="13"/>
      <c r="E6" s="13"/>
      <c r="F6" s="24" t="s">
        <v>31</v>
      </c>
      <c r="G6" s="28" t="s">
        <v>141</v>
      </c>
      <c r="H6" s="13"/>
      <c r="I6" s="13"/>
      <c r="J6" s="13"/>
      <c r="K6" s="36">
        <v>0</v>
      </c>
      <c r="L6" s="3" t="s">
        <v>18</v>
      </c>
    </row>
    <row r="7" spans="1:16" ht="26.25" customHeight="1">
      <c r="A7" s="6" t="s">
        <v>68</v>
      </c>
      <c r="B7" s="13"/>
      <c r="C7" s="13"/>
      <c r="D7" s="13"/>
      <c r="E7" s="13"/>
      <c r="F7" s="25" t="s">
        <v>31</v>
      </c>
      <c r="G7" s="28" t="s">
        <v>0</v>
      </c>
      <c r="H7" s="13"/>
      <c r="I7" s="13"/>
      <c r="J7" s="13"/>
      <c r="K7" s="35">
        <f>MIN(K5,K6)</f>
        <v>0</v>
      </c>
    </row>
    <row r="8" spans="1:16" ht="41.25" customHeight="1">
      <c r="A8" s="7" t="s">
        <v>85</v>
      </c>
      <c r="B8" s="7"/>
      <c r="C8" s="7"/>
      <c r="D8" s="7"/>
      <c r="E8" s="7"/>
      <c r="F8" s="7"/>
      <c r="G8" s="7" t="s">
        <v>33</v>
      </c>
      <c r="H8" s="7"/>
      <c r="I8" s="7"/>
      <c r="J8" s="7"/>
      <c r="K8" s="7"/>
    </row>
    <row r="9" spans="1:16" s="1" customFormat="1" ht="66" customHeight="1">
      <c r="A9" s="8" t="s">
        <v>86</v>
      </c>
      <c r="B9" s="14" t="s">
        <v>56</v>
      </c>
      <c r="C9" s="14" t="s">
        <v>98</v>
      </c>
      <c r="D9" s="14" t="s">
        <v>74</v>
      </c>
      <c r="E9" s="14" t="s">
        <v>29</v>
      </c>
      <c r="F9" s="14" t="s">
        <v>48</v>
      </c>
      <c r="G9" s="8" t="str">
        <f>A9</f>
        <v>賃金改善（全体）の内容</v>
      </c>
      <c r="H9" s="14" t="s">
        <v>111</v>
      </c>
      <c r="I9" s="14" t="s">
        <v>105</v>
      </c>
      <c r="J9" s="14" t="s">
        <v>106</v>
      </c>
      <c r="K9" s="14" t="s">
        <v>108</v>
      </c>
      <c r="L9" s="3" t="s">
        <v>76</v>
      </c>
    </row>
    <row r="10" spans="1:16" ht="50.25" customHeight="1">
      <c r="A10" s="9" t="s">
        <v>87</v>
      </c>
      <c r="B10" s="15"/>
      <c r="C10" s="18"/>
      <c r="D10" s="19"/>
      <c r="E10" s="18"/>
      <c r="F10" s="26" t="e">
        <f>((B10*C10*D10)/B10)/D10</f>
        <v>#DIV/0!</v>
      </c>
      <c r="G10" s="9" t="s">
        <v>101</v>
      </c>
      <c r="H10" s="7">
        <f t="shared" ref="H10:J12" si="0">B10</f>
        <v>0</v>
      </c>
      <c r="I10" s="26">
        <f t="shared" si="0"/>
        <v>0</v>
      </c>
      <c r="J10" s="33">
        <f t="shared" si="0"/>
        <v>0</v>
      </c>
      <c r="K10" s="26">
        <f>H10*I10*J10</f>
        <v>0</v>
      </c>
      <c r="L10" s="3" t="s">
        <v>112</v>
      </c>
    </row>
    <row r="11" spans="1:16" ht="57" customHeight="1">
      <c r="A11" s="9" t="s">
        <v>88</v>
      </c>
      <c r="B11" s="15"/>
      <c r="C11" s="18"/>
      <c r="D11" s="19"/>
      <c r="E11" s="18"/>
      <c r="F11" s="26" t="e">
        <f>((B11*C11*D11)/B11)/D11</f>
        <v>#DIV/0!</v>
      </c>
      <c r="G11" s="9" t="s">
        <v>102</v>
      </c>
      <c r="H11" s="7">
        <f t="shared" si="0"/>
        <v>0</v>
      </c>
      <c r="I11" s="26">
        <f t="shared" si="0"/>
        <v>0</v>
      </c>
      <c r="J11" s="33">
        <f t="shared" si="0"/>
        <v>0</v>
      </c>
      <c r="K11" s="26">
        <f>H11*I11*J11</f>
        <v>0</v>
      </c>
      <c r="L11" s="3" t="s">
        <v>13</v>
      </c>
    </row>
    <row r="12" spans="1:16" ht="80.25" customHeight="1">
      <c r="A12" s="9" t="s">
        <v>90</v>
      </c>
      <c r="B12" s="15"/>
      <c r="C12" s="18"/>
      <c r="D12" s="19"/>
      <c r="E12" s="21"/>
      <c r="F12" s="26" t="e">
        <f>((B12*C12*D12)/B12)/D12</f>
        <v>#DIV/0!</v>
      </c>
      <c r="G12" s="9" t="s">
        <v>103</v>
      </c>
      <c r="H12" s="7">
        <f t="shared" si="0"/>
        <v>0</v>
      </c>
      <c r="I12" s="26">
        <f t="shared" si="0"/>
        <v>0</v>
      </c>
      <c r="J12" s="33">
        <f t="shared" si="0"/>
        <v>0</v>
      </c>
      <c r="K12" s="26">
        <f>H12*I12*J12</f>
        <v>0</v>
      </c>
      <c r="L12" s="3" t="s">
        <v>113</v>
      </c>
    </row>
    <row r="13" spans="1:16" ht="42.75" customHeight="1">
      <c r="A13" s="9" t="s">
        <v>73</v>
      </c>
      <c r="B13" s="15"/>
      <c r="C13" s="18"/>
      <c r="D13" s="20"/>
      <c r="E13" s="22"/>
      <c r="F13" s="26" t="e">
        <f>((B13*C13*D13)/B13)/D13</f>
        <v>#DIV/0!</v>
      </c>
      <c r="G13" s="9" t="s">
        <v>9</v>
      </c>
      <c r="H13" s="7">
        <f>B13</f>
        <v>0</v>
      </c>
      <c r="I13" s="26">
        <f>C13</f>
        <v>0</v>
      </c>
      <c r="J13" s="20">
        <v>4</v>
      </c>
      <c r="K13" s="26">
        <f>H13*I13*J13</f>
        <v>0</v>
      </c>
      <c r="L13" s="3" t="s">
        <v>114</v>
      </c>
    </row>
    <row r="14" spans="1:16" ht="41.25" customHeight="1">
      <c r="A14" s="9" t="s">
        <v>67</v>
      </c>
      <c r="B14" s="15"/>
      <c r="C14" s="18"/>
      <c r="D14" s="20">
        <v>4</v>
      </c>
      <c r="E14" s="22"/>
      <c r="F14" s="26" t="e">
        <f>(B14*C14)/B14/D14</f>
        <v>#DIV/0!</v>
      </c>
      <c r="G14" s="9" t="s">
        <v>41</v>
      </c>
      <c r="H14" s="7">
        <f>B14</f>
        <v>0</v>
      </c>
      <c r="I14" s="26">
        <f>C14</f>
        <v>0</v>
      </c>
      <c r="J14" s="20">
        <v>4</v>
      </c>
      <c r="K14" s="26">
        <f>H14*I14</f>
        <v>0</v>
      </c>
      <c r="L14" s="3" t="s">
        <v>115</v>
      </c>
      <c r="M14" s="1">
        <v>1</v>
      </c>
      <c r="N14" s="1">
        <v>2</v>
      </c>
      <c r="O14" s="1">
        <v>3</v>
      </c>
      <c r="P14" s="1">
        <v>4</v>
      </c>
    </row>
    <row r="15" spans="1:16" ht="73.5" customHeight="1">
      <c r="A15" s="10"/>
      <c r="B15" s="16"/>
      <c r="C15" s="16"/>
      <c r="D15" s="16"/>
      <c r="E15" s="16"/>
      <c r="F15" s="27"/>
      <c r="G15" s="30" t="s">
        <v>4</v>
      </c>
      <c r="H15" s="31"/>
      <c r="I15" s="31"/>
      <c r="J15" s="31"/>
      <c r="K15" s="26">
        <f>'【有床診】別紙（2.0％超部分算定シート）'!I4+'【有床診】別紙（2.0％超部分算定シート）'!I5+'【有床診】別紙（2.0％超部分算定シート）'!I6</f>
        <v>0</v>
      </c>
      <c r="L15" s="3" t="s">
        <v>116</v>
      </c>
    </row>
    <row r="16" spans="1:16" ht="55.5" customHeight="1">
      <c r="A16" s="11" t="s">
        <v>6</v>
      </c>
      <c r="B16" s="17"/>
      <c r="C16" s="17"/>
      <c r="D16" s="17"/>
      <c r="E16" s="17"/>
      <c r="F16" s="17"/>
      <c r="G16" s="17"/>
      <c r="H16" s="17"/>
      <c r="I16" s="17"/>
      <c r="J16" s="17"/>
      <c r="K16" s="37"/>
    </row>
    <row r="17" spans="1:16" s="1" customFormat="1" ht="72.75" customHeight="1">
      <c r="A17" s="8" t="s">
        <v>40</v>
      </c>
      <c r="B17" s="14" t="s">
        <v>56</v>
      </c>
      <c r="C17" s="14" t="s">
        <v>99</v>
      </c>
      <c r="D17" s="14" t="s">
        <v>74</v>
      </c>
      <c r="E17" s="14" t="s">
        <v>29</v>
      </c>
      <c r="F17" s="14" t="s">
        <v>48</v>
      </c>
      <c r="G17" s="8" t="str">
        <f>A17</f>
        <v>看護職員等（保健師、助産師、看護師及び准看護師）の賃金改善の内容</v>
      </c>
      <c r="H17" s="14" t="s">
        <v>111</v>
      </c>
      <c r="I17" s="14" t="s">
        <v>105</v>
      </c>
      <c r="J17" s="14" t="s">
        <v>106</v>
      </c>
      <c r="K17" s="14" t="s">
        <v>108</v>
      </c>
      <c r="L17" s="3" t="s">
        <v>76</v>
      </c>
    </row>
    <row r="18" spans="1:16" ht="50.25" customHeight="1">
      <c r="A18" s="9" t="s">
        <v>87</v>
      </c>
      <c r="B18" s="15"/>
      <c r="C18" s="18"/>
      <c r="D18" s="19"/>
      <c r="E18" s="18"/>
      <c r="F18" s="26" t="e">
        <f>((B18*C18*D18)/B18)/D18</f>
        <v>#DIV/0!</v>
      </c>
      <c r="G18" s="9" t="s">
        <v>101</v>
      </c>
      <c r="H18" s="7">
        <f t="shared" ref="H18:J20" si="1">B18</f>
        <v>0</v>
      </c>
      <c r="I18" s="26">
        <f t="shared" si="1"/>
        <v>0</v>
      </c>
      <c r="J18" s="33">
        <f t="shared" si="1"/>
        <v>0</v>
      </c>
      <c r="K18" s="26">
        <f>H18*I18*J18</f>
        <v>0</v>
      </c>
      <c r="L18" s="3" t="s">
        <v>112</v>
      </c>
    </row>
    <row r="19" spans="1:16" ht="57" customHeight="1">
      <c r="A19" s="9" t="s">
        <v>88</v>
      </c>
      <c r="B19" s="15"/>
      <c r="C19" s="18"/>
      <c r="D19" s="19"/>
      <c r="E19" s="18"/>
      <c r="F19" s="26" t="e">
        <f>((B19*C19*D19)/B19)/D19</f>
        <v>#DIV/0!</v>
      </c>
      <c r="G19" s="9" t="s">
        <v>102</v>
      </c>
      <c r="H19" s="7">
        <f t="shared" si="1"/>
        <v>0</v>
      </c>
      <c r="I19" s="26">
        <f t="shared" si="1"/>
        <v>0</v>
      </c>
      <c r="J19" s="33">
        <f t="shared" si="1"/>
        <v>0</v>
      </c>
      <c r="K19" s="26">
        <f>H19*I19*J19</f>
        <v>0</v>
      </c>
      <c r="L19" s="3" t="s">
        <v>13</v>
      </c>
    </row>
    <row r="20" spans="1:16" ht="80.25" customHeight="1">
      <c r="A20" s="9" t="s">
        <v>90</v>
      </c>
      <c r="B20" s="15"/>
      <c r="C20" s="18"/>
      <c r="D20" s="19"/>
      <c r="E20" s="21"/>
      <c r="F20" s="26" t="e">
        <f>((B20*C20*D20)/B20)/D20</f>
        <v>#DIV/0!</v>
      </c>
      <c r="G20" s="9" t="s">
        <v>103</v>
      </c>
      <c r="H20" s="7">
        <f t="shared" si="1"/>
        <v>0</v>
      </c>
      <c r="I20" s="26">
        <f t="shared" si="1"/>
        <v>0</v>
      </c>
      <c r="J20" s="33">
        <f t="shared" si="1"/>
        <v>0</v>
      </c>
      <c r="K20" s="26">
        <f>H20*I20*J20</f>
        <v>0</v>
      </c>
      <c r="L20" s="3" t="s">
        <v>113</v>
      </c>
    </row>
    <row r="21" spans="1:16" ht="42.75" customHeight="1">
      <c r="A21" s="9" t="s">
        <v>73</v>
      </c>
      <c r="B21" s="15"/>
      <c r="C21" s="18"/>
      <c r="D21" s="20"/>
      <c r="E21" s="22"/>
      <c r="F21" s="26" t="e">
        <f>((B21*C21*D21)/B21)/D21</f>
        <v>#DIV/0!</v>
      </c>
      <c r="G21" s="9" t="s">
        <v>9</v>
      </c>
      <c r="H21" s="7">
        <f>B21</f>
        <v>0</v>
      </c>
      <c r="I21" s="26">
        <f>C21</f>
        <v>0</v>
      </c>
      <c r="J21" s="20">
        <v>4</v>
      </c>
      <c r="K21" s="26">
        <f>H21*I21*J21</f>
        <v>0</v>
      </c>
      <c r="L21" s="3" t="s">
        <v>114</v>
      </c>
    </row>
    <row r="22" spans="1:16" ht="41.25" customHeight="1">
      <c r="A22" s="9" t="s">
        <v>67</v>
      </c>
      <c r="B22" s="15"/>
      <c r="C22" s="18"/>
      <c r="D22" s="20">
        <v>4</v>
      </c>
      <c r="E22" s="22"/>
      <c r="F22" s="26" t="e">
        <f>(B22*C22)/B22/D22</f>
        <v>#DIV/0!</v>
      </c>
      <c r="G22" s="9" t="s">
        <v>41</v>
      </c>
      <c r="H22" s="7">
        <f>B22</f>
        <v>0</v>
      </c>
      <c r="I22" s="26">
        <f>C22</f>
        <v>0</v>
      </c>
      <c r="J22" s="20">
        <v>4</v>
      </c>
      <c r="K22" s="26">
        <f>H22*I22</f>
        <v>0</v>
      </c>
      <c r="L22" s="3" t="s">
        <v>115</v>
      </c>
      <c r="M22" s="1">
        <v>1</v>
      </c>
      <c r="N22" s="1">
        <v>2</v>
      </c>
      <c r="O22" s="1">
        <v>3</v>
      </c>
      <c r="P22" s="1">
        <v>4</v>
      </c>
    </row>
    <row r="23" spans="1:16" s="1" customFormat="1" ht="72.75" customHeight="1">
      <c r="A23" s="8" t="s">
        <v>91</v>
      </c>
      <c r="B23" s="14" t="s">
        <v>56</v>
      </c>
      <c r="C23" s="14" t="s">
        <v>99</v>
      </c>
      <c r="D23" s="14" t="s">
        <v>74</v>
      </c>
      <c r="E23" s="14" t="s">
        <v>29</v>
      </c>
      <c r="F23" s="14" t="s">
        <v>48</v>
      </c>
      <c r="G23" s="8" t="str">
        <f>A23</f>
        <v>40歳未満の勤務医師、勤務歯科医師の賃金改善の内容</v>
      </c>
      <c r="H23" s="14" t="s">
        <v>111</v>
      </c>
      <c r="I23" s="14" t="s">
        <v>105</v>
      </c>
      <c r="J23" s="14" t="s">
        <v>106</v>
      </c>
      <c r="K23" s="14" t="s">
        <v>108</v>
      </c>
      <c r="L23" s="3" t="s">
        <v>76</v>
      </c>
    </row>
    <row r="24" spans="1:16" ht="50.25" customHeight="1">
      <c r="A24" s="9" t="s">
        <v>87</v>
      </c>
      <c r="B24" s="15"/>
      <c r="C24" s="18"/>
      <c r="D24" s="19"/>
      <c r="E24" s="18"/>
      <c r="F24" s="26" t="e">
        <f>((B24*C24*D24)/B24)/D24</f>
        <v>#DIV/0!</v>
      </c>
      <c r="G24" s="9" t="s">
        <v>101</v>
      </c>
      <c r="H24" s="7">
        <f t="shared" ref="H24:J26" si="2">B24</f>
        <v>0</v>
      </c>
      <c r="I24" s="26">
        <f t="shared" si="2"/>
        <v>0</v>
      </c>
      <c r="J24" s="33">
        <f t="shared" si="2"/>
        <v>0</v>
      </c>
      <c r="K24" s="26">
        <f>H24*I24*J24</f>
        <v>0</v>
      </c>
      <c r="L24" s="3" t="s">
        <v>112</v>
      </c>
    </row>
    <row r="25" spans="1:16" ht="57" customHeight="1">
      <c r="A25" s="9" t="s">
        <v>88</v>
      </c>
      <c r="B25" s="15"/>
      <c r="C25" s="18"/>
      <c r="D25" s="19"/>
      <c r="E25" s="18"/>
      <c r="F25" s="26" t="e">
        <f>((B25*C25*D25)/B25)/D25</f>
        <v>#DIV/0!</v>
      </c>
      <c r="G25" s="9" t="s">
        <v>102</v>
      </c>
      <c r="H25" s="7">
        <f t="shared" si="2"/>
        <v>0</v>
      </c>
      <c r="I25" s="26">
        <f t="shared" si="2"/>
        <v>0</v>
      </c>
      <c r="J25" s="33">
        <f t="shared" si="2"/>
        <v>0</v>
      </c>
      <c r="K25" s="26">
        <f>H25*I25*J25</f>
        <v>0</v>
      </c>
      <c r="L25" s="3" t="s">
        <v>13</v>
      </c>
    </row>
    <row r="26" spans="1:16" ht="80.25" customHeight="1">
      <c r="A26" s="9" t="s">
        <v>90</v>
      </c>
      <c r="B26" s="15"/>
      <c r="C26" s="18"/>
      <c r="D26" s="19"/>
      <c r="E26" s="21"/>
      <c r="F26" s="26" t="e">
        <f>((B26*C26*D26)/B26)/D26</f>
        <v>#DIV/0!</v>
      </c>
      <c r="G26" s="9" t="s">
        <v>104</v>
      </c>
      <c r="H26" s="7">
        <f t="shared" si="2"/>
        <v>0</v>
      </c>
      <c r="I26" s="26">
        <f t="shared" si="2"/>
        <v>0</v>
      </c>
      <c r="J26" s="33">
        <f t="shared" si="2"/>
        <v>0</v>
      </c>
      <c r="K26" s="26">
        <f>H26*I26*J26</f>
        <v>0</v>
      </c>
      <c r="L26" s="3" t="s">
        <v>113</v>
      </c>
    </row>
    <row r="27" spans="1:16" ht="43.5" customHeight="1">
      <c r="A27" s="9" t="s">
        <v>73</v>
      </c>
      <c r="B27" s="15"/>
      <c r="C27" s="18"/>
      <c r="D27" s="20"/>
      <c r="E27" s="22"/>
      <c r="F27" s="26" t="e">
        <f>((B27*C27*D27)/B27)/D27</f>
        <v>#DIV/0!</v>
      </c>
      <c r="G27" s="9" t="s">
        <v>9</v>
      </c>
      <c r="H27" s="7">
        <f>B27</f>
        <v>0</v>
      </c>
      <c r="I27" s="26">
        <f>C27</f>
        <v>0</v>
      </c>
      <c r="J27" s="20">
        <v>4</v>
      </c>
      <c r="K27" s="26">
        <f>H27*I27*J27</f>
        <v>0</v>
      </c>
      <c r="L27" s="3" t="s">
        <v>114</v>
      </c>
    </row>
    <row r="28" spans="1:16" ht="41.25" customHeight="1">
      <c r="A28" s="9" t="s">
        <v>67</v>
      </c>
      <c r="B28" s="15"/>
      <c r="C28" s="18"/>
      <c r="D28" s="20"/>
      <c r="E28" s="22"/>
      <c r="F28" s="26" t="e">
        <f>(B28*C28)/B28/D28</f>
        <v>#DIV/0!</v>
      </c>
      <c r="G28" s="9" t="s">
        <v>41</v>
      </c>
      <c r="H28" s="7">
        <f>B28</f>
        <v>0</v>
      </c>
      <c r="I28" s="26">
        <f>C28</f>
        <v>0</v>
      </c>
      <c r="J28" s="20">
        <v>4</v>
      </c>
      <c r="K28" s="26">
        <f>H28*I28</f>
        <v>0</v>
      </c>
      <c r="L28" s="3" t="s">
        <v>115</v>
      </c>
      <c r="M28" s="1">
        <v>1</v>
      </c>
      <c r="N28" s="1">
        <v>2</v>
      </c>
      <c r="O28" s="1">
        <v>3</v>
      </c>
      <c r="P28" s="1">
        <v>4</v>
      </c>
    </row>
    <row r="29" spans="1:16" s="1" customFormat="1" ht="72.75" customHeight="1">
      <c r="A29" s="8" t="s">
        <v>92</v>
      </c>
      <c r="B29" s="14" t="s">
        <v>56</v>
      </c>
      <c r="C29" s="14" t="s">
        <v>99</v>
      </c>
      <c r="D29" s="14" t="s">
        <v>74</v>
      </c>
      <c r="E29" s="14" t="s">
        <v>29</v>
      </c>
      <c r="F29" s="14" t="s">
        <v>48</v>
      </c>
      <c r="G29" s="8" t="str">
        <f>A29</f>
        <v>事務職員の賃金改善の内容</v>
      </c>
      <c r="H29" s="14" t="s">
        <v>111</v>
      </c>
      <c r="I29" s="14" t="s">
        <v>105</v>
      </c>
      <c r="J29" s="14" t="s">
        <v>106</v>
      </c>
      <c r="K29" s="14" t="s">
        <v>108</v>
      </c>
      <c r="L29" s="3" t="s">
        <v>76</v>
      </c>
    </row>
    <row r="30" spans="1:16" ht="50.25" customHeight="1">
      <c r="A30" s="9" t="s">
        <v>87</v>
      </c>
      <c r="B30" s="15"/>
      <c r="C30" s="18"/>
      <c r="D30" s="19"/>
      <c r="E30" s="18"/>
      <c r="F30" s="26" t="e">
        <f>((B30*C30*D30)/B30)/D30</f>
        <v>#DIV/0!</v>
      </c>
      <c r="G30" s="9" t="s">
        <v>101</v>
      </c>
      <c r="H30" s="7">
        <f t="shared" ref="H30:J32" si="3">B30</f>
        <v>0</v>
      </c>
      <c r="I30" s="26">
        <f t="shared" si="3"/>
        <v>0</v>
      </c>
      <c r="J30" s="33">
        <f t="shared" si="3"/>
        <v>0</v>
      </c>
      <c r="K30" s="26">
        <f>H30*I30*J30</f>
        <v>0</v>
      </c>
      <c r="L30" s="3" t="s">
        <v>112</v>
      </c>
    </row>
    <row r="31" spans="1:16" ht="57" customHeight="1">
      <c r="A31" s="9" t="s">
        <v>88</v>
      </c>
      <c r="B31" s="15"/>
      <c r="C31" s="18"/>
      <c r="D31" s="19"/>
      <c r="E31" s="18"/>
      <c r="F31" s="26" t="e">
        <f>((B31*C31*D31)/B31)/D31</f>
        <v>#DIV/0!</v>
      </c>
      <c r="G31" s="9" t="s">
        <v>102</v>
      </c>
      <c r="H31" s="7">
        <f t="shared" si="3"/>
        <v>0</v>
      </c>
      <c r="I31" s="26">
        <f t="shared" si="3"/>
        <v>0</v>
      </c>
      <c r="J31" s="33">
        <f t="shared" si="3"/>
        <v>0</v>
      </c>
      <c r="K31" s="26">
        <f>H31*I31*J31</f>
        <v>0</v>
      </c>
      <c r="L31" s="3" t="s">
        <v>13</v>
      </c>
    </row>
    <row r="32" spans="1:16" ht="80.25" customHeight="1">
      <c r="A32" s="9" t="s">
        <v>90</v>
      </c>
      <c r="B32" s="15"/>
      <c r="C32" s="18"/>
      <c r="D32" s="19"/>
      <c r="E32" s="21"/>
      <c r="F32" s="26" t="e">
        <f>((B32*C32*D32)/B32)/D32</f>
        <v>#DIV/0!</v>
      </c>
      <c r="G32" s="9" t="s">
        <v>104</v>
      </c>
      <c r="H32" s="7">
        <f t="shared" si="3"/>
        <v>0</v>
      </c>
      <c r="I32" s="26">
        <f t="shared" si="3"/>
        <v>0</v>
      </c>
      <c r="J32" s="33">
        <f t="shared" si="3"/>
        <v>0</v>
      </c>
      <c r="K32" s="26">
        <f>H32*I32*J32</f>
        <v>0</v>
      </c>
      <c r="L32" s="3" t="s">
        <v>113</v>
      </c>
    </row>
    <row r="33" spans="1:16" ht="43.5" customHeight="1">
      <c r="A33" s="9" t="s">
        <v>73</v>
      </c>
      <c r="B33" s="15"/>
      <c r="C33" s="18"/>
      <c r="D33" s="20"/>
      <c r="E33" s="22"/>
      <c r="F33" s="26" t="e">
        <f>((B33*C33*D33)/B33)/D33</f>
        <v>#DIV/0!</v>
      </c>
      <c r="G33" s="9" t="s">
        <v>9</v>
      </c>
      <c r="H33" s="7">
        <f>B33</f>
        <v>0</v>
      </c>
      <c r="I33" s="26">
        <f>C33</f>
        <v>0</v>
      </c>
      <c r="J33" s="20">
        <v>4</v>
      </c>
      <c r="K33" s="26">
        <f>H33*I33*J33</f>
        <v>0</v>
      </c>
      <c r="L33" s="3" t="s">
        <v>114</v>
      </c>
    </row>
    <row r="34" spans="1:16" ht="41.25" customHeight="1">
      <c r="A34" s="9" t="s">
        <v>67</v>
      </c>
      <c r="B34" s="15"/>
      <c r="C34" s="18"/>
      <c r="D34" s="20"/>
      <c r="E34" s="22"/>
      <c r="F34" s="26" t="e">
        <f>(B34*C34)/B34/D34</f>
        <v>#DIV/0!</v>
      </c>
      <c r="G34" s="9" t="s">
        <v>41</v>
      </c>
      <c r="H34" s="7">
        <f>B34</f>
        <v>0</v>
      </c>
      <c r="I34" s="26">
        <f>C34</f>
        <v>0</v>
      </c>
      <c r="J34" s="20">
        <v>4</v>
      </c>
      <c r="K34" s="26">
        <f>H34*I34</f>
        <v>0</v>
      </c>
      <c r="L34" s="3" t="s">
        <v>115</v>
      </c>
      <c r="M34" s="1">
        <v>1</v>
      </c>
      <c r="N34" s="1">
        <v>2</v>
      </c>
      <c r="O34" s="1">
        <v>3</v>
      </c>
      <c r="P34" s="1">
        <v>4</v>
      </c>
    </row>
    <row r="35" spans="1:16" s="1" customFormat="1" ht="72.75" customHeight="1">
      <c r="A35" s="8" t="s">
        <v>93</v>
      </c>
      <c r="B35" s="14" t="s">
        <v>56</v>
      </c>
      <c r="C35" s="14" t="s">
        <v>99</v>
      </c>
      <c r="D35" s="14" t="s">
        <v>74</v>
      </c>
      <c r="E35" s="14" t="s">
        <v>29</v>
      </c>
      <c r="F35" s="14" t="s">
        <v>48</v>
      </c>
      <c r="G35" s="8" t="str">
        <f>A35</f>
        <v>看護補助者の賃金改善の内容</v>
      </c>
      <c r="H35" s="14" t="s">
        <v>111</v>
      </c>
      <c r="I35" s="14" t="s">
        <v>105</v>
      </c>
      <c r="J35" s="14" t="s">
        <v>106</v>
      </c>
      <c r="K35" s="14" t="s">
        <v>108</v>
      </c>
      <c r="L35" s="3" t="s">
        <v>76</v>
      </c>
    </row>
    <row r="36" spans="1:16" ht="50.25" customHeight="1">
      <c r="A36" s="9" t="s">
        <v>87</v>
      </c>
      <c r="B36" s="15"/>
      <c r="C36" s="18"/>
      <c r="D36" s="19"/>
      <c r="E36" s="18"/>
      <c r="F36" s="26" t="e">
        <f>((B36*C36*D36)/B36)/D36</f>
        <v>#DIV/0!</v>
      </c>
      <c r="G36" s="9" t="s">
        <v>101</v>
      </c>
      <c r="H36" s="7">
        <f t="shared" ref="H36:J38" si="4">B36</f>
        <v>0</v>
      </c>
      <c r="I36" s="26">
        <f t="shared" si="4"/>
        <v>0</v>
      </c>
      <c r="J36" s="33">
        <f t="shared" si="4"/>
        <v>0</v>
      </c>
      <c r="K36" s="26">
        <f>H36*I36*J36</f>
        <v>0</v>
      </c>
      <c r="L36" s="3" t="s">
        <v>112</v>
      </c>
    </row>
    <row r="37" spans="1:16" ht="57" customHeight="1">
      <c r="A37" s="9" t="s">
        <v>88</v>
      </c>
      <c r="B37" s="15"/>
      <c r="C37" s="18"/>
      <c r="D37" s="19"/>
      <c r="E37" s="18"/>
      <c r="F37" s="26" t="e">
        <f>((B37*C37*D37)/B37)/D37</f>
        <v>#DIV/0!</v>
      </c>
      <c r="G37" s="9" t="s">
        <v>102</v>
      </c>
      <c r="H37" s="7">
        <f t="shared" si="4"/>
        <v>0</v>
      </c>
      <c r="I37" s="26">
        <f t="shared" si="4"/>
        <v>0</v>
      </c>
      <c r="J37" s="33">
        <f t="shared" si="4"/>
        <v>0</v>
      </c>
      <c r="K37" s="26">
        <f>H37*I37*J37</f>
        <v>0</v>
      </c>
      <c r="L37" s="3" t="s">
        <v>13</v>
      </c>
    </row>
    <row r="38" spans="1:16" ht="80.25" customHeight="1">
      <c r="A38" s="9" t="s">
        <v>90</v>
      </c>
      <c r="B38" s="15"/>
      <c r="C38" s="18"/>
      <c r="D38" s="19"/>
      <c r="E38" s="21"/>
      <c r="F38" s="26" t="e">
        <f>((B38*C38*D38)/B38)/D38</f>
        <v>#DIV/0!</v>
      </c>
      <c r="G38" s="9" t="s">
        <v>104</v>
      </c>
      <c r="H38" s="7">
        <f t="shared" si="4"/>
        <v>0</v>
      </c>
      <c r="I38" s="26">
        <f t="shared" si="4"/>
        <v>0</v>
      </c>
      <c r="J38" s="33">
        <f t="shared" si="4"/>
        <v>0</v>
      </c>
      <c r="K38" s="26">
        <f>H38*I38*J38</f>
        <v>0</v>
      </c>
      <c r="L38" s="3" t="s">
        <v>113</v>
      </c>
    </row>
    <row r="39" spans="1:16" ht="43.5" customHeight="1">
      <c r="A39" s="9" t="s">
        <v>73</v>
      </c>
      <c r="B39" s="15"/>
      <c r="C39" s="18"/>
      <c r="D39" s="20"/>
      <c r="E39" s="22"/>
      <c r="F39" s="26" t="e">
        <f>((B39*C39*D39)/B39)/D39</f>
        <v>#DIV/0!</v>
      </c>
      <c r="G39" s="9" t="s">
        <v>9</v>
      </c>
      <c r="H39" s="7">
        <f>B39</f>
        <v>0</v>
      </c>
      <c r="I39" s="26">
        <f>C39</f>
        <v>0</v>
      </c>
      <c r="J39" s="20">
        <v>4</v>
      </c>
      <c r="K39" s="26">
        <f>H39*I39*J39</f>
        <v>0</v>
      </c>
      <c r="L39" s="3" t="s">
        <v>114</v>
      </c>
    </row>
    <row r="40" spans="1:16" ht="41.25" customHeight="1">
      <c r="A40" s="9" t="s">
        <v>67</v>
      </c>
      <c r="B40" s="15"/>
      <c r="C40" s="18"/>
      <c r="D40" s="20"/>
      <c r="E40" s="22"/>
      <c r="F40" s="26" t="e">
        <f>(B40*C40)/B40/D40</f>
        <v>#DIV/0!</v>
      </c>
      <c r="G40" s="9" t="s">
        <v>41</v>
      </c>
      <c r="H40" s="7">
        <f>B40</f>
        <v>0</v>
      </c>
      <c r="I40" s="26">
        <f>C40</f>
        <v>0</v>
      </c>
      <c r="J40" s="20">
        <v>4</v>
      </c>
      <c r="K40" s="26">
        <f>H40*I40</f>
        <v>0</v>
      </c>
      <c r="L40" s="3" t="s">
        <v>115</v>
      </c>
      <c r="M40" s="1">
        <v>1</v>
      </c>
      <c r="N40" s="1">
        <v>2</v>
      </c>
      <c r="O40" s="1">
        <v>3</v>
      </c>
      <c r="P40" s="1">
        <v>4</v>
      </c>
    </row>
    <row r="41" spans="1:16" s="1" customFormat="1" ht="72.75" customHeight="1">
      <c r="A41" s="8" t="s">
        <v>77</v>
      </c>
      <c r="B41" s="14" t="s">
        <v>56</v>
      </c>
      <c r="C41" s="14" t="s">
        <v>99</v>
      </c>
      <c r="D41" s="14" t="s">
        <v>74</v>
      </c>
      <c r="E41" s="14" t="s">
        <v>29</v>
      </c>
      <c r="F41" s="14" t="s">
        <v>48</v>
      </c>
      <c r="G41" s="8" t="str">
        <f>A41</f>
        <v>薬剤師の賃金改善の内容</v>
      </c>
      <c r="H41" s="14" t="s">
        <v>111</v>
      </c>
      <c r="I41" s="14" t="s">
        <v>105</v>
      </c>
      <c r="J41" s="14" t="s">
        <v>106</v>
      </c>
      <c r="K41" s="14" t="s">
        <v>108</v>
      </c>
      <c r="L41" s="3" t="s">
        <v>76</v>
      </c>
    </row>
    <row r="42" spans="1:16" ht="50.25" customHeight="1">
      <c r="A42" s="9" t="s">
        <v>87</v>
      </c>
      <c r="B42" s="15"/>
      <c r="C42" s="18"/>
      <c r="D42" s="19"/>
      <c r="E42" s="18"/>
      <c r="F42" s="26" t="e">
        <f>((B42*C42*D42)/B42)/D42</f>
        <v>#DIV/0!</v>
      </c>
      <c r="G42" s="9" t="s">
        <v>101</v>
      </c>
      <c r="H42" s="7">
        <f t="shared" ref="H42:J44" si="5">B42</f>
        <v>0</v>
      </c>
      <c r="I42" s="26">
        <f t="shared" si="5"/>
        <v>0</v>
      </c>
      <c r="J42" s="33">
        <f t="shared" si="5"/>
        <v>0</v>
      </c>
      <c r="K42" s="26">
        <f>H42*I42*J42</f>
        <v>0</v>
      </c>
      <c r="L42" s="3" t="s">
        <v>112</v>
      </c>
    </row>
    <row r="43" spans="1:16" ht="57" customHeight="1">
      <c r="A43" s="9" t="s">
        <v>88</v>
      </c>
      <c r="B43" s="15"/>
      <c r="C43" s="18"/>
      <c r="D43" s="19"/>
      <c r="E43" s="18"/>
      <c r="F43" s="26" t="e">
        <f>((B43*C43*D43)/B43)/D43</f>
        <v>#DIV/0!</v>
      </c>
      <c r="G43" s="9" t="s">
        <v>102</v>
      </c>
      <c r="H43" s="7">
        <f t="shared" si="5"/>
        <v>0</v>
      </c>
      <c r="I43" s="26">
        <f t="shared" si="5"/>
        <v>0</v>
      </c>
      <c r="J43" s="33">
        <f t="shared" si="5"/>
        <v>0</v>
      </c>
      <c r="K43" s="26">
        <f>H43*I43*J43</f>
        <v>0</v>
      </c>
      <c r="L43" s="3" t="s">
        <v>13</v>
      </c>
    </row>
    <row r="44" spans="1:16" ht="80.25" customHeight="1">
      <c r="A44" s="9" t="s">
        <v>90</v>
      </c>
      <c r="B44" s="15"/>
      <c r="C44" s="18"/>
      <c r="D44" s="19"/>
      <c r="E44" s="21"/>
      <c r="F44" s="26" t="e">
        <f>((B44*C44*D44)/B44)/D44</f>
        <v>#DIV/0!</v>
      </c>
      <c r="G44" s="9" t="s">
        <v>104</v>
      </c>
      <c r="H44" s="7">
        <f t="shared" si="5"/>
        <v>0</v>
      </c>
      <c r="I44" s="26">
        <f t="shared" si="5"/>
        <v>0</v>
      </c>
      <c r="J44" s="33">
        <f t="shared" si="5"/>
        <v>0</v>
      </c>
      <c r="K44" s="26">
        <f>H44*I44*J44</f>
        <v>0</v>
      </c>
      <c r="L44" s="3" t="s">
        <v>113</v>
      </c>
    </row>
    <row r="45" spans="1:16" ht="43.5" customHeight="1">
      <c r="A45" s="9" t="s">
        <v>73</v>
      </c>
      <c r="B45" s="15"/>
      <c r="C45" s="18"/>
      <c r="D45" s="20"/>
      <c r="E45" s="22"/>
      <c r="F45" s="26" t="e">
        <f>((B45*C45*D45)/B45)/D45</f>
        <v>#DIV/0!</v>
      </c>
      <c r="G45" s="9" t="s">
        <v>9</v>
      </c>
      <c r="H45" s="7">
        <f>B45</f>
        <v>0</v>
      </c>
      <c r="I45" s="26">
        <f>C45</f>
        <v>0</v>
      </c>
      <c r="J45" s="20">
        <v>4</v>
      </c>
      <c r="K45" s="26">
        <f>H45*I45*J45</f>
        <v>0</v>
      </c>
      <c r="L45" s="3" t="s">
        <v>114</v>
      </c>
    </row>
    <row r="46" spans="1:16" ht="41.25" customHeight="1">
      <c r="A46" s="9" t="s">
        <v>67</v>
      </c>
      <c r="B46" s="15"/>
      <c r="C46" s="18"/>
      <c r="D46" s="20"/>
      <c r="E46" s="22"/>
      <c r="F46" s="26" t="e">
        <f>(B46*C46)/B46/D46</f>
        <v>#DIV/0!</v>
      </c>
      <c r="G46" s="9" t="s">
        <v>41</v>
      </c>
      <c r="H46" s="7">
        <f>B46</f>
        <v>0</v>
      </c>
      <c r="I46" s="26">
        <f>C46</f>
        <v>0</v>
      </c>
      <c r="J46" s="20">
        <v>4</v>
      </c>
      <c r="K46" s="26">
        <f>H46*I46</f>
        <v>0</v>
      </c>
      <c r="L46" s="3" t="s">
        <v>115</v>
      </c>
      <c r="M46" s="1">
        <v>1</v>
      </c>
      <c r="N46" s="1">
        <v>2</v>
      </c>
      <c r="O46" s="1">
        <v>3</v>
      </c>
      <c r="P46" s="1">
        <v>4</v>
      </c>
    </row>
    <row r="47" spans="1:16" s="1" customFormat="1" ht="72.75" customHeight="1">
      <c r="A47" s="8" t="s">
        <v>94</v>
      </c>
      <c r="B47" s="14" t="s">
        <v>56</v>
      </c>
      <c r="C47" s="14" t="s">
        <v>99</v>
      </c>
      <c r="D47" s="14" t="s">
        <v>74</v>
      </c>
      <c r="E47" s="14" t="s">
        <v>29</v>
      </c>
      <c r="F47" s="14" t="s">
        <v>48</v>
      </c>
      <c r="G47" s="8" t="str">
        <f>A47</f>
        <v>（常勤（換算しない）10人以上を雇用している場合は必ず記載）
リハビリ職種（理学療法士、作業療法士、言語聴覚士）の賃金改善の内容</v>
      </c>
      <c r="H47" s="14" t="s">
        <v>111</v>
      </c>
      <c r="I47" s="14" t="s">
        <v>105</v>
      </c>
      <c r="J47" s="14" t="s">
        <v>106</v>
      </c>
      <c r="K47" s="14" t="s">
        <v>108</v>
      </c>
      <c r="L47" s="3" t="s">
        <v>76</v>
      </c>
    </row>
    <row r="48" spans="1:16" ht="50.25" customHeight="1">
      <c r="A48" s="9" t="s">
        <v>87</v>
      </c>
      <c r="B48" s="15"/>
      <c r="C48" s="18"/>
      <c r="D48" s="19"/>
      <c r="E48" s="18"/>
      <c r="F48" s="26" t="e">
        <f>((B48*C48*D48)/B48)/D48</f>
        <v>#DIV/0!</v>
      </c>
      <c r="G48" s="9" t="s">
        <v>101</v>
      </c>
      <c r="H48" s="7">
        <f t="shared" ref="H48:J50" si="6">B48</f>
        <v>0</v>
      </c>
      <c r="I48" s="26">
        <f t="shared" si="6"/>
        <v>0</v>
      </c>
      <c r="J48" s="33">
        <f t="shared" si="6"/>
        <v>0</v>
      </c>
      <c r="K48" s="26">
        <f>H48*I48*J48</f>
        <v>0</v>
      </c>
      <c r="L48" s="3" t="s">
        <v>112</v>
      </c>
    </row>
    <row r="49" spans="1:16" ht="57" customHeight="1">
      <c r="A49" s="9" t="s">
        <v>88</v>
      </c>
      <c r="B49" s="15"/>
      <c r="C49" s="18"/>
      <c r="D49" s="19"/>
      <c r="E49" s="18"/>
      <c r="F49" s="26" t="e">
        <f>((B49*C49*D49)/B49)/D49</f>
        <v>#DIV/0!</v>
      </c>
      <c r="G49" s="9" t="s">
        <v>102</v>
      </c>
      <c r="H49" s="7">
        <f t="shared" si="6"/>
        <v>0</v>
      </c>
      <c r="I49" s="26">
        <f t="shared" si="6"/>
        <v>0</v>
      </c>
      <c r="J49" s="33">
        <f t="shared" si="6"/>
        <v>0</v>
      </c>
      <c r="K49" s="26">
        <f>H49*I49*J49</f>
        <v>0</v>
      </c>
      <c r="L49" s="3" t="s">
        <v>13</v>
      </c>
    </row>
    <row r="50" spans="1:16" ht="80.25" customHeight="1">
      <c r="A50" s="9" t="s">
        <v>90</v>
      </c>
      <c r="B50" s="15"/>
      <c r="C50" s="18"/>
      <c r="D50" s="19"/>
      <c r="E50" s="21"/>
      <c r="F50" s="26" t="e">
        <f>((B50*C50*D50)/B50)/D50</f>
        <v>#DIV/0!</v>
      </c>
      <c r="G50" s="9" t="s">
        <v>104</v>
      </c>
      <c r="H50" s="7">
        <f t="shared" si="6"/>
        <v>0</v>
      </c>
      <c r="I50" s="26">
        <f t="shared" si="6"/>
        <v>0</v>
      </c>
      <c r="J50" s="33">
        <f t="shared" si="6"/>
        <v>0</v>
      </c>
      <c r="K50" s="26">
        <f>H50*I50*J50</f>
        <v>0</v>
      </c>
      <c r="L50" s="3" t="s">
        <v>113</v>
      </c>
    </row>
    <row r="51" spans="1:16" ht="43.5" customHeight="1">
      <c r="A51" s="9" t="s">
        <v>73</v>
      </c>
      <c r="B51" s="15"/>
      <c r="C51" s="18"/>
      <c r="D51" s="20"/>
      <c r="E51" s="22"/>
      <c r="F51" s="26" t="e">
        <f>((B51*C51*D51)/B51)/D51</f>
        <v>#DIV/0!</v>
      </c>
      <c r="G51" s="9" t="s">
        <v>9</v>
      </c>
      <c r="H51" s="7">
        <f>B51</f>
        <v>0</v>
      </c>
      <c r="I51" s="26">
        <f>C51</f>
        <v>0</v>
      </c>
      <c r="J51" s="20">
        <v>4</v>
      </c>
      <c r="K51" s="26">
        <f>H51*I51*J51</f>
        <v>0</v>
      </c>
      <c r="L51" s="3" t="s">
        <v>114</v>
      </c>
    </row>
    <row r="52" spans="1:16" ht="41.25" customHeight="1">
      <c r="A52" s="9" t="s">
        <v>67</v>
      </c>
      <c r="B52" s="15"/>
      <c r="C52" s="18"/>
      <c r="D52" s="20"/>
      <c r="E52" s="22"/>
      <c r="F52" s="26" t="e">
        <f>(B52*C52)/B52/D52</f>
        <v>#DIV/0!</v>
      </c>
      <c r="G52" s="9" t="s">
        <v>41</v>
      </c>
      <c r="H52" s="7">
        <f>B52</f>
        <v>0</v>
      </c>
      <c r="I52" s="26">
        <f>C52</f>
        <v>0</v>
      </c>
      <c r="J52" s="20">
        <v>4</v>
      </c>
      <c r="K52" s="26">
        <f>H52*I52</f>
        <v>0</v>
      </c>
      <c r="L52" s="3" t="s">
        <v>115</v>
      </c>
      <c r="M52" s="1">
        <v>1</v>
      </c>
      <c r="N52" s="1">
        <v>2</v>
      </c>
      <c r="O52" s="1">
        <v>3</v>
      </c>
      <c r="P52" s="1">
        <v>4</v>
      </c>
    </row>
    <row r="53" spans="1:16" s="1" customFormat="1" ht="72.75" customHeight="1">
      <c r="A53" s="8" t="s">
        <v>95</v>
      </c>
      <c r="B53" s="14" t="s">
        <v>56</v>
      </c>
      <c r="C53" s="14" t="s">
        <v>99</v>
      </c>
      <c r="D53" s="14" t="s">
        <v>74</v>
      </c>
      <c r="E53" s="14" t="s">
        <v>29</v>
      </c>
      <c r="F53" s="14" t="s">
        <v>48</v>
      </c>
      <c r="G53" s="8" t="str">
        <f>A53</f>
        <v>（理学療法士単独の賃金表がある場合は必ず記載）
理学療法士の賃金改善の内容</v>
      </c>
      <c r="H53" s="14" t="s">
        <v>111</v>
      </c>
      <c r="I53" s="14" t="s">
        <v>105</v>
      </c>
      <c r="J53" s="14" t="s">
        <v>106</v>
      </c>
      <c r="K53" s="14" t="s">
        <v>108</v>
      </c>
      <c r="L53" s="3" t="s">
        <v>76</v>
      </c>
    </row>
    <row r="54" spans="1:16" ht="50.25" customHeight="1">
      <c r="A54" s="9" t="s">
        <v>87</v>
      </c>
      <c r="B54" s="15"/>
      <c r="C54" s="18"/>
      <c r="D54" s="19"/>
      <c r="E54" s="18"/>
      <c r="F54" s="26" t="e">
        <f>((B54*C54*D54)/B54)/D54</f>
        <v>#DIV/0!</v>
      </c>
      <c r="G54" s="9" t="s">
        <v>101</v>
      </c>
      <c r="H54" s="7">
        <f t="shared" ref="H54:J56" si="7">B54</f>
        <v>0</v>
      </c>
      <c r="I54" s="26">
        <f t="shared" si="7"/>
        <v>0</v>
      </c>
      <c r="J54" s="33">
        <f t="shared" si="7"/>
        <v>0</v>
      </c>
      <c r="K54" s="26">
        <f>H54*I54*J54</f>
        <v>0</v>
      </c>
      <c r="L54" s="3" t="s">
        <v>112</v>
      </c>
    </row>
    <row r="55" spans="1:16" ht="57" customHeight="1">
      <c r="A55" s="9" t="s">
        <v>88</v>
      </c>
      <c r="B55" s="15"/>
      <c r="C55" s="18"/>
      <c r="D55" s="19"/>
      <c r="E55" s="18"/>
      <c r="F55" s="26" t="e">
        <f>((B55*C55*D55)/B55)/D55</f>
        <v>#DIV/0!</v>
      </c>
      <c r="G55" s="9" t="s">
        <v>102</v>
      </c>
      <c r="H55" s="7">
        <f t="shared" si="7"/>
        <v>0</v>
      </c>
      <c r="I55" s="26">
        <f t="shared" si="7"/>
        <v>0</v>
      </c>
      <c r="J55" s="33">
        <f t="shared" si="7"/>
        <v>0</v>
      </c>
      <c r="K55" s="26">
        <f>H55*I55*J55</f>
        <v>0</v>
      </c>
      <c r="L55" s="3" t="s">
        <v>13</v>
      </c>
    </row>
    <row r="56" spans="1:16" ht="80.25" customHeight="1">
      <c r="A56" s="9" t="s">
        <v>90</v>
      </c>
      <c r="B56" s="15"/>
      <c r="C56" s="18"/>
      <c r="D56" s="19"/>
      <c r="E56" s="21"/>
      <c r="F56" s="26" t="e">
        <f>((B56*C56*D56)/B56)/D56</f>
        <v>#DIV/0!</v>
      </c>
      <c r="G56" s="9" t="s">
        <v>104</v>
      </c>
      <c r="H56" s="7">
        <f t="shared" si="7"/>
        <v>0</v>
      </c>
      <c r="I56" s="26">
        <f t="shared" si="7"/>
        <v>0</v>
      </c>
      <c r="J56" s="33">
        <f t="shared" si="7"/>
        <v>0</v>
      </c>
      <c r="K56" s="26">
        <f>H56*I56*J56</f>
        <v>0</v>
      </c>
      <c r="L56" s="3" t="s">
        <v>113</v>
      </c>
    </row>
    <row r="57" spans="1:16" ht="43.5" customHeight="1">
      <c r="A57" s="9" t="s">
        <v>73</v>
      </c>
      <c r="B57" s="15"/>
      <c r="C57" s="18"/>
      <c r="D57" s="20"/>
      <c r="E57" s="22"/>
      <c r="F57" s="26" t="e">
        <f>((B57*C57*D57)/B57)/D57</f>
        <v>#DIV/0!</v>
      </c>
      <c r="G57" s="9" t="s">
        <v>9</v>
      </c>
      <c r="H57" s="7">
        <f>B57</f>
        <v>0</v>
      </c>
      <c r="I57" s="26">
        <f>C57</f>
        <v>0</v>
      </c>
      <c r="J57" s="20">
        <v>4</v>
      </c>
      <c r="K57" s="26">
        <f>H57*I57*J57</f>
        <v>0</v>
      </c>
      <c r="L57" s="3" t="s">
        <v>114</v>
      </c>
    </row>
    <row r="58" spans="1:16" ht="41.25" customHeight="1">
      <c r="A58" s="9" t="s">
        <v>67</v>
      </c>
      <c r="B58" s="15"/>
      <c r="C58" s="18"/>
      <c r="D58" s="20"/>
      <c r="E58" s="22"/>
      <c r="F58" s="26" t="e">
        <f>(B58*C58)/B58/D58</f>
        <v>#DIV/0!</v>
      </c>
      <c r="G58" s="9" t="s">
        <v>41</v>
      </c>
      <c r="H58" s="7">
        <f>B58</f>
        <v>0</v>
      </c>
      <c r="I58" s="26">
        <f>C58</f>
        <v>0</v>
      </c>
      <c r="J58" s="20">
        <v>4</v>
      </c>
      <c r="K58" s="26">
        <f>H58*I58</f>
        <v>0</v>
      </c>
      <c r="L58" s="3" t="s">
        <v>115</v>
      </c>
      <c r="M58" s="1">
        <v>1</v>
      </c>
      <c r="N58" s="1">
        <v>2</v>
      </c>
      <c r="O58" s="1">
        <v>3</v>
      </c>
      <c r="P58" s="1">
        <v>4</v>
      </c>
    </row>
    <row r="59" spans="1:16" s="1" customFormat="1" ht="72.75" customHeight="1">
      <c r="A59" s="8" t="s">
        <v>96</v>
      </c>
      <c r="B59" s="14" t="s">
        <v>56</v>
      </c>
      <c r="C59" s="14" t="s">
        <v>99</v>
      </c>
      <c r="D59" s="14" t="s">
        <v>74</v>
      </c>
      <c r="E59" s="14" t="s">
        <v>29</v>
      </c>
      <c r="F59" s="14" t="s">
        <v>48</v>
      </c>
      <c r="G59" s="8" t="str">
        <f>A59</f>
        <v>（作業療法士単独の賃金表がある場合は必ず記載）
作業療法士の賃金改善の内容</v>
      </c>
      <c r="H59" s="14" t="s">
        <v>111</v>
      </c>
      <c r="I59" s="14" t="s">
        <v>105</v>
      </c>
      <c r="J59" s="14" t="s">
        <v>106</v>
      </c>
      <c r="K59" s="14" t="s">
        <v>108</v>
      </c>
      <c r="L59" s="3" t="s">
        <v>76</v>
      </c>
    </row>
    <row r="60" spans="1:16" ht="50.25" customHeight="1">
      <c r="A60" s="9" t="s">
        <v>87</v>
      </c>
      <c r="B60" s="15"/>
      <c r="C60" s="18"/>
      <c r="D60" s="19"/>
      <c r="E60" s="18"/>
      <c r="F60" s="26" t="e">
        <f>((B60*C60*D60)/B60)/D60</f>
        <v>#DIV/0!</v>
      </c>
      <c r="G60" s="9" t="s">
        <v>101</v>
      </c>
      <c r="H60" s="7">
        <f t="shared" ref="H60:J62" si="8">B60</f>
        <v>0</v>
      </c>
      <c r="I60" s="26">
        <f t="shared" si="8"/>
        <v>0</v>
      </c>
      <c r="J60" s="33">
        <f t="shared" si="8"/>
        <v>0</v>
      </c>
      <c r="K60" s="26">
        <f>H60*I60*J60</f>
        <v>0</v>
      </c>
      <c r="L60" s="3" t="s">
        <v>112</v>
      </c>
    </row>
    <row r="61" spans="1:16" ht="57" customHeight="1">
      <c r="A61" s="9" t="s">
        <v>88</v>
      </c>
      <c r="B61" s="15"/>
      <c r="C61" s="18"/>
      <c r="D61" s="19"/>
      <c r="E61" s="18"/>
      <c r="F61" s="26" t="e">
        <f>((B61*C61*D61)/B61)/D61</f>
        <v>#DIV/0!</v>
      </c>
      <c r="G61" s="9" t="s">
        <v>102</v>
      </c>
      <c r="H61" s="7">
        <f t="shared" si="8"/>
        <v>0</v>
      </c>
      <c r="I61" s="26">
        <f t="shared" si="8"/>
        <v>0</v>
      </c>
      <c r="J61" s="33">
        <f t="shared" si="8"/>
        <v>0</v>
      </c>
      <c r="K61" s="26">
        <f>H61*I61*J61</f>
        <v>0</v>
      </c>
      <c r="L61" s="3" t="s">
        <v>13</v>
      </c>
    </row>
    <row r="62" spans="1:16" ht="80.25" customHeight="1">
      <c r="A62" s="9" t="s">
        <v>90</v>
      </c>
      <c r="B62" s="15"/>
      <c r="C62" s="18"/>
      <c r="D62" s="19"/>
      <c r="E62" s="21"/>
      <c r="F62" s="26" t="e">
        <f>((B62*C62*D62)/B62)/D62</f>
        <v>#DIV/0!</v>
      </c>
      <c r="G62" s="9" t="s">
        <v>104</v>
      </c>
      <c r="H62" s="7">
        <f t="shared" si="8"/>
        <v>0</v>
      </c>
      <c r="I62" s="26">
        <f t="shared" si="8"/>
        <v>0</v>
      </c>
      <c r="J62" s="33">
        <f t="shared" si="8"/>
        <v>0</v>
      </c>
      <c r="K62" s="26">
        <f>H62*I62*J62</f>
        <v>0</v>
      </c>
      <c r="L62" s="3" t="s">
        <v>113</v>
      </c>
    </row>
    <row r="63" spans="1:16" ht="43.5" customHeight="1">
      <c r="A63" s="9" t="s">
        <v>73</v>
      </c>
      <c r="B63" s="15"/>
      <c r="C63" s="18"/>
      <c r="D63" s="20"/>
      <c r="E63" s="22"/>
      <c r="F63" s="26" t="e">
        <f>((B63*C63*D63)/B63)/D63</f>
        <v>#DIV/0!</v>
      </c>
      <c r="G63" s="9" t="s">
        <v>9</v>
      </c>
      <c r="H63" s="7">
        <f>B63</f>
        <v>0</v>
      </c>
      <c r="I63" s="26">
        <f>C63</f>
        <v>0</v>
      </c>
      <c r="J63" s="20">
        <v>4</v>
      </c>
      <c r="K63" s="26">
        <f>H63*I63*J63</f>
        <v>0</v>
      </c>
      <c r="L63" s="3" t="s">
        <v>114</v>
      </c>
    </row>
    <row r="64" spans="1:16" ht="41.25" customHeight="1">
      <c r="A64" s="9" t="s">
        <v>67</v>
      </c>
      <c r="B64" s="15"/>
      <c r="C64" s="18"/>
      <c r="D64" s="20"/>
      <c r="E64" s="22"/>
      <c r="F64" s="26" t="e">
        <f>(B64*C64)/B64/D64</f>
        <v>#DIV/0!</v>
      </c>
      <c r="G64" s="9" t="s">
        <v>41</v>
      </c>
      <c r="H64" s="7">
        <f>B64</f>
        <v>0</v>
      </c>
      <c r="I64" s="26">
        <f>C64</f>
        <v>0</v>
      </c>
      <c r="J64" s="20">
        <v>4</v>
      </c>
      <c r="K64" s="26">
        <f>H64*I64</f>
        <v>0</v>
      </c>
      <c r="L64" s="3" t="s">
        <v>115</v>
      </c>
      <c r="M64" s="1">
        <v>1</v>
      </c>
      <c r="N64" s="1">
        <v>2</v>
      </c>
      <c r="O64" s="1">
        <v>3</v>
      </c>
      <c r="P64" s="1">
        <v>4</v>
      </c>
    </row>
    <row r="65" spans="1:16" s="1" customFormat="1" ht="72.75" customHeight="1">
      <c r="A65" s="8" t="s">
        <v>97</v>
      </c>
      <c r="B65" s="14" t="s">
        <v>56</v>
      </c>
      <c r="C65" s="14" t="s">
        <v>99</v>
      </c>
      <c r="D65" s="14" t="s">
        <v>74</v>
      </c>
      <c r="E65" s="14" t="s">
        <v>29</v>
      </c>
      <c r="F65" s="14" t="s">
        <v>48</v>
      </c>
      <c r="G65" s="8" t="str">
        <f>A65</f>
        <v>（言語聴覚士単独の賃金表がある場合は必ず記載）
言語聴覚士の賃金改善の内容</v>
      </c>
      <c r="H65" s="14" t="s">
        <v>111</v>
      </c>
      <c r="I65" s="14" t="s">
        <v>105</v>
      </c>
      <c r="J65" s="14" t="s">
        <v>106</v>
      </c>
      <c r="K65" s="14" t="s">
        <v>108</v>
      </c>
      <c r="L65" s="3" t="s">
        <v>76</v>
      </c>
    </row>
    <row r="66" spans="1:16" ht="50.25" customHeight="1">
      <c r="A66" s="9" t="s">
        <v>87</v>
      </c>
      <c r="B66" s="15"/>
      <c r="C66" s="18"/>
      <c r="D66" s="19"/>
      <c r="E66" s="18"/>
      <c r="F66" s="26" t="e">
        <f>((B66*C66*D66)/B66)/D66</f>
        <v>#DIV/0!</v>
      </c>
      <c r="G66" s="9" t="s">
        <v>101</v>
      </c>
      <c r="H66" s="7">
        <f t="shared" ref="H66:J68" si="9">B66</f>
        <v>0</v>
      </c>
      <c r="I66" s="26">
        <f t="shared" si="9"/>
        <v>0</v>
      </c>
      <c r="J66" s="33">
        <f t="shared" si="9"/>
        <v>0</v>
      </c>
      <c r="K66" s="26">
        <f>H66*I66*J66</f>
        <v>0</v>
      </c>
      <c r="L66" s="3" t="s">
        <v>112</v>
      </c>
    </row>
    <row r="67" spans="1:16" ht="57" customHeight="1">
      <c r="A67" s="9" t="s">
        <v>88</v>
      </c>
      <c r="B67" s="15"/>
      <c r="C67" s="18"/>
      <c r="D67" s="19"/>
      <c r="E67" s="18"/>
      <c r="F67" s="26" t="e">
        <f>((B67*C67*D67)/B67)/D67</f>
        <v>#DIV/0!</v>
      </c>
      <c r="G67" s="9" t="s">
        <v>102</v>
      </c>
      <c r="H67" s="7">
        <f t="shared" si="9"/>
        <v>0</v>
      </c>
      <c r="I67" s="26">
        <f t="shared" si="9"/>
        <v>0</v>
      </c>
      <c r="J67" s="33">
        <f t="shared" si="9"/>
        <v>0</v>
      </c>
      <c r="K67" s="26">
        <f>H67*I67*J67</f>
        <v>0</v>
      </c>
      <c r="L67" s="3" t="s">
        <v>13</v>
      </c>
    </row>
    <row r="68" spans="1:16" ht="80.25" customHeight="1">
      <c r="A68" s="9" t="s">
        <v>90</v>
      </c>
      <c r="B68" s="15"/>
      <c r="C68" s="18"/>
      <c r="D68" s="19"/>
      <c r="E68" s="21"/>
      <c r="F68" s="26" t="e">
        <f>((B68*C68*D68)/B68)/D68</f>
        <v>#DIV/0!</v>
      </c>
      <c r="G68" s="9" t="s">
        <v>104</v>
      </c>
      <c r="H68" s="7">
        <f t="shared" si="9"/>
        <v>0</v>
      </c>
      <c r="I68" s="26">
        <f t="shared" si="9"/>
        <v>0</v>
      </c>
      <c r="J68" s="33">
        <f t="shared" si="9"/>
        <v>0</v>
      </c>
      <c r="K68" s="26">
        <f>H68*I68*J68</f>
        <v>0</v>
      </c>
      <c r="L68" s="3" t="s">
        <v>113</v>
      </c>
    </row>
    <row r="69" spans="1:16" ht="43.5" customHeight="1">
      <c r="A69" s="9" t="s">
        <v>73</v>
      </c>
      <c r="B69" s="15"/>
      <c r="C69" s="18"/>
      <c r="D69" s="20"/>
      <c r="E69" s="22"/>
      <c r="F69" s="26" t="e">
        <f>((B69*C69*D69)/B69)/D69</f>
        <v>#DIV/0!</v>
      </c>
      <c r="G69" s="9" t="s">
        <v>9</v>
      </c>
      <c r="H69" s="7">
        <f>B69</f>
        <v>0</v>
      </c>
      <c r="I69" s="26">
        <f>C69</f>
        <v>0</v>
      </c>
      <c r="J69" s="20">
        <v>4</v>
      </c>
      <c r="K69" s="26">
        <f>H69*I69*J69</f>
        <v>0</v>
      </c>
      <c r="L69" s="3" t="s">
        <v>114</v>
      </c>
    </row>
    <row r="70" spans="1:16" ht="41.25" customHeight="1">
      <c r="A70" s="9" t="s">
        <v>67</v>
      </c>
      <c r="B70" s="15"/>
      <c r="C70" s="18"/>
      <c r="D70" s="20"/>
      <c r="E70" s="22"/>
      <c r="F70" s="26" t="e">
        <f>(B70*C70)/B70/D70</f>
        <v>#DIV/0!</v>
      </c>
      <c r="G70" s="9" t="s">
        <v>41</v>
      </c>
      <c r="H70" s="7">
        <f>B70</f>
        <v>0</v>
      </c>
      <c r="I70" s="26">
        <f>C70</f>
        <v>0</v>
      </c>
      <c r="J70" s="20">
        <v>4</v>
      </c>
      <c r="K70" s="26">
        <f>H70*I70</f>
        <v>0</v>
      </c>
      <c r="L70" s="3" t="s">
        <v>115</v>
      </c>
      <c r="M70" s="1">
        <v>1</v>
      </c>
      <c r="N70" s="1">
        <v>2</v>
      </c>
      <c r="O70" s="1">
        <v>3</v>
      </c>
      <c r="P70" s="1">
        <v>4</v>
      </c>
    </row>
    <row r="71" spans="1:16" s="1" customFormat="1" ht="72.75" customHeight="1">
      <c r="A71" s="8" t="s">
        <v>66</v>
      </c>
      <c r="B71" s="14" t="s">
        <v>56</v>
      </c>
      <c r="C71" s="14" t="s">
        <v>99</v>
      </c>
      <c r="D71" s="14" t="s">
        <v>74</v>
      </c>
      <c r="E71" s="14" t="s">
        <v>29</v>
      </c>
      <c r="F71" s="14" t="s">
        <v>48</v>
      </c>
      <c r="G71" s="8" t="str">
        <f>A71</f>
        <v>（上記職種以外の職員）
その他職員の賃金改善の内容</v>
      </c>
      <c r="H71" s="14" t="s">
        <v>111</v>
      </c>
      <c r="I71" s="14" t="s">
        <v>105</v>
      </c>
      <c r="J71" s="14" t="s">
        <v>106</v>
      </c>
      <c r="K71" s="14" t="s">
        <v>108</v>
      </c>
      <c r="L71" s="3" t="s">
        <v>76</v>
      </c>
    </row>
    <row r="72" spans="1:16" ht="50.25" customHeight="1">
      <c r="A72" s="9" t="s">
        <v>87</v>
      </c>
      <c r="B72" s="15"/>
      <c r="C72" s="18"/>
      <c r="D72" s="19"/>
      <c r="E72" s="18"/>
      <c r="F72" s="26" t="e">
        <f>((B72*C72*D72)/B72)/D72</f>
        <v>#DIV/0!</v>
      </c>
      <c r="G72" s="9" t="s">
        <v>101</v>
      </c>
      <c r="H72" s="7">
        <f t="shared" ref="H72:J74" si="10">B72</f>
        <v>0</v>
      </c>
      <c r="I72" s="26">
        <f t="shared" si="10"/>
        <v>0</v>
      </c>
      <c r="J72" s="33">
        <f t="shared" si="10"/>
        <v>0</v>
      </c>
      <c r="K72" s="26">
        <f>H72*I72*J72</f>
        <v>0</v>
      </c>
      <c r="L72" s="3" t="s">
        <v>112</v>
      </c>
    </row>
    <row r="73" spans="1:16" ht="57" customHeight="1">
      <c r="A73" s="9" t="s">
        <v>88</v>
      </c>
      <c r="B73" s="15"/>
      <c r="C73" s="18"/>
      <c r="D73" s="19"/>
      <c r="E73" s="18"/>
      <c r="F73" s="26" t="e">
        <f>((B73*C73*D73)/B73)/D73</f>
        <v>#DIV/0!</v>
      </c>
      <c r="G73" s="9" t="s">
        <v>102</v>
      </c>
      <c r="H73" s="7">
        <f t="shared" si="10"/>
        <v>0</v>
      </c>
      <c r="I73" s="26">
        <f t="shared" si="10"/>
        <v>0</v>
      </c>
      <c r="J73" s="33">
        <f t="shared" si="10"/>
        <v>0</v>
      </c>
      <c r="K73" s="26">
        <f>H73*I73*J73</f>
        <v>0</v>
      </c>
      <c r="L73" s="3" t="s">
        <v>13</v>
      </c>
    </row>
    <row r="74" spans="1:16" ht="80.25" customHeight="1">
      <c r="A74" s="9" t="s">
        <v>90</v>
      </c>
      <c r="B74" s="15"/>
      <c r="C74" s="18"/>
      <c r="D74" s="19"/>
      <c r="E74" s="21"/>
      <c r="F74" s="26" t="e">
        <f>((B74*C74*D74)/B74)/D74</f>
        <v>#DIV/0!</v>
      </c>
      <c r="G74" s="9" t="s">
        <v>104</v>
      </c>
      <c r="H74" s="7">
        <f t="shared" si="10"/>
        <v>0</v>
      </c>
      <c r="I74" s="26">
        <f t="shared" si="10"/>
        <v>0</v>
      </c>
      <c r="J74" s="33">
        <f t="shared" si="10"/>
        <v>0</v>
      </c>
      <c r="K74" s="26">
        <f>H74*I74*J74</f>
        <v>0</v>
      </c>
      <c r="L74" s="3" t="s">
        <v>113</v>
      </c>
    </row>
    <row r="75" spans="1:16" ht="43.5" customHeight="1">
      <c r="A75" s="9" t="s">
        <v>73</v>
      </c>
      <c r="B75" s="15"/>
      <c r="C75" s="18"/>
      <c r="D75" s="20"/>
      <c r="E75" s="22"/>
      <c r="F75" s="26" t="e">
        <f>((B75*C75*D75)/B75)/D75</f>
        <v>#DIV/0!</v>
      </c>
      <c r="G75" s="9" t="s">
        <v>9</v>
      </c>
      <c r="H75" s="7">
        <f>B75</f>
        <v>0</v>
      </c>
      <c r="I75" s="26">
        <f>C75</f>
        <v>0</v>
      </c>
      <c r="J75" s="20">
        <v>4</v>
      </c>
      <c r="K75" s="26">
        <f>H75*I75*J75</f>
        <v>0</v>
      </c>
      <c r="L75" s="3" t="s">
        <v>114</v>
      </c>
    </row>
    <row r="76" spans="1:16" ht="41.25" customHeight="1">
      <c r="A76" s="9" t="s">
        <v>67</v>
      </c>
      <c r="B76" s="15"/>
      <c r="C76" s="18"/>
      <c r="D76" s="20"/>
      <c r="E76" s="22"/>
      <c r="F76" s="26" t="e">
        <f>(B76*C76)/B76/D76</f>
        <v>#DIV/0!</v>
      </c>
      <c r="G76" s="9" t="s">
        <v>41</v>
      </c>
      <c r="H76" s="7">
        <f>B76</f>
        <v>0</v>
      </c>
      <c r="I76" s="26">
        <f>C76</f>
        <v>0</v>
      </c>
      <c r="J76" s="20">
        <v>4</v>
      </c>
      <c r="K76" s="26">
        <f>H76*I76</f>
        <v>0</v>
      </c>
      <c r="L76" s="3" t="s">
        <v>115</v>
      </c>
      <c r="M76" s="1">
        <v>1</v>
      </c>
      <c r="N76" s="1">
        <v>2</v>
      </c>
      <c r="O76" s="1">
        <v>3</v>
      </c>
      <c r="P76" s="1">
        <v>4</v>
      </c>
    </row>
  </sheetData>
  <mergeCells count="6">
    <mergeCell ref="A2:K2"/>
    <mergeCell ref="A8:F8"/>
    <mergeCell ref="G8:K8"/>
    <mergeCell ref="A15:F15"/>
    <mergeCell ref="G15:J15"/>
    <mergeCell ref="A16:K16"/>
  </mergeCells>
  <phoneticPr fontId="21"/>
  <conditionalFormatting sqref="B72:B76">
    <cfRule type="expression" dxfId="177" priority="1">
      <formula>$F$2="×"</formula>
    </cfRule>
  </conditionalFormatting>
  <conditionalFormatting sqref="B66:B70">
    <cfRule type="expression" dxfId="176" priority="2">
      <formula>$F$2="×"</formula>
    </cfRule>
  </conditionalFormatting>
  <conditionalFormatting sqref="B60:B64">
    <cfRule type="expression" dxfId="175" priority="3">
      <formula>$F$2="×"</formula>
    </cfRule>
  </conditionalFormatting>
  <conditionalFormatting sqref="B54:B58">
    <cfRule type="expression" dxfId="174" priority="4">
      <formula>$F$2="×"</formula>
    </cfRule>
  </conditionalFormatting>
  <conditionalFormatting sqref="B48:B52">
    <cfRule type="expression" dxfId="173" priority="5">
      <formula>$F$2="×"</formula>
    </cfRule>
  </conditionalFormatting>
  <conditionalFormatting sqref="B42:B46">
    <cfRule type="expression" dxfId="172" priority="6">
      <formula>$F$2="×"</formula>
    </cfRule>
  </conditionalFormatting>
  <conditionalFormatting sqref="B36:B40">
    <cfRule type="expression" dxfId="171" priority="7">
      <formula>$F$2="×"</formula>
    </cfRule>
  </conditionalFormatting>
  <conditionalFormatting sqref="B30:B34">
    <cfRule type="expression" dxfId="170" priority="8">
      <formula>$F$2="×"</formula>
    </cfRule>
  </conditionalFormatting>
  <conditionalFormatting sqref="B24:B28">
    <cfRule type="expression" dxfId="169" priority="9">
      <formula>$F$2="×"</formula>
    </cfRule>
  </conditionalFormatting>
  <conditionalFormatting sqref="B18:B22">
    <cfRule type="expression" dxfId="168" priority="10">
      <formula>$F$2="×"</formula>
    </cfRule>
  </conditionalFormatting>
  <conditionalFormatting sqref="I10:I14">
    <cfRule type="expression" dxfId="167" priority="11">
      <formula>$F$2="×"</formula>
    </cfRule>
  </conditionalFormatting>
  <conditionalFormatting sqref="F7">
    <cfRule type="expression" dxfId="166" priority="12">
      <formula>$G$7="○"</formula>
    </cfRule>
    <cfRule type="expression" dxfId="165" priority="13">
      <formula>$G$7</formula>
    </cfRule>
  </conditionalFormatting>
  <conditionalFormatting sqref="A7">
    <cfRule type="expression" dxfId="164" priority="14">
      <formula>$G$7="○"</formula>
    </cfRule>
    <cfRule type="expression" dxfId="163" priority="15">
      <formula>$G$7</formula>
    </cfRule>
  </conditionalFormatting>
  <conditionalFormatting sqref="A24:A26">
    <cfRule type="expression" dxfId="162" priority="52">
      <formula>$F$2="×"</formula>
    </cfRule>
  </conditionalFormatting>
  <conditionalFormatting sqref="A30:A32">
    <cfRule type="expression" dxfId="161" priority="50">
      <formula>$F$2="×"</formula>
    </cfRule>
  </conditionalFormatting>
  <conditionalFormatting sqref="A36:A38">
    <cfRule type="expression" dxfId="160" priority="48">
      <formula>$F$2="×"</formula>
    </cfRule>
  </conditionalFormatting>
  <conditionalFormatting sqref="A42:A44">
    <cfRule type="expression" dxfId="159" priority="46">
      <formula>$F$2="×"</formula>
    </cfRule>
  </conditionalFormatting>
  <conditionalFormatting sqref="A48:A50">
    <cfRule type="expression" dxfId="158" priority="44">
      <formula>$F$2="×"</formula>
    </cfRule>
  </conditionalFormatting>
  <conditionalFormatting sqref="A54:A56">
    <cfRule type="expression" dxfId="157" priority="42">
      <formula>$F$2="×"</formula>
    </cfRule>
  </conditionalFormatting>
  <conditionalFormatting sqref="A60:A62">
    <cfRule type="expression" dxfId="156" priority="40">
      <formula>$F$2="×"</formula>
    </cfRule>
  </conditionalFormatting>
  <conditionalFormatting sqref="A66:A68">
    <cfRule type="expression" dxfId="155" priority="38">
      <formula>$F$2="×"</formula>
    </cfRule>
  </conditionalFormatting>
  <conditionalFormatting sqref="A72:A74">
    <cfRule type="expression" dxfId="154" priority="34">
      <formula>$F$2="×"</formula>
    </cfRule>
  </conditionalFormatting>
  <conditionalFormatting sqref="C20:D20 A20">
    <cfRule type="expression" dxfId="153" priority="55">
      <formula>$F$2="×"</formula>
    </cfRule>
  </conditionalFormatting>
  <conditionalFormatting sqref="J10:K11 A10:H11 A12:D12 J12:K12 F12:H12 J13:K14 A13:H14 G15 K15 A15:A16">
    <cfRule type="expression" dxfId="152" priority="138">
      <formula>$F$2="×"</formula>
    </cfRule>
  </conditionalFormatting>
  <conditionalFormatting sqref="C18:K19 A18:A19">
    <cfRule type="expression" dxfId="151" priority="61">
      <formula>$F$2="×"</formula>
    </cfRule>
  </conditionalFormatting>
  <conditionalFormatting sqref="C21:K22 A21:A22">
    <cfRule type="expression" dxfId="150" priority="33">
      <formula>$F$2="×"</formula>
    </cfRule>
  </conditionalFormatting>
  <conditionalFormatting sqref="C27:K28 A27:A28">
    <cfRule type="expression" dxfId="149" priority="32">
      <formula>$F$2="×"</formula>
    </cfRule>
  </conditionalFormatting>
  <conditionalFormatting sqref="C33:K34 A33:A34">
    <cfRule type="expression" dxfId="148" priority="23">
      <formula>$F$2="×"</formula>
    </cfRule>
  </conditionalFormatting>
  <conditionalFormatting sqref="C39:K40 A39:A40">
    <cfRule type="expression" dxfId="147" priority="22">
      <formula>$F$2="×"</formula>
    </cfRule>
  </conditionalFormatting>
  <conditionalFormatting sqref="C45:K46 A45:A46">
    <cfRule type="expression" dxfId="146" priority="21">
      <formula>$F$2="×"</formula>
    </cfRule>
  </conditionalFormatting>
  <conditionalFormatting sqref="C51:K52 A51:A52">
    <cfRule type="expression" dxfId="145" priority="20">
      <formula>$F$2="×"</formula>
    </cfRule>
  </conditionalFormatting>
  <conditionalFormatting sqref="C57:K58 A57:A58">
    <cfRule type="expression" dxfId="144" priority="19">
      <formula>$F$2="×"</formula>
    </cfRule>
  </conditionalFormatting>
  <conditionalFormatting sqref="C63:K64 A63:A64">
    <cfRule type="expression" dxfId="143" priority="18">
      <formula>$F$2="×"</formula>
    </cfRule>
  </conditionalFormatting>
  <conditionalFormatting sqref="C69:K70 A69:A70">
    <cfRule type="expression" dxfId="142" priority="17">
      <formula>$F$2="×"</formula>
    </cfRule>
  </conditionalFormatting>
  <conditionalFormatting sqref="C75:K76 A75:A76">
    <cfRule type="expression" dxfId="141" priority="16">
      <formula>$F$2="×"</formula>
    </cfRule>
  </conditionalFormatting>
  <conditionalFormatting sqref="C24:K25 C26:D26 F26:K26">
    <cfRule type="expression" dxfId="140" priority="60">
      <formula>$F$2="×"</formula>
    </cfRule>
  </conditionalFormatting>
  <conditionalFormatting sqref="C30:K31 C32:D32 F32:K32">
    <cfRule type="expression" dxfId="139" priority="58">
      <formula>$F$2="×"</formula>
    </cfRule>
  </conditionalFormatting>
  <conditionalFormatting sqref="C36:K37 C38:D38 F38:K38 C42:K43 C44:D44 F44:K44">
    <cfRule type="expression" dxfId="138" priority="59">
      <formula>$F$2="×"</formula>
    </cfRule>
  </conditionalFormatting>
  <conditionalFormatting sqref="C48:K49 C50:D50 F50:K50 C54:K55 C56:D56 F56:K56 C60:K61 C62:D62 F62:K62 C66:K67 C68:D68 F68:K68">
    <cfRule type="expression" dxfId="137" priority="57">
      <formula>$F$2="×"</formula>
    </cfRule>
  </conditionalFormatting>
  <conditionalFormatting sqref="C72:K73 C74:D74 F74:K74">
    <cfRule type="expression" dxfId="136" priority="56">
      <formula>$F$2="×"</formula>
    </cfRule>
  </conditionalFormatting>
  <conditionalFormatting sqref="F20:K20">
    <cfRule type="expression" dxfId="135" priority="54">
      <formula>$F$2="×"</formula>
    </cfRule>
  </conditionalFormatting>
  <dataValidations count="3">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7">
      <formula1>$N$8:$O$8</formula1>
    </dataValidation>
    <dataValidation type="list" allowBlank="1" showDropDown="0" showInputMessage="1" showErrorMessage="1" sqref="F6">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8" max="10" man="1"/>
    <brk id="40" max="10" man="1"/>
    <brk id="52" max="10" man="1"/>
    <brk id="6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64"/>
  <sheetViews>
    <sheetView view="pageBreakPreview" topLeftCell="A58" zoomScale="55" zoomScaleNormal="85" zoomScaleSheetLayoutView="55" workbookViewId="0">
      <selection activeCell="B64" sqref="B64"/>
    </sheetView>
  </sheetViews>
  <sheetFormatPr defaultColWidth="9" defaultRowHeight="13.5"/>
  <cols>
    <col min="1" max="1" width="47.75" style="1" customWidth="1"/>
    <col min="2" max="2" width="15.625" style="2" customWidth="1"/>
    <col min="3" max="4" width="15.125" style="2" customWidth="1"/>
    <col min="5" max="5" width="23.25" style="2" customWidth="1"/>
    <col min="6" max="6" width="17.75" style="1" customWidth="1"/>
    <col min="7" max="7" width="47.75" style="1" customWidth="1"/>
    <col min="8" max="8" width="15.625" style="2" customWidth="1"/>
    <col min="9" max="10" width="15.125" style="2" customWidth="1"/>
    <col min="11" max="11" width="23.5" style="1" customWidth="1"/>
    <col min="12" max="12" width="167.875" style="3" customWidth="1"/>
    <col min="13" max="18" width="14.625" style="1" customWidth="1"/>
    <col min="19" max="19" width="18.875" style="1" customWidth="1"/>
    <col min="20" max="16384" width="9" style="1"/>
  </cols>
  <sheetData>
    <row r="1" spans="1:16" ht="25.5" customHeight="1">
      <c r="A1" s="4" t="s">
        <v>132</v>
      </c>
      <c r="B1" s="12"/>
      <c r="C1" s="12"/>
      <c r="D1" s="12"/>
      <c r="E1" s="12"/>
      <c r="G1" s="4"/>
      <c r="I1" s="32"/>
      <c r="J1" s="32"/>
      <c r="K1" s="34"/>
    </row>
    <row r="2" spans="1:16" ht="46.5" customHeight="1">
      <c r="A2" s="5" t="s">
        <v>84</v>
      </c>
      <c r="B2" s="12"/>
      <c r="C2" s="12"/>
      <c r="D2" s="12"/>
      <c r="E2" s="12"/>
      <c r="F2" s="12"/>
      <c r="G2" s="12"/>
      <c r="H2" s="12"/>
      <c r="I2" s="12"/>
      <c r="J2" s="12"/>
      <c r="K2" s="12"/>
      <c r="L2" s="3" t="s">
        <v>75</v>
      </c>
    </row>
    <row r="3" spans="1:16" ht="32.25" customHeight="1">
      <c r="A3" s="6" t="s">
        <v>71</v>
      </c>
      <c r="B3" s="13"/>
      <c r="C3" s="13"/>
      <c r="D3" s="13"/>
      <c r="E3" s="13"/>
      <c r="F3" s="23"/>
      <c r="G3" s="28" t="s">
        <v>100</v>
      </c>
      <c r="H3" s="13"/>
      <c r="I3" s="13"/>
      <c r="J3" s="13"/>
      <c r="K3" s="35">
        <f>SUM($K$10:$K$15)</f>
        <v>0</v>
      </c>
      <c r="L3" s="3" t="s">
        <v>109</v>
      </c>
    </row>
    <row r="4" spans="1:16" ht="26.25" customHeight="1">
      <c r="A4" s="6" t="s">
        <v>133</v>
      </c>
      <c r="B4" s="13"/>
      <c r="C4" s="13"/>
      <c r="D4" s="13"/>
      <c r="E4" s="13"/>
      <c r="F4" s="23"/>
      <c r="G4" s="29" t="s">
        <v>121</v>
      </c>
      <c r="H4" s="13"/>
      <c r="I4" s="13"/>
      <c r="J4" s="13"/>
      <c r="K4" s="36">
        <v>0</v>
      </c>
      <c r="L4" s="3" t="s">
        <v>110</v>
      </c>
    </row>
    <row r="5" spans="1:16" ht="26.25" customHeight="1">
      <c r="A5" s="6" t="s">
        <v>36</v>
      </c>
      <c r="B5" s="13"/>
      <c r="C5" s="13"/>
      <c r="D5" s="13"/>
      <c r="E5" s="13"/>
      <c r="F5" s="23"/>
      <c r="G5" s="29" t="s">
        <v>122</v>
      </c>
      <c r="H5" s="13"/>
      <c r="I5" s="13"/>
      <c r="J5" s="13"/>
      <c r="K5" s="35">
        <f>ROUNDDOWN(K3-K4,-3)</f>
        <v>0</v>
      </c>
      <c r="L5" s="3" t="s">
        <v>15</v>
      </c>
    </row>
    <row r="6" spans="1:16" ht="41.25" customHeight="1">
      <c r="A6" s="6" t="s">
        <v>72</v>
      </c>
      <c r="B6" s="13"/>
      <c r="C6" s="13"/>
      <c r="D6" s="13"/>
      <c r="E6" s="13"/>
      <c r="F6" s="24" t="s">
        <v>31</v>
      </c>
      <c r="G6" s="28" t="s">
        <v>141</v>
      </c>
      <c r="H6" s="13"/>
      <c r="I6" s="13"/>
      <c r="J6" s="13"/>
      <c r="K6" s="36">
        <v>0</v>
      </c>
      <c r="L6" s="3" t="s">
        <v>18</v>
      </c>
    </row>
    <row r="7" spans="1:16" ht="26.25" customHeight="1">
      <c r="A7" s="6" t="s">
        <v>68</v>
      </c>
      <c r="B7" s="13"/>
      <c r="C7" s="13"/>
      <c r="D7" s="13"/>
      <c r="E7" s="13"/>
      <c r="F7" s="24" t="s">
        <v>31</v>
      </c>
      <c r="G7" s="28" t="s">
        <v>0</v>
      </c>
      <c r="H7" s="13"/>
      <c r="I7" s="13"/>
      <c r="J7" s="13"/>
      <c r="K7" s="35">
        <f>MIN(K5,K6)</f>
        <v>0</v>
      </c>
    </row>
    <row r="8" spans="1:16" ht="41.25" customHeight="1">
      <c r="A8" s="7" t="s">
        <v>85</v>
      </c>
      <c r="B8" s="7"/>
      <c r="C8" s="7"/>
      <c r="D8" s="7"/>
      <c r="E8" s="7"/>
      <c r="F8" s="7"/>
      <c r="G8" s="7" t="s">
        <v>33</v>
      </c>
      <c r="H8" s="7"/>
      <c r="I8" s="7"/>
      <c r="J8" s="7"/>
      <c r="K8" s="7"/>
    </row>
    <row r="9" spans="1:16" s="1" customFormat="1" ht="66" customHeight="1">
      <c r="A9" s="8" t="s">
        <v>86</v>
      </c>
      <c r="B9" s="14" t="s">
        <v>56</v>
      </c>
      <c r="C9" s="14" t="s">
        <v>98</v>
      </c>
      <c r="D9" s="14" t="s">
        <v>74</v>
      </c>
      <c r="E9" s="14" t="s">
        <v>29</v>
      </c>
      <c r="F9" s="14" t="s">
        <v>48</v>
      </c>
      <c r="G9" s="8" t="str">
        <f>A9</f>
        <v>賃金改善（全体）の内容</v>
      </c>
      <c r="H9" s="14" t="s">
        <v>111</v>
      </c>
      <c r="I9" s="14" t="s">
        <v>105</v>
      </c>
      <c r="J9" s="14" t="s">
        <v>106</v>
      </c>
      <c r="K9" s="14" t="s">
        <v>108</v>
      </c>
      <c r="L9" s="3" t="s">
        <v>76</v>
      </c>
    </row>
    <row r="10" spans="1:16" ht="50.25" customHeight="1">
      <c r="A10" s="9" t="s">
        <v>87</v>
      </c>
      <c r="B10" s="15"/>
      <c r="C10" s="18"/>
      <c r="D10" s="19"/>
      <c r="E10" s="18"/>
      <c r="F10" s="26" t="e">
        <f>((B10*C10*D10)/B10)/D10</f>
        <v>#DIV/0!</v>
      </c>
      <c r="G10" s="9" t="s">
        <v>101</v>
      </c>
      <c r="H10" s="7">
        <f t="shared" ref="H10:J12" si="0">B10</f>
        <v>0</v>
      </c>
      <c r="I10" s="26">
        <f t="shared" si="0"/>
        <v>0</v>
      </c>
      <c r="J10" s="33">
        <f t="shared" si="0"/>
        <v>0</v>
      </c>
      <c r="K10" s="26">
        <f>H10*I10*J10</f>
        <v>0</v>
      </c>
      <c r="L10" s="3" t="s">
        <v>112</v>
      </c>
    </row>
    <row r="11" spans="1:16" ht="57" customHeight="1">
      <c r="A11" s="9" t="s">
        <v>88</v>
      </c>
      <c r="B11" s="15"/>
      <c r="C11" s="18"/>
      <c r="D11" s="19"/>
      <c r="E11" s="18"/>
      <c r="F11" s="26" t="e">
        <f>((B11*C11*D11)/B11)/D11</f>
        <v>#DIV/0!</v>
      </c>
      <c r="G11" s="9" t="s">
        <v>102</v>
      </c>
      <c r="H11" s="7">
        <f t="shared" si="0"/>
        <v>0</v>
      </c>
      <c r="I11" s="26">
        <f t="shared" si="0"/>
        <v>0</v>
      </c>
      <c r="J11" s="33">
        <f t="shared" si="0"/>
        <v>0</v>
      </c>
      <c r="K11" s="26">
        <f>H11*I11*J11</f>
        <v>0</v>
      </c>
      <c r="L11" s="3" t="s">
        <v>13</v>
      </c>
    </row>
    <row r="12" spans="1:16" ht="80.25" customHeight="1">
      <c r="A12" s="9" t="s">
        <v>90</v>
      </c>
      <c r="B12" s="15"/>
      <c r="C12" s="18"/>
      <c r="D12" s="19"/>
      <c r="E12" s="21"/>
      <c r="F12" s="26" t="e">
        <f>((B12*C12*D12)/B12)/D12</f>
        <v>#DIV/0!</v>
      </c>
      <c r="G12" s="9" t="s">
        <v>103</v>
      </c>
      <c r="H12" s="7">
        <f t="shared" si="0"/>
        <v>0</v>
      </c>
      <c r="I12" s="26">
        <f t="shared" si="0"/>
        <v>0</v>
      </c>
      <c r="J12" s="33">
        <f t="shared" si="0"/>
        <v>0</v>
      </c>
      <c r="K12" s="26">
        <f>H12*I12*J12</f>
        <v>0</v>
      </c>
      <c r="L12" s="3" t="s">
        <v>113</v>
      </c>
    </row>
    <row r="13" spans="1:16" ht="42.75" customHeight="1">
      <c r="A13" s="9" t="s">
        <v>73</v>
      </c>
      <c r="B13" s="15"/>
      <c r="C13" s="18"/>
      <c r="D13" s="20"/>
      <c r="E13" s="22"/>
      <c r="F13" s="26" t="e">
        <f>((B13*C13*D13)/B13)/D13</f>
        <v>#DIV/0!</v>
      </c>
      <c r="G13" s="9" t="s">
        <v>9</v>
      </c>
      <c r="H13" s="7">
        <f>B13</f>
        <v>0</v>
      </c>
      <c r="I13" s="26">
        <f>C13</f>
        <v>0</v>
      </c>
      <c r="J13" s="20">
        <v>4</v>
      </c>
      <c r="K13" s="26">
        <f>H13*I13*J13</f>
        <v>0</v>
      </c>
      <c r="L13" s="3" t="s">
        <v>114</v>
      </c>
    </row>
    <row r="14" spans="1:16" ht="41.25" customHeight="1">
      <c r="A14" s="9" t="s">
        <v>67</v>
      </c>
      <c r="B14" s="15"/>
      <c r="C14" s="18"/>
      <c r="D14" s="20">
        <v>4</v>
      </c>
      <c r="E14" s="22"/>
      <c r="F14" s="26" t="e">
        <f>(B14*C14)/B14/D14</f>
        <v>#DIV/0!</v>
      </c>
      <c r="G14" s="9" t="s">
        <v>41</v>
      </c>
      <c r="H14" s="7">
        <f>B14</f>
        <v>0</v>
      </c>
      <c r="I14" s="26">
        <f>C14</f>
        <v>0</v>
      </c>
      <c r="J14" s="20">
        <v>4</v>
      </c>
      <c r="K14" s="26">
        <f>H14*I14</f>
        <v>0</v>
      </c>
      <c r="L14" s="3" t="s">
        <v>115</v>
      </c>
      <c r="M14" s="1">
        <v>1</v>
      </c>
      <c r="N14" s="1">
        <v>2</v>
      </c>
      <c r="O14" s="1">
        <v>3</v>
      </c>
      <c r="P14" s="1">
        <v>4</v>
      </c>
    </row>
    <row r="15" spans="1:16" ht="73.5" customHeight="1">
      <c r="A15" s="10"/>
      <c r="B15" s="16"/>
      <c r="C15" s="16"/>
      <c r="D15" s="16"/>
      <c r="E15" s="16"/>
      <c r="F15" s="27"/>
      <c r="G15" s="30" t="s">
        <v>4</v>
      </c>
      <c r="H15" s="31"/>
      <c r="I15" s="31"/>
      <c r="J15" s="31"/>
      <c r="K15" s="26">
        <f>'【訪問看護ST】別紙（2.0％超部分算定シート）'!I4+'【訪問看護ST】別紙（2.0％超部分算定シート）'!I5+'【訪問看護ST】別紙（2.0％超部分算定シート）'!I6</f>
        <v>0</v>
      </c>
      <c r="L15" s="3" t="s">
        <v>116</v>
      </c>
    </row>
    <row r="16" spans="1:16" ht="55.5" customHeight="1">
      <c r="A16" s="11" t="s">
        <v>83</v>
      </c>
      <c r="B16" s="17"/>
      <c r="C16" s="17"/>
      <c r="D16" s="17"/>
      <c r="E16" s="17"/>
      <c r="F16" s="17"/>
      <c r="G16" s="17"/>
      <c r="H16" s="17"/>
      <c r="I16" s="17"/>
      <c r="J16" s="17"/>
      <c r="K16" s="37"/>
    </row>
    <row r="17" spans="1:16" s="1" customFormat="1" ht="72.75" customHeight="1">
      <c r="A17" s="8" t="s">
        <v>40</v>
      </c>
      <c r="B17" s="14" t="s">
        <v>56</v>
      </c>
      <c r="C17" s="14" t="s">
        <v>99</v>
      </c>
      <c r="D17" s="14" t="s">
        <v>74</v>
      </c>
      <c r="E17" s="14" t="s">
        <v>29</v>
      </c>
      <c r="F17" s="14" t="s">
        <v>48</v>
      </c>
      <c r="G17" s="8" t="str">
        <f>A17</f>
        <v>看護職員等（保健師、助産師、看護師及び准看護師）の賃金改善の内容</v>
      </c>
      <c r="H17" s="14" t="s">
        <v>111</v>
      </c>
      <c r="I17" s="14" t="s">
        <v>105</v>
      </c>
      <c r="J17" s="14" t="s">
        <v>106</v>
      </c>
      <c r="K17" s="14" t="s">
        <v>108</v>
      </c>
      <c r="L17" s="3" t="s">
        <v>76</v>
      </c>
    </row>
    <row r="18" spans="1:16" ht="50.25" customHeight="1">
      <c r="A18" s="9" t="s">
        <v>87</v>
      </c>
      <c r="B18" s="15"/>
      <c r="C18" s="18"/>
      <c r="D18" s="19"/>
      <c r="E18" s="18"/>
      <c r="F18" s="26" t="e">
        <f>((B18*C18*D18)/B18)/D18</f>
        <v>#DIV/0!</v>
      </c>
      <c r="G18" s="9" t="s">
        <v>101</v>
      </c>
      <c r="H18" s="7">
        <f t="shared" ref="H18:J20" si="1">B18</f>
        <v>0</v>
      </c>
      <c r="I18" s="26">
        <f t="shared" si="1"/>
        <v>0</v>
      </c>
      <c r="J18" s="33">
        <f t="shared" si="1"/>
        <v>0</v>
      </c>
      <c r="K18" s="26">
        <f>H18*I18*J18</f>
        <v>0</v>
      </c>
      <c r="L18" s="3" t="s">
        <v>112</v>
      </c>
    </row>
    <row r="19" spans="1:16" ht="57" customHeight="1">
      <c r="A19" s="9" t="s">
        <v>88</v>
      </c>
      <c r="B19" s="15"/>
      <c r="C19" s="18"/>
      <c r="D19" s="19"/>
      <c r="E19" s="18"/>
      <c r="F19" s="26" t="e">
        <f>((B19*C19*D19)/B19)/D19</f>
        <v>#DIV/0!</v>
      </c>
      <c r="G19" s="9" t="s">
        <v>102</v>
      </c>
      <c r="H19" s="7">
        <f t="shared" si="1"/>
        <v>0</v>
      </c>
      <c r="I19" s="26">
        <f t="shared" si="1"/>
        <v>0</v>
      </c>
      <c r="J19" s="33">
        <f t="shared" si="1"/>
        <v>0</v>
      </c>
      <c r="K19" s="26">
        <f>H19*I19*J19</f>
        <v>0</v>
      </c>
      <c r="L19" s="3" t="s">
        <v>13</v>
      </c>
    </row>
    <row r="20" spans="1:16" ht="80.25" customHeight="1">
      <c r="A20" s="9" t="s">
        <v>90</v>
      </c>
      <c r="B20" s="15"/>
      <c r="C20" s="18"/>
      <c r="D20" s="19"/>
      <c r="E20" s="21"/>
      <c r="F20" s="26" t="e">
        <f>((B20*C20*D20)/B20)/D20</f>
        <v>#DIV/0!</v>
      </c>
      <c r="G20" s="9" t="s">
        <v>103</v>
      </c>
      <c r="H20" s="7">
        <f t="shared" si="1"/>
        <v>0</v>
      </c>
      <c r="I20" s="26">
        <f t="shared" si="1"/>
        <v>0</v>
      </c>
      <c r="J20" s="33">
        <f t="shared" si="1"/>
        <v>0</v>
      </c>
      <c r="K20" s="26">
        <f>H20*I20*J20</f>
        <v>0</v>
      </c>
      <c r="L20" s="3" t="s">
        <v>113</v>
      </c>
    </row>
    <row r="21" spans="1:16" ht="42.75" customHeight="1">
      <c r="A21" s="9" t="s">
        <v>73</v>
      </c>
      <c r="B21" s="15"/>
      <c r="C21" s="18"/>
      <c r="D21" s="20"/>
      <c r="E21" s="22"/>
      <c r="F21" s="26" t="e">
        <f>((B21*C21*D21)/B21)/D21</f>
        <v>#DIV/0!</v>
      </c>
      <c r="G21" s="9" t="s">
        <v>9</v>
      </c>
      <c r="H21" s="7">
        <f>B21</f>
        <v>0</v>
      </c>
      <c r="I21" s="26">
        <f>C21</f>
        <v>0</v>
      </c>
      <c r="J21" s="20">
        <v>4</v>
      </c>
      <c r="K21" s="26">
        <f>H21*I21*J21</f>
        <v>0</v>
      </c>
      <c r="L21" s="3" t="s">
        <v>114</v>
      </c>
    </row>
    <row r="22" spans="1:16" ht="41.25" customHeight="1">
      <c r="A22" s="9" t="s">
        <v>67</v>
      </c>
      <c r="B22" s="15"/>
      <c r="C22" s="18"/>
      <c r="D22" s="20"/>
      <c r="E22" s="22"/>
      <c r="F22" s="26" t="e">
        <f>(B22*C22)/B22/D22</f>
        <v>#DIV/0!</v>
      </c>
      <c r="G22" s="9" t="s">
        <v>41</v>
      </c>
      <c r="H22" s="7">
        <f>B22</f>
        <v>0</v>
      </c>
      <c r="I22" s="26">
        <f>C22</f>
        <v>0</v>
      </c>
      <c r="J22" s="20">
        <v>4</v>
      </c>
      <c r="K22" s="26">
        <f>H22*I22</f>
        <v>0</v>
      </c>
      <c r="L22" s="3" t="s">
        <v>115</v>
      </c>
      <c r="M22" s="1">
        <v>1</v>
      </c>
      <c r="N22" s="1">
        <v>2</v>
      </c>
      <c r="O22" s="1">
        <v>3</v>
      </c>
      <c r="P22" s="1">
        <v>4</v>
      </c>
    </row>
    <row r="23" spans="1:16" s="1" customFormat="1" ht="72.75" customHeight="1">
      <c r="A23" s="8" t="s">
        <v>92</v>
      </c>
      <c r="B23" s="14" t="s">
        <v>56</v>
      </c>
      <c r="C23" s="14" t="s">
        <v>99</v>
      </c>
      <c r="D23" s="14" t="s">
        <v>74</v>
      </c>
      <c r="E23" s="14" t="s">
        <v>29</v>
      </c>
      <c r="F23" s="14" t="s">
        <v>48</v>
      </c>
      <c r="G23" s="8" t="str">
        <f>A23</f>
        <v>事務職員の賃金改善の内容</v>
      </c>
      <c r="H23" s="14" t="s">
        <v>111</v>
      </c>
      <c r="I23" s="14" t="s">
        <v>105</v>
      </c>
      <c r="J23" s="14" t="s">
        <v>106</v>
      </c>
      <c r="K23" s="14" t="s">
        <v>108</v>
      </c>
      <c r="L23" s="3" t="s">
        <v>76</v>
      </c>
    </row>
    <row r="24" spans="1:16" ht="50.25" customHeight="1">
      <c r="A24" s="9" t="s">
        <v>87</v>
      </c>
      <c r="B24" s="15"/>
      <c r="C24" s="18"/>
      <c r="D24" s="19"/>
      <c r="E24" s="18"/>
      <c r="F24" s="26" t="e">
        <f>((B24*C24*D24)/B24)/D24</f>
        <v>#DIV/0!</v>
      </c>
      <c r="G24" s="9" t="s">
        <v>101</v>
      </c>
      <c r="H24" s="7">
        <f t="shared" ref="H24:J26" si="2">B24</f>
        <v>0</v>
      </c>
      <c r="I24" s="26">
        <f t="shared" si="2"/>
        <v>0</v>
      </c>
      <c r="J24" s="33">
        <f t="shared" si="2"/>
        <v>0</v>
      </c>
      <c r="K24" s="26">
        <f>H24*I24*J24</f>
        <v>0</v>
      </c>
      <c r="L24" s="3" t="s">
        <v>112</v>
      </c>
    </row>
    <row r="25" spans="1:16" ht="57" customHeight="1">
      <c r="A25" s="9" t="s">
        <v>88</v>
      </c>
      <c r="B25" s="15"/>
      <c r="C25" s="18"/>
      <c r="D25" s="19"/>
      <c r="E25" s="18"/>
      <c r="F25" s="26" t="e">
        <f>((B25*C25*D25)/B25)/D25</f>
        <v>#DIV/0!</v>
      </c>
      <c r="G25" s="9" t="s">
        <v>102</v>
      </c>
      <c r="H25" s="7">
        <f t="shared" si="2"/>
        <v>0</v>
      </c>
      <c r="I25" s="26">
        <f t="shared" si="2"/>
        <v>0</v>
      </c>
      <c r="J25" s="33">
        <f t="shared" si="2"/>
        <v>0</v>
      </c>
      <c r="K25" s="26">
        <f>H25*I25*J25</f>
        <v>0</v>
      </c>
      <c r="L25" s="3" t="s">
        <v>13</v>
      </c>
    </row>
    <row r="26" spans="1:16" ht="80.25" customHeight="1">
      <c r="A26" s="9" t="s">
        <v>90</v>
      </c>
      <c r="B26" s="15"/>
      <c r="C26" s="18"/>
      <c r="D26" s="19"/>
      <c r="E26" s="21"/>
      <c r="F26" s="26" t="e">
        <f>((B26*C26*D26)/B26)/D26</f>
        <v>#DIV/0!</v>
      </c>
      <c r="G26" s="9" t="s">
        <v>104</v>
      </c>
      <c r="H26" s="7">
        <f t="shared" si="2"/>
        <v>0</v>
      </c>
      <c r="I26" s="26">
        <f t="shared" si="2"/>
        <v>0</v>
      </c>
      <c r="J26" s="33">
        <f t="shared" si="2"/>
        <v>0</v>
      </c>
      <c r="K26" s="26">
        <f>H26*I26*J26</f>
        <v>0</v>
      </c>
      <c r="L26" s="3" t="s">
        <v>113</v>
      </c>
    </row>
    <row r="27" spans="1:16" ht="43.5" customHeight="1">
      <c r="A27" s="9" t="s">
        <v>73</v>
      </c>
      <c r="B27" s="15"/>
      <c r="C27" s="18"/>
      <c r="D27" s="20"/>
      <c r="E27" s="22"/>
      <c r="F27" s="26" t="e">
        <f>((B27*C27*D27)/B27)/D27</f>
        <v>#DIV/0!</v>
      </c>
      <c r="G27" s="9" t="s">
        <v>9</v>
      </c>
      <c r="H27" s="7">
        <f>B27</f>
        <v>0</v>
      </c>
      <c r="I27" s="26">
        <f>C27</f>
        <v>0</v>
      </c>
      <c r="J27" s="20">
        <v>4</v>
      </c>
      <c r="K27" s="26">
        <f>H27*I27*J27</f>
        <v>0</v>
      </c>
      <c r="L27" s="3" t="s">
        <v>114</v>
      </c>
    </row>
    <row r="28" spans="1:16" ht="41.25" customHeight="1">
      <c r="A28" s="9" t="s">
        <v>67</v>
      </c>
      <c r="B28" s="15"/>
      <c r="C28" s="18"/>
      <c r="D28" s="20"/>
      <c r="E28" s="22"/>
      <c r="F28" s="26" t="e">
        <f>(B28*C28)/B28/D28</f>
        <v>#DIV/0!</v>
      </c>
      <c r="G28" s="9" t="s">
        <v>41</v>
      </c>
      <c r="H28" s="7">
        <f>B28</f>
        <v>0</v>
      </c>
      <c r="I28" s="26">
        <f>C28</f>
        <v>0</v>
      </c>
      <c r="J28" s="20">
        <v>4</v>
      </c>
      <c r="K28" s="26">
        <f>H28*I28</f>
        <v>0</v>
      </c>
      <c r="L28" s="3" t="s">
        <v>115</v>
      </c>
      <c r="M28" s="1">
        <v>1</v>
      </c>
      <c r="N28" s="1">
        <v>2</v>
      </c>
      <c r="O28" s="1">
        <v>3</v>
      </c>
      <c r="P28" s="1">
        <v>4</v>
      </c>
    </row>
    <row r="29" spans="1:16" s="1" customFormat="1" ht="72.75" customHeight="1">
      <c r="A29" s="8" t="s">
        <v>93</v>
      </c>
      <c r="B29" s="14" t="s">
        <v>56</v>
      </c>
      <c r="C29" s="14" t="s">
        <v>99</v>
      </c>
      <c r="D29" s="14" t="s">
        <v>74</v>
      </c>
      <c r="E29" s="14" t="s">
        <v>29</v>
      </c>
      <c r="F29" s="14" t="s">
        <v>48</v>
      </c>
      <c r="G29" s="8" t="str">
        <f>A29</f>
        <v>看護補助者の賃金改善の内容</v>
      </c>
      <c r="H29" s="14" t="s">
        <v>111</v>
      </c>
      <c r="I29" s="14" t="s">
        <v>105</v>
      </c>
      <c r="J29" s="14" t="s">
        <v>106</v>
      </c>
      <c r="K29" s="14" t="s">
        <v>108</v>
      </c>
      <c r="L29" s="3" t="s">
        <v>76</v>
      </c>
    </row>
    <row r="30" spans="1:16" ht="50.25" customHeight="1">
      <c r="A30" s="9" t="s">
        <v>87</v>
      </c>
      <c r="B30" s="15"/>
      <c r="C30" s="18"/>
      <c r="D30" s="19"/>
      <c r="E30" s="18"/>
      <c r="F30" s="26" t="e">
        <f>((B30*C30*D30)/B30)/D30</f>
        <v>#DIV/0!</v>
      </c>
      <c r="G30" s="9" t="s">
        <v>101</v>
      </c>
      <c r="H30" s="7">
        <f t="shared" ref="H30:J32" si="3">B30</f>
        <v>0</v>
      </c>
      <c r="I30" s="26">
        <f t="shared" si="3"/>
        <v>0</v>
      </c>
      <c r="J30" s="33">
        <f t="shared" si="3"/>
        <v>0</v>
      </c>
      <c r="K30" s="26">
        <f>H30*I30*J30</f>
        <v>0</v>
      </c>
      <c r="L30" s="3" t="s">
        <v>112</v>
      </c>
    </row>
    <row r="31" spans="1:16" ht="57" customHeight="1">
      <c r="A31" s="9" t="s">
        <v>88</v>
      </c>
      <c r="B31" s="15"/>
      <c r="C31" s="18"/>
      <c r="D31" s="19"/>
      <c r="E31" s="18"/>
      <c r="F31" s="26" t="e">
        <f>((B31*C31*D31)/B31)/D31</f>
        <v>#DIV/0!</v>
      </c>
      <c r="G31" s="9" t="s">
        <v>102</v>
      </c>
      <c r="H31" s="7">
        <f t="shared" si="3"/>
        <v>0</v>
      </c>
      <c r="I31" s="26">
        <f t="shared" si="3"/>
        <v>0</v>
      </c>
      <c r="J31" s="33">
        <f t="shared" si="3"/>
        <v>0</v>
      </c>
      <c r="K31" s="26">
        <f>H31*I31*J31</f>
        <v>0</v>
      </c>
      <c r="L31" s="3" t="s">
        <v>13</v>
      </c>
    </row>
    <row r="32" spans="1:16" ht="80.25" customHeight="1">
      <c r="A32" s="9" t="s">
        <v>90</v>
      </c>
      <c r="B32" s="15"/>
      <c r="C32" s="18"/>
      <c r="D32" s="19"/>
      <c r="E32" s="21"/>
      <c r="F32" s="26" t="e">
        <f>((B32*C32*D32)/B32)/D32</f>
        <v>#DIV/0!</v>
      </c>
      <c r="G32" s="9" t="s">
        <v>104</v>
      </c>
      <c r="H32" s="7">
        <f t="shared" si="3"/>
        <v>0</v>
      </c>
      <c r="I32" s="26">
        <f t="shared" si="3"/>
        <v>0</v>
      </c>
      <c r="J32" s="33">
        <f t="shared" si="3"/>
        <v>0</v>
      </c>
      <c r="K32" s="26">
        <f>H32*I32*J32</f>
        <v>0</v>
      </c>
      <c r="L32" s="3" t="s">
        <v>113</v>
      </c>
    </row>
    <row r="33" spans="1:16" ht="43.5" customHeight="1">
      <c r="A33" s="9" t="s">
        <v>73</v>
      </c>
      <c r="B33" s="15"/>
      <c r="C33" s="18"/>
      <c r="D33" s="20"/>
      <c r="E33" s="22"/>
      <c r="F33" s="26" t="e">
        <f>((B33*C33*D33)/B33)/D33</f>
        <v>#DIV/0!</v>
      </c>
      <c r="G33" s="9" t="s">
        <v>9</v>
      </c>
      <c r="H33" s="7">
        <f>B33</f>
        <v>0</v>
      </c>
      <c r="I33" s="26">
        <f>C33</f>
        <v>0</v>
      </c>
      <c r="J33" s="20">
        <v>4</v>
      </c>
      <c r="K33" s="26">
        <f>H33*I33*J33</f>
        <v>0</v>
      </c>
      <c r="L33" s="3" t="s">
        <v>114</v>
      </c>
    </row>
    <row r="34" spans="1:16" ht="41.25" customHeight="1">
      <c r="A34" s="9" t="s">
        <v>67</v>
      </c>
      <c r="B34" s="15"/>
      <c r="C34" s="18"/>
      <c r="D34" s="20"/>
      <c r="E34" s="22"/>
      <c r="F34" s="26" t="e">
        <f>(B34*C34)/B34/D34</f>
        <v>#DIV/0!</v>
      </c>
      <c r="G34" s="9" t="s">
        <v>41</v>
      </c>
      <c r="H34" s="7">
        <f>B34</f>
        <v>0</v>
      </c>
      <c r="I34" s="26">
        <f>C34</f>
        <v>0</v>
      </c>
      <c r="J34" s="20">
        <v>4</v>
      </c>
      <c r="K34" s="26">
        <f>H34*I34</f>
        <v>0</v>
      </c>
      <c r="L34" s="3" t="s">
        <v>115</v>
      </c>
      <c r="M34" s="1">
        <v>1</v>
      </c>
      <c r="N34" s="1">
        <v>2</v>
      </c>
      <c r="O34" s="1">
        <v>3</v>
      </c>
      <c r="P34" s="1">
        <v>4</v>
      </c>
    </row>
    <row r="35" spans="1:16" s="1" customFormat="1" ht="72.75" customHeight="1">
      <c r="A35" s="8" t="s">
        <v>94</v>
      </c>
      <c r="B35" s="14" t="s">
        <v>56</v>
      </c>
      <c r="C35" s="14" t="s">
        <v>99</v>
      </c>
      <c r="D35" s="14" t="s">
        <v>74</v>
      </c>
      <c r="E35" s="14" t="s">
        <v>29</v>
      </c>
      <c r="F35" s="14" t="s">
        <v>48</v>
      </c>
      <c r="G35" s="8" t="str">
        <f>A35</f>
        <v>（常勤（換算しない）10人以上を雇用している場合は必ず記載）
リハビリ職種（理学療法士、作業療法士、言語聴覚士）の賃金改善の内容</v>
      </c>
      <c r="H35" s="14" t="s">
        <v>111</v>
      </c>
      <c r="I35" s="14" t="s">
        <v>105</v>
      </c>
      <c r="J35" s="14" t="s">
        <v>106</v>
      </c>
      <c r="K35" s="14" t="s">
        <v>108</v>
      </c>
      <c r="L35" s="3" t="s">
        <v>76</v>
      </c>
    </row>
    <row r="36" spans="1:16" ht="50.25" customHeight="1">
      <c r="A36" s="9" t="s">
        <v>87</v>
      </c>
      <c r="B36" s="15"/>
      <c r="C36" s="18"/>
      <c r="D36" s="19"/>
      <c r="E36" s="18"/>
      <c r="F36" s="26" t="e">
        <f>((B36*C36*D36)/B36)/D36</f>
        <v>#DIV/0!</v>
      </c>
      <c r="G36" s="9" t="s">
        <v>101</v>
      </c>
      <c r="H36" s="7">
        <f t="shared" ref="H36:J38" si="4">B36</f>
        <v>0</v>
      </c>
      <c r="I36" s="26">
        <f t="shared" si="4"/>
        <v>0</v>
      </c>
      <c r="J36" s="33">
        <f t="shared" si="4"/>
        <v>0</v>
      </c>
      <c r="K36" s="26">
        <f>H36*I36*J36</f>
        <v>0</v>
      </c>
      <c r="L36" s="3" t="s">
        <v>112</v>
      </c>
    </row>
    <row r="37" spans="1:16" ht="57" customHeight="1">
      <c r="A37" s="9" t="s">
        <v>88</v>
      </c>
      <c r="B37" s="15"/>
      <c r="C37" s="18"/>
      <c r="D37" s="19"/>
      <c r="E37" s="18"/>
      <c r="F37" s="26" t="e">
        <f>((B37*C37*D37)/B37)/D37</f>
        <v>#DIV/0!</v>
      </c>
      <c r="G37" s="9" t="s">
        <v>102</v>
      </c>
      <c r="H37" s="7">
        <f t="shared" si="4"/>
        <v>0</v>
      </c>
      <c r="I37" s="26">
        <f t="shared" si="4"/>
        <v>0</v>
      </c>
      <c r="J37" s="33">
        <f t="shared" si="4"/>
        <v>0</v>
      </c>
      <c r="K37" s="26">
        <f>H37*I37*J37</f>
        <v>0</v>
      </c>
      <c r="L37" s="3" t="s">
        <v>13</v>
      </c>
    </row>
    <row r="38" spans="1:16" ht="80.25" customHeight="1">
      <c r="A38" s="9" t="s">
        <v>90</v>
      </c>
      <c r="B38" s="15"/>
      <c r="C38" s="18"/>
      <c r="D38" s="19"/>
      <c r="E38" s="21"/>
      <c r="F38" s="26" t="e">
        <f>((B38*C38*D38)/B38)/D38</f>
        <v>#DIV/0!</v>
      </c>
      <c r="G38" s="9" t="s">
        <v>104</v>
      </c>
      <c r="H38" s="7">
        <f t="shared" si="4"/>
        <v>0</v>
      </c>
      <c r="I38" s="26">
        <f t="shared" si="4"/>
        <v>0</v>
      </c>
      <c r="J38" s="33">
        <f t="shared" si="4"/>
        <v>0</v>
      </c>
      <c r="K38" s="26">
        <f>H38*I38*J38</f>
        <v>0</v>
      </c>
      <c r="L38" s="3" t="s">
        <v>113</v>
      </c>
    </row>
    <row r="39" spans="1:16" ht="43.5" customHeight="1">
      <c r="A39" s="9" t="s">
        <v>73</v>
      </c>
      <c r="B39" s="15"/>
      <c r="C39" s="18"/>
      <c r="D39" s="20"/>
      <c r="E39" s="22"/>
      <c r="F39" s="26" t="e">
        <f>((B39*C39*D39)/B39)/D39</f>
        <v>#DIV/0!</v>
      </c>
      <c r="G39" s="9" t="s">
        <v>9</v>
      </c>
      <c r="H39" s="7">
        <f>B39</f>
        <v>0</v>
      </c>
      <c r="I39" s="26">
        <f>C39</f>
        <v>0</v>
      </c>
      <c r="J39" s="20">
        <v>4</v>
      </c>
      <c r="K39" s="26">
        <f>H39*I39*J39</f>
        <v>0</v>
      </c>
      <c r="L39" s="3" t="s">
        <v>114</v>
      </c>
    </row>
    <row r="40" spans="1:16" ht="41.25" customHeight="1">
      <c r="A40" s="9" t="s">
        <v>67</v>
      </c>
      <c r="B40" s="15"/>
      <c r="C40" s="18"/>
      <c r="D40" s="20"/>
      <c r="E40" s="22"/>
      <c r="F40" s="26" t="e">
        <f>(B40*C40)/B40/D40</f>
        <v>#DIV/0!</v>
      </c>
      <c r="G40" s="9" t="s">
        <v>41</v>
      </c>
      <c r="H40" s="7">
        <f>B40</f>
        <v>0</v>
      </c>
      <c r="I40" s="26">
        <f>C40</f>
        <v>0</v>
      </c>
      <c r="J40" s="20">
        <v>4</v>
      </c>
      <c r="K40" s="26">
        <f>H40*I40</f>
        <v>0</v>
      </c>
      <c r="L40" s="3" t="s">
        <v>115</v>
      </c>
      <c r="M40" s="1">
        <v>1</v>
      </c>
      <c r="N40" s="1">
        <v>2</v>
      </c>
      <c r="O40" s="1">
        <v>3</v>
      </c>
      <c r="P40" s="1">
        <v>4</v>
      </c>
    </row>
    <row r="41" spans="1:16" s="1" customFormat="1" ht="72.75" customHeight="1">
      <c r="A41" s="8" t="s">
        <v>95</v>
      </c>
      <c r="B41" s="14" t="s">
        <v>56</v>
      </c>
      <c r="C41" s="14" t="s">
        <v>99</v>
      </c>
      <c r="D41" s="14" t="s">
        <v>74</v>
      </c>
      <c r="E41" s="14" t="s">
        <v>29</v>
      </c>
      <c r="F41" s="14" t="s">
        <v>48</v>
      </c>
      <c r="G41" s="8" t="str">
        <f>A41</f>
        <v>（理学療法士単独の賃金表がある場合は必ず記載）
理学療法士の賃金改善の内容</v>
      </c>
      <c r="H41" s="14" t="s">
        <v>111</v>
      </c>
      <c r="I41" s="14" t="s">
        <v>105</v>
      </c>
      <c r="J41" s="14" t="s">
        <v>106</v>
      </c>
      <c r="K41" s="14" t="s">
        <v>108</v>
      </c>
      <c r="L41" s="3" t="s">
        <v>76</v>
      </c>
    </row>
    <row r="42" spans="1:16" ht="50.25" customHeight="1">
      <c r="A42" s="9" t="s">
        <v>87</v>
      </c>
      <c r="B42" s="15"/>
      <c r="C42" s="18"/>
      <c r="D42" s="19"/>
      <c r="E42" s="18"/>
      <c r="F42" s="26" t="e">
        <f>((B42*C42*D42)/B42)/D42</f>
        <v>#DIV/0!</v>
      </c>
      <c r="G42" s="9" t="s">
        <v>101</v>
      </c>
      <c r="H42" s="7">
        <f t="shared" ref="H42:J44" si="5">B42</f>
        <v>0</v>
      </c>
      <c r="I42" s="26">
        <f t="shared" si="5"/>
        <v>0</v>
      </c>
      <c r="J42" s="33">
        <f t="shared" si="5"/>
        <v>0</v>
      </c>
      <c r="K42" s="26">
        <f>H42*I42*J42</f>
        <v>0</v>
      </c>
      <c r="L42" s="3" t="s">
        <v>112</v>
      </c>
    </row>
    <row r="43" spans="1:16" ht="57" customHeight="1">
      <c r="A43" s="9" t="s">
        <v>88</v>
      </c>
      <c r="B43" s="15"/>
      <c r="C43" s="18"/>
      <c r="D43" s="19"/>
      <c r="E43" s="18"/>
      <c r="F43" s="26" t="e">
        <f>((B43*C43*D43)/B43)/D43</f>
        <v>#DIV/0!</v>
      </c>
      <c r="G43" s="9" t="s">
        <v>102</v>
      </c>
      <c r="H43" s="7">
        <f t="shared" si="5"/>
        <v>0</v>
      </c>
      <c r="I43" s="26">
        <f t="shared" si="5"/>
        <v>0</v>
      </c>
      <c r="J43" s="33">
        <f t="shared" si="5"/>
        <v>0</v>
      </c>
      <c r="K43" s="26">
        <f>H43*I43*J43</f>
        <v>0</v>
      </c>
      <c r="L43" s="3" t="s">
        <v>13</v>
      </c>
    </row>
    <row r="44" spans="1:16" ht="80.25" customHeight="1">
      <c r="A44" s="9" t="s">
        <v>90</v>
      </c>
      <c r="B44" s="15"/>
      <c r="C44" s="18"/>
      <c r="D44" s="19"/>
      <c r="E44" s="21"/>
      <c r="F44" s="26" t="e">
        <f>((B44*C44*D44)/B44)/D44</f>
        <v>#DIV/0!</v>
      </c>
      <c r="G44" s="9" t="s">
        <v>104</v>
      </c>
      <c r="H44" s="7">
        <f t="shared" si="5"/>
        <v>0</v>
      </c>
      <c r="I44" s="26">
        <f t="shared" si="5"/>
        <v>0</v>
      </c>
      <c r="J44" s="33">
        <f t="shared" si="5"/>
        <v>0</v>
      </c>
      <c r="K44" s="26">
        <f>H44*I44*J44</f>
        <v>0</v>
      </c>
      <c r="L44" s="3" t="s">
        <v>113</v>
      </c>
    </row>
    <row r="45" spans="1:16" ht="43.5" customHeight="1">
      <c r="A45" s="9" t="s">
        <v>73</v>
      </c>
      <c r="B45" s="15"/>
      <c r="C45" s="18"/>
      <c r="D45" s="20"/>
      <c r="E45" s="22"/>
      <c r="F45" s="26" t="e">
        <f>((B45*C45*D45)/B45)/D45</f>
        <v>#DIV/0!</v>
      </c>
      <c r="G45" s="9" t="s">
        <v>9</v>
      </c>
      <c r="H45" s="7">
        <f>B45</f>
        <v>0</v>
      </c>
      <c r="I45" s="26">
        <f>C45</f>
        <v>0</v>
      </c>
      <c r="J45" s="20">
        <v>4</v>
      </c>
      <c r="K45" s="26">
        <f>H45*I45*J45</f>
        <v>0</v>
      </c>
      <c r="L45" s="3" t="s">
        <v>114</v>
      </c>
    </row>
    <row r="46" spans="1:16" ht="41.25" customHeight="1">
      <c r="A46" s="9" t="s">
        <v>67</v>
      </c>
      <c r="B46" s="15"/>
      <c r="C46" s="18"/>
      <c r="D46" s="20"/>
      <c r="E46" s="22"/>
      <c r="F46" s="26" t="e">
        <f>(B46*C46)/B46/D46</f>
        <v>#DIV/0!</v>
      </c>
      <c r="G46" s="9" t="s">
        <v>41</v>
      </c>
      <c r="H46" s="7">
        <f>B46</f>
        <v>0</v>
      </c>
      <c r="I46" s="26">
        <f>C46</f>
        <v>0</v>
      </c>
      <c r="J46" s="20">
        <v>4</v>
      </c>
      <c r="K46" s="26">
        <f>H46*I46</f>
        <v>0</v>
      </c>
      <c r="L46" s="3" t="s">
        <v>115</v>
      </c>
      <c r="M46" s="1">
        <v>1</v>
      </c>
      <c r="N46" s="1">
        <v>2</v>
      </c>
      <c r="O46" s="1">
        <v>3</v>
      </c>
      <c r="P46" s="1">
        <v>4</v>
      </c>
    </row>
    <row r="47" spans="1:16" s="1" customFormat="1" ht="72.75" customHeight="1">
      <c r="A47" s="8" t="s">
        <v>96</v>
      </c>
      <c r="B47" s="14" t="s">
        <v>56</v>
      </c>
      <c r="C47" s="14" t="s">
        <v>99</v>
      </c>
      <c r="D47" s="14" t="s">
        <v>74</v>
      </c>
      <c r="E47" s="14" t="s">
        <v>29</v>
      </c>
      <c r="F47" s="14" t="s">
        <v>48</v>
      </c>
      <c r="G47" s="8" t="str">
        <f>A47</f>
        <v>（作業療法士単独の賃金表がある場合は必ず記載）
作業療法士の賃金改善の内容</v>
      </c>
      <c r="H47" s="14" t="s">
        <v>111</v>
      </c>
      <c r="I47" s="14" t="s">
        <v>105</v>
      </c>
      <c r="J47" s="14" t="s">
        <v>106</v>
      </c>
      <c r="K47" s="14" t="s">
        <v>108</v>
      </c>
      <c r="L47" s="3" t="s">
        <v>76</v>
      </c>
    </row>
    <row r="48" spans="1:16" ht="50.25" customHeight="1">
      <c r="A48" s="9" t="s">
        <v>87</v>
      </c>
      <c r="B48" s="15"/>
      <c r="C48" s="18"/>
      <c r="D48" s="19"/>
      <c r="E48" s="18"/>
      <c r="F48" s="26" t="e">
        <f>((B48*C48*D48)/B48)/D48</f>
        <v>#DIV/0!</v>
      </c>
      <c r="G48" s="9" t="s">
        <v>101</v>
      </c>
      <c r="H48" s="7">
        <f t="shared" ref="H48:J50" si="6">B48</f>
        <v>0</v>
      </c>
      <c r="I48" s="26">
        <f t="shared" si="6"/>
        <v>0</v>
      </c>
      <c r="J48" s="33">
        <f t="shared" si="6"/>
        <v>0</v>
      </c>
      <c r="K48" s="26">
        <f>H48*I48*J48</f>
        <v>0</v>
      </c>
      <c r="L48" s="3" t="s">
        <v>112</v>
      </c>
    </row>
    <row r="49" spans="1:16" ht="57" customHeight="1">
      <c r="A49" s="9" t="s">
        <v>88</v>
      </c>
      <c r="B49" s="15"/>
      <c r="C49" s="18"/>
      <c r="D49" s="19"/>
      <c r="E49" s="18"/>
      <c r="F49" s="26" t="e">
        <f>((B49*C49*D49)/B49)/D49</f>
        <v>#DIV/0!</v>
      </c>
      <c r="G49" s="9" t="s">
        <v>102</v>
      </c>
      <c r="H49" s="7">
        <f t="shared" si="6"/>
        <v>0</v>
      </c>
      <c r="I49" s="26">
        <f t="shared" si="6"/>
        <v>0</v>
      </c>
      <c r="J49" s="33">
        <f t="shared" si="6"/>
        <v>0</v>
      </c>
      <c r="K49" s="26">
        <f>H49*I49*J49</f>
        <v>0</v>
      </c>
      <c r="L49" s="3" t="s">
        <v>13</v>
      </c>
    </row>
    <row r="50" spans="1:16" ht="80.25" customHeight="1">
      <c r="A50" s="9" t="s">
        <v>90</v>
      </c>
      <c r="B50" s="15"/>
      <c r="C50" s="18"/>
      <c r="D50" s="19"/>
      <c r="E50" s="21"/>
      <c r="F50" s="26" t="e">
        <f>((B50*C50*D50)/B50)/D50</f>
        <v>#DIV/0!</v>
      </c>
      <c r="G50" s="9" t="s">
        <v>104</v>
      </c>
      <c r="H50" s="7">
        <f t="shared" si="6"/>
        <v>0</v>
      </c>
      <c r="I50" s="26">
        <f t="shared" si="6"/>
        <v>0</v>
      </c>
      <c r="J50" s="33">
        <f t="shared" si="6"/>
        <v>0</v>
      </c>
      <c r="K50" s="26">
        <f>H50*I50*J50</f>
        <v>0</v>
      </c>
      <c r="L50" s="3" t="s">
        <v>113</v>
      </c>
    </row>
    <row r="51" spans="1:16" ht="43.5" customHeight="1">
      <c r="A51" s="9" t="s">
        <v>73</v>
      </c>
      <c r="B51" s="15"/>
      <c r="C51" s="18"/>
      <c r="D51" s="20"/>
      <c r="E51" s="22"/>
      <c r="F51" s="26" t="e">
        <f>((B51*C51*D51)/B51)/D51</f>
        <v>#DIV/0!</v>
      </c>
      <c r="G51" s="9" t="s">
        <v>9</v>
      </c>
      <c r="H51" s="7">
        <f>B51</f>
        <v>0</v>
      </c>
      <c r="I51" s="26">
        <f>C51</f>
        <v>0</v>
      </c>
      <c r="J51" s="20">
        <v>4</v>
      </c>
      <c r="K51" s="26">
        <f>H51*I51*J51</f>
        <v>0</v>
      </c>
      <c r="L51" s="3" t="s">
        <v>114</v>
      </c>
    </row>
    <row r="52" spans="1:16" ht="41.25" customHeight="1">
      <c r="A52" s="9" t="s">
        <v>67</v>
      </c>
      <c r="B52" s="15"/>
      <c r="C52" s="18"/>
      <c r="D52" s="20"/>
      <c r="E52" s="22"/>
      <c r="F52" s="26" t="e">
        <f>(B52*C52)/B52/D52</f>
        <v>#DIV/0!</v>
      </c>
      <c r="G52" s="9" t="s">
        <v>41</v>
      </c>
      <c r="H52" s="7">
        <f>B52</f>
        <v>0</v>
      </c>
      <c r="I52" s="26">
        <f>C52</f>
        <v>0</v>
      </c>
      <c r="J52" s="20">
        <v>4</v>
      </c>
      <c r="K52" s="26">
        <f>H52*I52</f>
        <v>0</v>
      </c>
      <c r="L52" s="3" t="s">
        <v>115</v>
      </c>
      <c r="M52" s="1">
        <v>1</v>
      </c>
      <c r="N52" s="1">
        <v>2</v>
      </c>
      <c r="O52" s="1">
        <v>3</v>
      </c>
      <c r="P52" s="1">
        <v>4</v>
      </c>
    </row>
    <row r="53" spans="1:16" s="1" customFormat="1" ht="72.75" customHeight="1">
      <c r="A53" s="8" t="s">
        <v>97</v>
      </c>
      <c r="B53" s="14" t="s">
        <v>56</v>
      </c>
      <c r="C53" s="14" t="s">
        <v>99</v>
      </c>
      <c r="D53" s="14" t="s">
        <v>74</v>
      </c>
      <c r="E53" s="14" t="s">
        <v>29</v>
      </c>
      <c r="F53" s="14" t="s">
        <v>48</v>
      </c>
      <c r="G53" s="8" t="str">
        <f>A53</f>
        <v>（言語聴覚士単独の賃金表がある場合は必ず記載）
言語聴覚士の賃金改善の内容</v>
      </c>
      <c r="H53" s="14" t="s">
        <v>111</v>
      </c>
      <c r="I53" s="14" t="s">
        <v>105</v>
      </c>
      <c r="J53" s="14" t="s">
        <v>106</v>
      </c>
      <c r="K53" s="14" t="s">
        <v>108</v>
      </c>
      <c r="L53" s="3" t="s">
        <v>76</v>
      </c>
    </row>
    <row r="54" spans="1:16" ht="50.25" customHeight="1">
      <c r="A54" s="9" t="s">
        <v>87</v>
      </c>
      <c r="B54" s="15"/>
      <c r="C54" s="18"/>
      <c r="D54" s="19"/>
      <c r="E54" s="18"/>
      <c r="F54" s="26" t="e">
        <f>((B54*C54*D54)/B54)/D54</f>
        <v>#DIV/0!</v>
      </c>
      <c r="G54" s="9" t="s">
        <v>101</v>
      </c>
      <c r="H54" s="7">
        <f t="shared" ref="H54:J56" si="7">B54</f>
        <v>0</v>
      </c>
      <c r="I54" s="26">
        <f t="shared" si="7"/>
        <v>0</v>
      </c>
      <c r="J54" s="33">
        <f t="shared" si="7"/>
        <v>0</v>
      </c>
      <c r="K54" s="26">
        <f>H54*I54*J54</f>
        <v>0</v>
      </c>
      <c r="L54" s="3" t="s">
        <v>112</v>
      </c>
    </row>
    <row r="55" spans="1:16" ht="57" customHeight="1">
      <c r="A55" s="9" t="s">
        <v>88</v>
      </c>
      <c r="B55" s="15"/>
      <c r="C55" s="18"/>
      <c r="D55" s="19"/>
      <c r="E55" s="18"/>
      <c r="F55" s="26" t="e">
        <f>((B55*C55*D55)/B55)/D55</f>
        <v>#DIV/0!</v>
      </c>
      <c r="G55" s="9" t="s">
        <v>102</v>
      </c>
      <c r="H55" s="7">
        <f t="shared" si="7"/>
        <v>0</v>
      </c>
      <c r="I55" s="26">
        <f t="shared" si="7"/>
        <v>0</v>
      </c>
      <c r="J55" s="33">
        <f t="shared" si="7"/>
        <v>0</v>
      </c>
      <c r="K55" s="26">
        <f>H55*I55*J55</f>
        <v>0</v>
      </c>
      <c r="L55" s="3" t="s">
        <v>13</v>
      </c>
    </row>
    <row r="56" spans="1:16" ht="80.25" customHeight="1">
      <c r="A56" s="9" t="s">
        <v>90</v>
      </c>
      <c r="B56" s="15"/>
      <c r="C56" s="18"/>
      <c r="D56" s="19"/>
      <c r="E56" s="21"/>
      <c r="F56" s="26" t="e">
        <f>((B56*C56*D56)/B56)/D56</f>
        <v>#DIV/0!</v>
      </c>
      <c r="G56" s="9" t="s">
        <v>104</v>
      </c>
      <c r="H56" s="7">
        <f t="shared" si="7"/>
        <v>0</v>
      </c>
      <c r="I56" s="26">
        <f t="shared" si="7"/>
        <v>0</v>
      </c>
      <c r="J56" s="33">
        <f t="shared" si="7"/>
        <v>0</v>
      </c>
      <c r="K56" s="26">
        <f>H56*I56*J56</f>
        <v>0</v>
      </c>
      <c r="L56" s="3" t="s">
        <v>113</v>
      </c>
    </row>
    <row r="57" spans="1:16" ht="43.5" customHeight="1">
      <c r="A57" s="9" t="s">
        <v>73</v>
      </c>
      <c r="B57" s="15"/>
      <c r="C57" s="18"/>
      <c r="D57" s="20"/>
      <c r="E57" s="22"/>
      <c r="F57" s="26" t="e">
        <f>((B57*C57*D57)/B57)/D57</f>
        <v>#DIV/0!</v>
      </c>
      <c r="G57" s="9" t="s">
        <v>9</v>
      </c>
      <c r="H57" s="7">
        <f>B57</f>
        <v>0</v>
      </c>
      <c r="I57" s="26">
        <f>C57</f>
        <v>0</v>
      </c>
      <c r="J57" s="20">
        <v>4</v>
      </c>
      <c r="K57" s="26">
        <f>H57*I57*J57</f>
        <v>0</v>
      </c>
      <c r="L57" s="3" t="s">
        <v>114</v>
      </c>
    </row>
    <row r="58" spans="1:16" ht="41.25" customHeight="1">
      <c r="A58" s="9" t="s">
        <v>67</v>
      </c>
      <c r="B58" s="15"/>
      <c r="C58" s="18"/>
      <c r="D58" s="20"/>
      <c r="E58" s="22"/>
      <c r="F58" s="26" t="e">
        <f>(B58*C58)/B58/D58</f>
        <v>#DIV/0!</v>
      </c>
      <c r="G58" s="9" t="s">
        <v>41</v>
      </c>
      <c r="H58" s="7">
        <f>B58</f>
        <v>0</v>
      </c>
      <c r="I58" s="26">
        <f>C58</f>
        <v>0</v>
      </c>
      <c r="J58" s="20">
        <v>4</v>
      </c>
      <c r="K58" s="26">
        <f>H58*I58</f>
        <v>0</v>
      </c>
      <c r="L58" s="3" t="s">
        <v>115</v>
      </c>
      <c r="M58" s="1">
        <v>1</v>
      </c>
      <c r="N58" s="1">
        <v>2</v>
      </c>
      <c r="O58" s="1">
        <v>3</v>
      </c>
      <c r="P58" s="1">
        <v>4</v>
      </c>
    </row>
    <row r="59" spans="1:16" s="1" customFormat="1" ht="72.75" customHeight="1">
      <c r="A59" s="8" t="s">
        <v>66</v>
      </c>
      <c r="B59" s="14" t="s">
        <v>56</v>
      </c>
      <c r="C59" s="14" t="s">
        <v>99</v>
      </c>
      <c r="D59" s="14" t="s">
        <v>74</v>
      </c>
      <c r="E59" s="14" t="s">
        <v>29</v>
      </c>
      <c r="F59" s="14" t="s">
        <v>48</v>
      </c>
      <c r="G59" s="8" t="str">
        <f>A59</f>
        <v>（上記職種以外の職員）
その他職員の賃金改善の内容</v>
      </c>
      <c r="H59" s="14" t="s">
        <v>111</v>
      </c>
      <c r="I59" s="14" t="s">
        <v>105</v>
      </c>
      <c r="J59" s="14" t="s">
        <v>106</v>
      </c>
      <c r="K59" s="14" t="s">
        <v>108</v>
      </c>
      <c r="L59" s="3" t="s">
        <v>76</v>
      </c>
    </row>
    <row r="60" spans="1:16" ht="50.25" customHeight="1">
      <c r="A60" s="9" t="s">
        <v>87</v>
      </c>
      <c r="B60" s="15"/>
      <c r="C60" s="18"/>
      <c r="D60" s="19"/>
      <c r="E60" s="18"/>
      <c r="F60" s="26" t="e">
        <f>((B60*C60*D60)/B60)/D60</f>
        <v>#DIV/0!</v>
      </c>
      <c r="G60" s="9" t="s">
        <v>101</v>
      </c>
      <c r="H60" s="7">
        <f t="shared" ref="H60:J62" si="8">B60</f>
        <v>0</v>
      </c>
      <c r="I60" s="26">
        <f t="shared" si="8"/>
        <v>0</v>
      </c>
      <c r="J60" s="33">
        <f t="shared" si="8"/>
        <v>0</v>
      </c>
      <c r="K60" s="26">
        <f>H60*I60*J60</f>
        <v>0</v>
      </c>
      <c r="L60" s="3" t="s">
        <v>112</v>
      </c>
    </row>
    <row r="61" spans="1:16" ht="57" customHeight="1">
      <c r="A61" s="9" t="s">
        <v>88</v>
      </c>
      <c r="B61" s="15"/>
      <c r="C61" s="18"/>
      <c r="D61" s="19"/>
      <c r="E61" s="18"/>
      <c r="F61" s="26" t="e">
        <f>((B61*C61*D61)/B61)/D61</f>
        <v>#DIV/0!</v>
      </c>
      <c r="G61" s="9" t="s">
        <v>102</v>
      </c>
      <c r="H61" s="7">
        <f t="shared" si="8"/>
        <v>0</v>
      </c>
      <c r="I61" s="26">
        <f t="shared" si="8"/>
        <v>0</v>
      </c>
      <c r="J61" s="33">
        <f t="shared" si="8"/>
        <v>0</v>
      </c>
      <c r="K61" s="26">
        <f>H61*I61*J61</f>
        <v>0</v>
      </c>
      <c r="L61" s="3" t="s">
        <v>13</v>
      </c>
    </row>
    <row r="62" spans="1:16" ht="80.25" customHeight="1">
      <c r="A62" s="9" t="s">
        <v>90</v>
      </c>
      <c r="B62" s="15"/>
      <c r="C62" s="18"/>
      <c r="D62" s="19"/>
      <c r="E62" s="21"/>
      <c r="F62" s="26" t="e">
        <f>((B62*C62*D62)/B62)/D62</f>
        <v>#DIV/0!</v>
      </c>
      <c r="G62" s="9" t="s">
        <v>104</v>
      </c>
      <c r="H62" s="7">
        <f t="shared" si="8"/>
        <v>0</v>
      </c>
      <c r="I62" s="26">
        <f t="shared" si="8"/>
        <v>0</v>
      </c>
      <c r="J62" s="33">
        <f t="shared" si="8"/>
        <v>0</v>
      </c>
      <c r="K62" s="26">
        <f>H62*I62*J62</f>
        <v>0</v>
      </c>
      <c r="L62" s="3" t="s">
        <v>113</v>
      </c>
    </row>
    <row r="63" spans="1:16" ht="43.5" customHeight="1">
      <c r="A63" s="9" t="s">
        <v>73</v>
      </c>
      <c r="B63" s="15"/>
      <c r="C63" s="18"/>
      <c r="D63" s="20"/>
      <c r="E63" s="22"/>
      <c r="F63" s="26" t="e">
        <f>((B63*C63*D63)/B63)/D63</f>
        <v>#DIV/0!</v>
      </c>
      <c r="G63" s="9" t="s">
        <v>9</v>
      </c>
      <c r="H63" s="7">
        <f>B63</f>
        <v>0</v>
      </c>
      <c r="I63" s="26">
        <f>C63</f>
        <v>0</v>
      </c>
      <c r="J63" s="20">
        <v>4</v>
      </c>
      <c r="K63" s="26">
        <f>H63*I63*J63</f>
        <v>0</v>
      </c>
      <c r="L63" s="3" t="s">
        <v>114</v>
      </c>
    </row>
    <row r="64" spans="1:16" ht="41.25" customHeight="1">
      <c r="A64" s="9" t="s">
        <v>67</v>
      </c>
      <c r="B64" s="15"/>
      <c r="C64" s="18"/>
      <c r="D64" s="20"/>
      <c r="E64" s="22"/>
      <c r="F64" s="26" t="e">
        <f>(B64*C64)/B64/D64</f>
        <v>#DIV/0!</v>
      </c>
      <c r="G64" s="9" t="s">
        <v>41</v>
      </c>
      <c r="H64" s="7">
        <f>B64</f>
        <v>0</v>
      </c>
      <c r="I64" s="26">
        <f>C64</f>
        <v>0</v>
      </c>
      <c r="J64" s="20">
        <v>4</v>
      </c>
      <c r="K64" s="26">
        <f>H64*I64</f>
        <v>0</v>
      </c>
      <c r="L64" s="3" t="s">
        <v>115</v>
      </c>
      <c r="M64" s="1">
        <v>1</v>
      </c>
      <c r="N64" s="1">
        <v>2</v>
      </c>
      <c r="O64" s="1">
        <v>3</v>
      </c>
      <c r="P64" s="1">
        <v>4</v>
      </c>
    </row>
  </sheetData>
  <mergeCells count="6">
    <mergeCell ref="A2:K2"/>
    <mergeCell ref="A8:F8"/>
    <mergeCell ref="G8:K8"/>
    <mergeCell ref="A15:F15"/>
    <mergeCell ref="G15:J15"/>
    <mergeCell ref="A16:K16"/>
  </mergeCells>
  <phoneticPr fontId="21"/>
  <conditionalFormatting sqref="B60:B64">
    <cfRule type="expression" dxfId="34" priority="1">
      <formula>$F$2="×"</formula>
    </cfRule>
  </conditionalFormatting>
  <conditionalFormatting sqref="B54:B58">
    <cfRule type="expression" dxfId="33" priority="2">
      <formula>$F$2="×"</formula>
    </cfRule>
  </conditionalFormatting>
  <conditionalFormatting sqref="B48:B52">
    <cfRule type="expression" dxfId="32" priority="3">
      <formula>$F$2="×"</formula>
    </cfRule>
  </conditionalFormatting>
  <conditionalFormatting sqref="B42:B46">
    <cfRule type="expression" dxfId="31" priority="4">
      <formula>$F$2="×"</formula>
    </cfRule>
  </conditionalFormatting>
  <conditionalFormatting sqref="B36:B40">
    <cfRule type="expression" dxfId="30" priority="5">
      <formula>$F$2="×"</formula>
    </cfRule>
  </conditionalFormatting>
  <conditionalFormatting sqref="B30:B34">
    <cfRule type="expression" dxfId="29" priority="6">
      <formula>$F$2="×"</formula>
    </cfRule>
  </conditionalFormatting>
  <conditionalFormatting sqref="B24:B28">
    <cfRule type="expression" dxfId="28" priority="7">
      <formula>$F$2="×"</formula>
    </cfRule>
  </conditionalFormatting>
  <conditionalFormatting sqref="B20:B22">
    <cfRule type="expression" dxfId="27" priority="8">
      <formula>$F$2="×"</formula>
    </cfRule>
  </conditionalFormatting>
  <conditionalFormatting sqref="A7">
    <cfRule type="expression" dxfId="26" priority="9">
      <formula>$G$7="○"</formula>
    </cfRule>
    <cfRule type="expression" dxfId="25" priority="10">
      <formula>$G$7</formula>
    </cfRule>
  </conditionalFormatting>
  <conditionalFormatting sqref="A24:A26">
    <cfRule type="expression" dxfId="24" priority="45">
      <formula>$F$2="×"</formula>
    </cfRule>
  </conditionalFormatting>
  <conditionalFormatting sqref="A30:A32">
    <cfRule type="expression" dxfId="23" priority="43">
      <formula>$F$2="×"</formula>
    </cfRule>
  </conditionalFormatting>
  <conditionalFormatting sqref="A36:A38">
    <cfRule type="expression" dxfId="22" priority="39">
      <formula>$F$2="×"</formula>
    </cfRule>
  </conditionalFormatting>
  <conditionalFormatting sqref="A42:A44">
    <cfRule type="expression" dxfId="21" priority="37">
      <formula>$F$2="×"</formula>
    </cfRule>
  </conditionalFormatting>
  <conditionalFormatting sqref="A48:A50">
    <cfRule type="expression" dxfId="20" priority="35">
      <formula>$F$2="×"</formula>
    </cfRule>
  </conditionalFormatting>
  <conditionalFormatting sqref="A54:A56">
    <cfRule type="expression" dxfId="19" priority="33">
      <formula>$F$2="×"</formula>
    </cfRule>
  </conditionalFormatting>
  <conditionalFormatting sqref="A60:A62">
    <cfRule type="expression" dxfId="18" priority="29">
      <formula>$F$2="×"</formula>
    </cfRule>
  </conditionalFormatting>
  <conditionalFormatting sqref="C20:D20 A20">
    <cfRule type="expression" dxfId="17" priority="50">
      <formula>$F$2="×"</formula>
    </cfRule>
  </conditionalFormatting>
  <conditionalFormatting sqref="A10:K11 A12:D12 F12:K12 A13:K14 G15 K15 A15:A16">
    <cfRule type="expression" dxfId="16" priority="133">
      <formula>$F$2="×"</formula>
    </cfRule>
  </conditionalFormatting>
  <conditionalFormatting sqref="A18:K19">
    <cfRule type="expression" dxfId="15" priority="56">
      <formula>$F$2="×"</formula>
    </cfRule>
  </conditionalFormatting>
  <conditionalFormatting sqref="C21:K22 A21:A22">
    <cfRule type="expression" dxfId="14" priority="28">
      <formula>$F$2="×"</formula>
    </cfRule>
  </conditionalFormatting>
  <conditionalFormatting sqref="C27:K28 A27:A28">
    <cfRule type="expression" dxfId="13" priority="18">
      <formula>$F$2="×"</formula>
    </cfRule>
  </conditionalFormatting>
  <conditionalFormatting sqref="C33:K34 A33:A34">
    <cfRule type="expression" dxfId="12" priority="17">
      <formula>$F$2="×"</formula>
    </cfRule>
  </conditionalFormatting>
  <conditionalFormatting sqref="C39:K40 A39:A40">
    <cfRule type="expression" dxfId="11" priority="15">
      <formula>$F$2="×"</formula>
    </cfRule>
  </conditionalFormatting>
  <conditionalFormatting sqref="C45:K46 A45:A46">
    <cfRule type="expression" dxfId="10" priority="14">
      <formula>$F$2="×"</formula>
    </cfRule>
  </conditionalFormatting>
  <conditionalFormatting sqref="C51:K52 A51:A52">
    <cfRule type="expression" dxfId="9" priority="13">
      <formula>$F$2="×"</formula>
    </cfRule>
  </conditionalFormatting>
  <conditionalFormatting sqref="C57:K58 A57:A58">
    <cfRule type="expression" dxfId="8" priority="12">
      <formula>$F$2="×"</formula>
    </cfRule>
  </conditionalFormatting>
  <conditionalFormatting sqref="C63:K64 A63:A64">
    <cfRule type="expression" dxfId="7" priority="11">
      <formula>$F$2="×"</formula>
    </cfRule>
  </conditionalFormatting>
  <conditionalFormatting sqref="C24:K25 C26:D26 F26:K26">
    <cfRule type="expression" dxfId="6" priority="53">
      <formula>$F$2="×"</formula>
    </cfRule>
  </conditionalFormatting>
  <conditionalFormatting sqref="C30:K31 C32:D32 F32:K32">
    <cfRule type="expression" dxfId="5" priority="54">
      <formula>$F$2="×"</formula>
    </cfRule>
  </conditionalFormatting>
  <conditionalFormatting sqref="C36:K37 C38:D38 F38:K38 C42:K43 C44:D44 F44:K44 C48:K49 C50:D50 F50:K50 C54:K55 C56:D56 F56:K56">
    <cfRule type="expression" dxfId="4" priority="52">
      <formula>$F$2="×"</formula>
    </cfRule>
  </conditionalFormatting>
  <conditionalFormatting sqref="C60:K61 C62:D62 F62:K62">
    <cfRule type="expression" dxfId="3" priority="51">
      <formula>$F$2="×"</formula>
    </cfRule>
  </conditionalFormatting>
  <conditionalFormatting sqref="F20:K20">
    <cfRule type="expression" dxfId="2" priority="49">
      <formula>$F$2="×"</formula>
    </cfRule>
  </conditionalFormatting>
  <dataValidations count="2">
    <dataValidation type="list" allowBlank="1" showDropDown="0" showInputMessage="1" showErrorMessage="1" sqref="D13:D14 J13:J14 D21:D22 J21:J22 D57:D58 J57:J58 D27:D28 J27:J28 D33:D34 J33:J34 D39:D40 J39:J40 D45:D46 J45:J46 D51:D52 J51:J52 D63:D64 J63:J64">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2" max="10" man="1"/>
    <brk id="34" max="10" man="1"/>
    <brk id="40" max="10" man="1"/>
    <brk id="52"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topLeftCell="B1" zoomScale="115" zoomScaleNormal="115" zoomScaleSheetLayoutView="115" workbookViewId="0">
      <selection activeCell="H5" sqref="H5"/>
    </sheetView>
  </sheetViews>
  <sheetFormatPr defaultColWidth="9" defaultRowHeight="13.5"/>
  <cols>
    <col min="1" max="1" width="37.875" style="1" customWidth="1"/>
    <col min="2" max="5" width="15.125" style="2" customWidth="1"/>
    <col min="6" max="6" width="16.5" style="2" customWidth="1"/>
    <col min="7" max="7" width="24.25" style="2" customWidth="1"/>
    <col min="8" max="8" width="19.75" style="2" customWidth="1"/>
    <col min="9" max="9" width="42.125" style="1" customWidth="1"/>
    <col min="10" max="10" width="187.25" style="3" customWidth="1"/>
    <col min="11" max="16" width="14.625" style="1" customWidth="1"/>
    <col min="17" max="17" width="18.875" style="1" customWidth="1"/>
    <col min="18" max="16384" width="9" style="1"/>
  </cols>
  <sheetData>
    <row r="1" spans="1:10" ht="73.5" customHeight="1">
      <c r="A1" s="38" t="s">
        <v>89</v>
      </c>
      <c r="B1" s="41" t="s">
        <v>120</v>
      </c>
      <c r="C1" s="45"/>
      <c r="D1" s="45"/>
      <c r="E1" s="45"/>
      <c r="F1" s="45"/>
      <c r="G1" s="45"/>
      <c r="H1" s="45"/>
      <c r="I1" s="34"/>
    </row>
    <row r="2" spans="1:10" ht="41.25" customHeight="1">
      <c r="A2" s="39" t="s">
        <v>69</v>
      </c>
      <c r="B2" s="42"/>
      <c r="C2" s="42"/>
      <c r="D2" s="42"/>
      <c r="E2" s="42"/>
      <c r="F2" s="42"/>
      <c r="G2" s="42"/>
      <c r="H2" s="42"/>
      <c r="I2" s="48" t="s">
        <v>33</v>
      </c>
    </row>
    <row r="3" spans="1:10" ht="72.75" customHeight="1">
      <c r="A3" s="8" t="s">
        <v>107</v>
      </c>
      <c r="B3" s="14" t="s">
        <v>78</v>
      </c>
      <c r="C3" s="14" t="s">
        <v>79</v>
      </c>
      <c r="D3" s="14" t="s">
        <v>70</v>
      </c>
      <c r="E3" s="14" t="s">
        <v>80</v>
      </c>
      <c r="F3" s="14" t="s">
        <v>81</v>
      </c>
      <c r="G3" s="14" t="s">
        <v>82</v>
      </c>
      <c r="H3" s="14" t="s">
        <v>142</v>
      </c>
      <c r="I3" s="49"/>
      <c r="J3" s="3" t="s">
        <v>76</v>
      </c>
    </row>
    <row r="4" spans="1:10" ht="84.75" customHeight="1">
      <c r="A4" s="9" t="s">
        <v>117</v>
      </c>
      <c r="B4" s="18"/>
      <c r="C4" s="18"/>
      <c r="D4" s="47" t="e">
        <f>C4/B4</f>
        <v>#DIV/0!</v>
      </c>
      <c r="E4" s="26" t="e">
        <f>(D4-0.02)*B4</f>
        <v>#DIV/0!</v>
      </c>
      <c r="F4" s="18"/>
      <c r="G4" s="19"/>
      <c r="H4" s="15"/>
      <c r="I4" s="26">
        <f>F4*G4*H4</f>
        <v>0</v>
      </c>
    </row>
    <row r="5" spans="1:10" ht="93.75" customHeight="1">
      <c r="A5" s="9" t="s">
        <v>118</v>
      </c>
      <c r="B5" s="18"/>
      <c r="C5" s="18"/>
      <c r="D5" s="47" t="e">
        <f>C5/B5</f>
        <v>#DIV/0!</v>
      </c>
      <c r="E5" s="26" t="e">
        <f>(D5-0.02)*B5</f>
        <v>#DIV/0!</v>
      </c>
      <c r="F5" s="18"/>
      <c r="G5" s="19"/>
      <c r="H5" s="15"/>
      <c r="I5" s="26">
        <f>F5*G5*H5</f>
        <v>0</v>
      </c>
    </row>
    <row r="6" spans="1:10" ht="90" customHeight="1">
      <c r="A6" s="9" t="s">
        <v>119</v>
      </c>
      <c r="B6" s="43"/>
      <c r="C6" s="46"/>
      <c r="D6" s="46"/>
      <c r="E6" s="46"/>
      <c r="F6" s="46"/>
      <c r="G6" s="46"/>
      <c r="H6" s="46"/>
      <c r="I6" s="26">
        <v>0</v>
      </c>
    </row>
    <row r="7" spans="1:10" ht="60.75" customHeight="1">
      <c r="A7" s="40" t="s">
        <v>140</v>
      </c>
      <c r="B7" s="44"/>
      <c r="C7" s="44"/>
      <c r="D7" s="44"/>
      <c r="E7" s="44"/>
      <c r="F7" s="44"/>
      <c r="G7" s="44"/>
      <c r="H7" s="44"/>
      <c r="I7" s="44"/>
    </row>
    <row r="9" spans="1:10">
      <c r="A9" s="3"/>
    </row>
  </sheetData>
  <mergeCells count="5">
    <mergeCell ref="B1:H1"/>
    <mergeCell ref="A2:H2"/>
    <mergeCell ref="B6:H6"/>
    <mergeCell ref="A7:I7"/>
    <mergeCell ref="I2:I3"/>
  </mergeCells>
  <phoneticPr fontId="21"/>
  <conditionalFormatting sqref="H4:H5">
    <cfRule type="expression" dxfId="1" priority="1">
      <formula>#REF!="×"</formula>
    </cfRule>
  </conditionalFormatting>
  <conditionalFormatting sqref="A4:G5 I4:I6 A6:B6">
    <cfRule type="expression" dxfId="0" priority="5">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A7" sqref="A7:I7"/>
    </sheetView>
  </sheetViews>
  <sheetFormatPr defaultColWidth="9" defaultRowHeight="13.5"/>
  <cols>
    <col min="1" max="1" width="37.875" style="1" customWidth="1"/>
    <col min="2" max="5" width="15.125" style="2" customWidth="1"/>
    <col min="6" max="6" width="16.5" style="2" customWidth="1"/>
    <col min="7" max="7" width="24.25" style="2" customWidth="1"/>
    <col min="8" max="8" width="19.75" style="2" customWidth="1"/>
    <col min="9" max="9" width="42.125" style="1" customWidth="1"/>
    <col min="10" max="10" width="187.25" style="3" customWidth="1"/>
    <col min="11" max="16" width="14.625" style="1" customWidth="1"/>
    <col min="17" max="17" width="18.875" style="1" customWidth="1"/>
    <col min="18" max="16384" width="9" style="1"/>
  </cols>
  <sheetData>
    <row r="1" spans="1:10" ht="73.5" customHeight="1">
      <c r="A1" s="38" t="s">
        <v>138</v>
      </c>
      <c r="B1" s="41" t="s">
        <v>120</v>
      </c>
      <c r="C1" s="45"/>
      <c r="D1" s="45"/>
      <c r="E1" s="45"/>
      <c r="F1" s="45"/>
      <c r="G1" s="45"/>
      <c r="H1" s="45"/>
      <c r="I1" s="34"/>
    </row>
    <row r="2" spans="1:10" ht="41.25" customHeight="1">
      <c r="A2" s="39" t="s">
        <v>69</v>
      </c>
      <c r="B2" s="42"/>
      <c r="C2" s="42"/>
      <c r="D2" s="42"/>
      <c r="E2" s="42"/>
      <c r="F2" s="42"/>
      <c r="G2" s="42"/>
      <c r="H2" s="42"/>
      <c r="I2" s="48" t="s">
        <v>33</v>
      </c>
    </row>
    <row r="3" spans="1:10" ht="72.75" customHeight="1">
      <c r="A3" s="8" t="s">
        <v>107</v>
      </c>
      <c r="B3" s="14" t="s">
        <v>78</v>
      </c>
      <c r="C3" s="14" t="s">
        <v>79</v>
      </c>
      <c r="D3" s="14" t="s">
        <v>70</v>
      </c>
      <c r="E3" s="14" t="s">
        <v>80</v>
      </c>
      <c r="F3" s="14" t="s">
        <v>81</v>
      </c>
      <c r="G3" s="14" t="s">
        <v>82</v>
      </c>
      <c r="H3" s="14" t="s">
        <v>142</v>
      </c>
      <c r="I3" s="49"/>
      <c r="J3" s="3" t="s">
        <v>76</v>
      </c>
    </row>
    <row r="4" spans="1:10" ht="84.75" customHeight="1">
      <c r="A4" s="9" t="s">
        <v>117</v>
      </c>
      <c r="B4" s="18"/>
      <c r="C4" s="18"/>
      <c r="D4" s="47" t="e">
        <f>C4/B4</f>
        <v>#DIV/0!</v>
      </c>
      <c r="E4" s="26" t="e">
        <f>(D4-0.02)*B4</f>
        <v>#DIV/0!</v>
      </c>
      <c r="F4" s="18"/>
      <c r="G4" s="19"/>
      <c r="H4" s="15"/>
      <c r="I4" s="26">
        <f>F4*G4*H4</f>
        <v>0</v>
      </c>
    </row>
    <row r="5" spans="1:10" ht="93.75" customHeight="1">
      <c r="A5" s="9" t="s">
        <v>118</v>
      </c>
      <c r="B5" s="18"/>
      <c r="C5" s="18"/>
      <c r="D5" s="47" t="e">
        <f>C5/B5</f>
        <v>#DIV/0!</v>
      </c>
      <c r="E5" s="26" t="e">
        <f>(D5-0.02)*B5</f>
        <v>#DIV/0!</v>
      </c>
      <c r="F5" s="18"/>
      <c r="G5" s="19"/>
      <c r="H5" s="15"/>
      <c r="I5" s="26">
        <f>F5*G5*H5</f>
        <v>0</v>
      </c>
    </row>
    <row r="6" spans="1:10" ht="90" customHeight="1">
      <c r="A6" s="9" t="s">
        <v>119</v>
      </c>
      <c r="B6" s="43"/>
      <c r="C6" s="46"/>
      <c r="D6" s="46"/>
      <c r="E6" s="46"/>
      <c r="F6" s="46"/>
      <c r="G6" s="46"/>
      <c r="H6" s="46"/>
      <c r="I6" s="26">
        <v>0</v>
      </c>
    </row>
    <row r="7" spans="1:10" ht="60.75" customHeight="1">
      <c r="A7" s="40" t="s">
        <v>140</v>
      </c>
      <c r="B7" s="44"/>
      <c r="C7" s="44"/>
      <c r="D7" s="44"/>
      <c r="E7" s="44"/>
      <c r="F7" s="44"/>
      <c r="G7" s="44"/>
      <c r="H7" s="44"/>
      <c r="I7" s="44"/>
    </row>
    <row r="9" spans="1:10">
      <c r="A9" s="3"/>
    </row>
  </sheetData>
  <mergeCells count="5">
    <mergeCell ref="B1:H1"/>
    <mergeCell ref="A2:H2"/>
    <mergeCell ref="B6:H6"/>
    <mergeCell ref="A7:I7"/>
    <mergeCell ref="I2:I3"/>
  </mergeCells>
  <phoneticPr fontId="21"/>
  <conditionalFormatting sqref="A4:H5 I4:I6 A6:B6">
    <cfRule type="expression" dxfId="134"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topLeftCell="A67" zoomScale="55" zoomScaleNormal="85" zoomScaleSheetLayoutView="55" workbookViewId="0">
      <selection activeCell="H76" sqref="H76"/>
    </sheetView>
  </sheetViews>
  <sheetFormatPr defaultColWidth="9" defaultRowHeight="13.5"/>
  <cols>
    <col min="1" max="1" width="47.75" style="1" customWidth="1"/>
    <col min="2" max="2" width="15.625" style="2" customWidth="1"/>
    <col min="3" max="4" width="15.125" style="2" customWidth="1"/>
    <col min="5" max="5" width="23.25" style="2" customWidth="1"/>
    <col min="6" max="6" width="17.75" style="1" customWidth="1"/>
    <col min="7" max="7" width="47.75" style="1" customWidth="1"/>
    <col min="8" max="8" width="16.125" style="2" customWidth="1"/>
    <col min="9" max="10" width="15.125" style="2" customWidth="1"/>
    <col min="11" max="11" width="23.5" style="1" customWidth="1"/>
    <col min="12" max="12" width="167.875" style="3" customWidth="1"/>
    <col min="13" max="18" width="14.625" style="1" customWidth="1"/>
    <col min="19" max="19" width="18.875" style="1" customWidth="1"/>
    <col min="20" max="16384" width="9" style="1"/>
  </cols>
  <sheetData>
    <row r="1" spans="1:16" ht="25.5" customHeight="1">
      <c r="A1" s="4" t="s">
        <v>130</v>
      </c>
      <c r="B1" s="12"/>
      <c r="C1" s="12"/>
      <c r="D1" s="12"/>
      <c r="E1" s="12"/>
      <c r="G1" s="4"/>
      <c r="I1" s="32"/>
      <c r="J1" s="32"/>
      <c r="K1" s="34"/>
    </row>
    <row r="2" spans="1:16" ht="46.5" customHeight="1">
      <c r="A2" s="5" t="s">
        <v>84</v>
      </c>
      <c r="B2" s="12"/>
      <c r="C2" s="12"/>
      <c r="D2" s="12"/>
      <c r="E2" s="12"/>
      <c r="F2" s="12"/>
      <c r="G2" s="12"/>
      <c r="H2" s="12"/>
      <c r="I2" s="12"/>
      <c r="J2" s="12"/>
      <c r="K2" s="12"/>
      <c r="L2" s="3" t="s">
        <v>75</v>
      </c>
    </row>
    <row r="3" spans="1:16" ht="32.25" customHeight="1">
      <c r="A3" s="6" t="s">
        <v>71</v>
      </c>
      <c r="B3" s="13"/>
      <c r="C3" s="13"/>
      <c r="D3" s="13"/>
      <c r="E3" s="13"/>
      <c r="F3" s="23"/>
      <c r="G3" s="28" t="s">
        <v>100</v>
      </c>
      <c r="H3" s="13"/>
      <c r="I3" s="13"/>
      <c r="J3" s="13"/>
      <c r="K3" s="35">
        <f>SUM($K$10:$K$15)</f>
        <v>0</v>
      </c>
      <c r="L3" s="3" t="s">
        <v>109</v>
      </c>
    </row>
    <row r="4" spans="1:16" ht="26.25" customHeight="1">
      <c r="A4" s="6" t="s">
        <v>54</v>
      </c>
      <c r="B4" s="13"/>
      <c r="C4" s="13"/>
      <c r="D4" s="13"/>
      <c r="E4" s="13"/>
      <c r="F4" s="23"/>
      <c r="G4" s="29" t="s">
        <v>121</v>
      </c>
      <c r="H4" s="13"/>
      <c r="I4" s="13"/>
      <c r="J4" s="13"/>
      <c r="K4" s="36">
        <v>0</v>
      </c>
      <c r="L4" s="3" t="s">
        <v>110</v>
      </c>
    </row>
    <row r="5" spans="1:16" ht="26.25" customHeight="1">
      <c r="A5" s="6" t="s">
        <v>36</v>
      </c>
      <c r="B5" s="13"/>
      <c r="C5" s="13"/>
      <c r="D5" s="13"/>
      <c r="E5" s="13"/>
      <c r="F5" s="23"/>
      <c r="G5" s="29" t="s">
        <v>122</v>
      </c>
      <c r="H5" s="13"/>
      <c r="I5" s="13"/>
      <c r="J5" s="13"/>
      <c r="K5" s="35">
        <f>ROUNDDOWN(K3-K4,-3)</f>
        <v>0</v>
      </c>
      <c r="L5" s="3" t="s">
        <v>15</v>
      </c>
    </row>
    <row r="6" spans="1:16" ht="41.25" customHeight="1">
      <c r="A6" s="6" t="s">
        <v>72</v>
      </c>
      <c r="B6" s="13"/>
      <c r="C6" s="13"/>
      <c r="D6" s="13"/>
      <c r="E6" s="13"/>
      <c r="F6" s="24" t="s">
        <v>31</v>
      </c>
      <c r="G6" s="28" t="s">
        <v>141</v>
      </c>
      <c r="H6" s="13"/>
      <c r="I6" s="13"/>
      <c r="J6" s="13"/>
      <c r="K6" s="36">
        <v>0</v>
      </c>
      <c r="L6" s="3" t="s">
        <v>18</v>
      </c>
    </row>
    <row r="7" spans="1:16" ht="26.25" customHeight="1">
      <c r="A7" s="6" t="s">
        <v>68</v>
      </c>
      <c r="B7" s="13"/>
      <c r="C7" s="13"/>
      <c r="D7" s="13"/>
      <c r="E7" s="13"/>
      <c r="F7" s="24" t="s">
        <v>31</v>
      </c>
      <c r="G7" s="28" t="s">
        <v>0</v>
      </c>
      <c r="H7" s="13"/>
      <c r="I7" s="13"/>
      <c r="J7" s="13"/>
      <c r="K7" s="35">
        <f>MIN(K5,K6)</f>
        <v>0</v>
      </c>
    </row>
    <row r="8" spans="1:16" ht="41.25" customHeight="1">
      <c r="A8" s="7" t="s">
        <v>85</v>
      </c>
      <c r="B8" s="7"/>
      <c r="C8" s="7"/>
      <c r="D8" s="7"/>
      <c r="E8" s="7"/>
      <c r="F8" s="7"/>
      <c r="G8" s="7" t="s">
        <v>33</v>
      </c>
      <c r="H8" s="7"/>
      <c r="I8" s="7"/>
      <c r="J8" s="7"/>
      <c r="K8" s="7"/>
    </row>
    <row r="9" spans="1:16" s="1" customFormat="1" ht="66" customHeight="1">
      <c r="A9" s="8" t="s">
        <v>86</v>
      </c>
      <c r="B9" s="14" t="s">
        <v>56</v>
      </c>
      <c r="C9" s="14" t="s">
        <v>98</v>
      </c>
      <c r="D9" s="14" t="s">
        <v>74</v>
      </c>
      <c r="E9" s="14" t="s">
        <v>29</v>
      </c>
      <c r="F9" s="14" t="s">
        <v>48</v>
      </c>
      <c r="G9" s="8" t="str">
        <f>A9</f>
        <v>賃金改善（全体）の内容</v>
      </c>
      <c r="H9" s="14" t="s">
        <v>111</v>
      </c>
      <c r="I9" s="14" t="s">
        <v>105</v>
      </c>
      <c r="J9" s="14" t="s">
        <v>106</v>
      </c>
      <c r="K9" s="14" t="s">
        <v>108</v>
      </c>
      <c r="L9" s="3" t="s">
        <v>76</v>
      </c>
    </row>
    <row r="10" spans="1:16" ht="50.25" customHeight="1">
      <c r="A10" s="9" t="s">
        <v>87</v>
      </c>
      <c r="B10" s="15"/>
      <c r="C10" s="18"/>
      <c r="D10" s="19"/>
      <c r="E10" s="18"/>
      <c r="F10" s="26" t="e">
        <f>((B10*C10*D10)/B10)/D10</f>
        <v>#DIV/0!</v>
      </c>
      <c r="G10" s="9" t="s">
        <v>101</v>
      </c>
      <c r="H10" s="7">
        <f t="shared" ref="H10:J12" si="0">B10</f>
        <v>0</v>
      </c>
      <c r="I10" s="26">
        <f t="shared" si="0"/>
        <v>0</v>
      </c>
      <c r="J10" s="33">
        <f t="shared" si="0"/>
        <v>0</v>
      </c>
      <c r="K10" s="26">
        <f>H10*I10*J10</f>
        <v>0</v>
      </c>
      <c r="L10" s="3" t="s">
        <v>112</v>
      </c>
    </row>
    <row r="11" spans="1:16" ht="57" customHeight="1">
      <c r="A11" s="9" t="s">
        <v>88</v>
      </c>
      <c r="B11" s="15"/>
      <c r="C11" s="18"/>
      <c r="D11" s="19"/>
      <c r="E11" s="18"/>
      <c r="F11" s="26" t="e">
        <f>((B11*C11*D11)/B11)/D11</f>
        <v>#DIV/0!</v>
      </c>
      <c r="G11" s="9" t="s">
        <v>102</v>
      </c>
      <c r="H11" s="7">
        <f t="shared" si="0"/>
        <v>0</v>
      </c>
      <c r="I11" s="26">
        <f t="shared" si="0"/>
        <v>0</v>
      </c>
      <c r="J11" s="33">
        <f t="shared" si="0"/>
        <v>0</v>
      </c>
      <c r="K11" s="26">
        <f>H11*I11*J11</f>
        <v>0</v>
      </c>
      <c r="L11" s="3" t="s">
        <v>13</v>
      </c>
    </row>
    <row r="12" spans="1:16" ht="80.25" customHeight="1">
      <c r="A12" s="9" t="s">
        <v>90</v>
      </c>
      <c r="B12" s="15"/>
      <c r="C12" s="18"/>
      <c r="D12" s="19"/>
      <c r="E12" s="21"/>
      <c r="F12" s="26" t="e">
        <f>((B12*C12*D12)/B12)/D12</f>
        <v>#DIV/0!</v>
      </c>
      <c r="G12" s="9" t="s">
        <v>103</v>
      </c>
      <c r="H12" s="7">
        <f t="shared" si="0"/>
        <v>0</v>
      </c>
      <c r="I12" s="26">
        <f t="shared" si="0"/>
        <v>0</v>
      </c>
      <c r="J12" s="33">
        <f t="shared" si="0"/>
        <v>0</v>
      </c>
      <c r="K12" s="26">
        <f>H12*I12*J12</f>
        <v>0</v>
      </c>
      <c r="L12" s="3" t="s">
        <v>113</v>
      </c>
    </row>
    <row r="13" spans="1:16" ht="42.75" customHeight="1">
      <c r="A13" s="9" t="s">
        <v>73</v>
      </c>
      <c r="B13" s="15"/>
      <c r="C13" s="18"/>
      <c r="D13" s="20"/>
      <c r="E13" s="22"/>
      <c r="F13" s="26" t="e">
        <f>((B13*C13*D13)/B13)/D13</f>
        <v>#DIV/0!</v>
      </c>
      <c r="G13" s="9" t="s">
        <v>9</v>
      </c>
      <c r="H13" s="7">
        <f>B13</f>
        <v>0</v>
      </c>
      <c r="I13" s="26">
        <f>C13</f>
        <v>0</v>
      </c>
      <c r="J13" s="20">
        <v>4</v>
      </c>
      <c r="K13" s="26">
        <f>H13*I13*J13</f>
        <v>0</v>
      </c>
      <c r="L13" s="3" t="s">
        <v>114</v>
      </c>
    </row>
    <row r="14" spans="1:16" ht="41.25" customHeight="1">
      <c r="A14" s="9" t="s">
        <v>67</v>
      </c>
      <c r="B14" s="15"/>
      <c r="C14" s="18"/>
      <c r="D14" s="20">
        <v>4</v>
      </c>
      <c r="E14" s="22"/>
      <c r="F14" s="26" t="e">
        <f>(B14*C14)/B14/D14</f>
        <v>#DIV/0!</v>
      </c>
      <c r="G14" s="9" t="s">
        <v>41</v>
      </c>
      <c r="H14" s="7">
        <f>B14</f>
        <v>0</v>
      </c>
      <c r="I14" s="26">
        <f>C14</f>
        <v>0</v>
      </c>
      <c r="J14" s="20">
        <v>4</v>
      </c>
      <c r="K14" s="26">
        <f>H14*I14</f>
        <v>0</v>
      </c>
      <c r="L14" s="3" t="s">
        <v>115</v>
      </c>
      <c r="M14" s="1">
        <v>1</v>
      </c>
      <c r="N14" s="1">
        <v>2</v>
      </c>
      <c r="O14" s="1">
        <v>3</v>
      </c>
      <c r="P14" s="1">
        <v>4</v>
      </c>
    </row>
    <row r="15" spans="1:16" ht="73.5" customHeight="1">
      <c r="A15" s="10"/>
      <c r="B15" s="16"/>
      <c r="C15" s="16"/>
      <c r="D15" s="16"/>
      <c r="E15" s="16"/>
      <c r="F15" s="27"/>
      <c r="G15" s="30" t="s">
        <v>4</v>
      </c>
      <c r="H15" s="31"/>
      <c r="I15" s="31"/>
      <c r="J15" s="31"/>
      <c r="K15" s="26">
        <f>'【無床診】別紙（2.0％超部分算定シート）'!I4+'【無床診】別紙（2.0％超部分算定シート）'!I5+'【無床診】別紙（2.0％超部分算定シート）'!I6</f>
        <v>0</v>
      </c>
      <c r="L15" s="3" t="s">
        <v>116</v>
      </c>
    </row>
    <row r="16" spans="1:16" ht="55.5" customHeight="1">
      <c r="A16" s="11" t="s">
        <v>123</v>
      </c>
      <c r="B16" s="17"/>
      <c r="C16" s="17"/>
      <c r="D16" s="17"/>
      <c r="E16" s="17"/>
      <c r="F16" s="17"/>
      <c r="G16" s="17"/>
      <c r="H16" s="17"/>
      <c r="I16" s="17"/>
      <c r="J16" s="17"/>
      <c r="K16" s="37"/>
    </row>
    <row r="17" spans="1:16" s="1" customFormat="1" ht="72.75" customHeight="1">
      <c r="A17" s="8" t="s">
        <v>40</v>
      </c>
      <c r="B17" s="14" t="s">
        <v>56</v>
      </c>
      <c r="C17" s="14" t="s">
        <v>99</v>
      </c>
      <c r="D17" s="14" t="s">
        <v>74</v>
      </c>
      <c r="E17" s="14" t="s">
        <v>29</v>
      </c>
      <c r="F17" s="14" t="s">
        <v>48</v>
      </c>
      <c r="G17" s="8" t="str">
        <f>A17</f>
        <v>看護職員等（保健師、助産師、看護師及び准看護師）の賃金改善の内容</v>
      </c>
      <c r="H17" s="14" t="s">
        <v>111</v>
      </c>
      <c r="I17" s="14" t="s">
        <v>105</v>
      </c>
      <c r="J17" s="14" t="s">
        <v>106</v>
      </c>
      <c r="K17" s="14" t="s">
        <v>108</v>
      </c>
      <c r="L17" s="3" t="s">
        <v>76</v>
      </c>
    </row>
    <row r="18" spans="1:16" ht="50.25" customHeight="1">
      <c r="A18" s="9" t="s">
        <v>87</v>
      </c>
      <c r="B18" s="15"/>
      <c r="C18" s="18"/>
      <c r="D18" s="19"/>
      <c r="E18" s="18"/>
      <c r="F18" s="26" t="e">
        <f>((B18*C18*D18)/B18)/D18</f>
        <v>#DIV/0!</v>
      </c>
      <c r="G18" s="9" t="s">
        <v>101</v>
      </c>
      <c r="H18" s="7">
        <f t="shared" ref="H18:J20" si="1">B18</f>
        <v>0</v>
      </c>
      <c r="I18" s="26">
        <f t="shared" si="1"/>
        <v>0</v>
      </c>
      <c r="J18" s="33">
        <f t="shared" si="1"/>
        <v>0</v>
      </c>
      <c r="K18" s="26">
        <f>H18*I18*J18</f>
        <v>0</v>
      </c>
      <c r="L18" s="3" t="s">
        <v>112</v>
      </c>
    </row>
    <row r="19" spans="1:16" ht="57" customHeight="1">
      <c r="A19" s="9" t="s">
        <v>88</v>
      </c>
      <c r="B19" s="15"/>
      <c r="C19" s="18"/>
      <c r="D19" s="19"/>
      <c r="E19" s="18"/>
      <c r="F19" s="26" t="e">
        <f>((B19*C19*D19)/B19)/D19</f>
        <v>#DIV/0!</v>
      </c>
      <c r="G19" s="9" t="s">
        <v>102</v>
      </c>
      <c r="H19" s="7">
        <f t="shared" si="1"/>
        <v>0</v>
      </c>
      <c r="I19" s="26">
        <f t="shared" si="1"/>
        <v>0</v>
      </c>
      <c r="J19" s="33">
        <f t="shared" si="1"/>
        <v>0</v>
      </c>
      <c r="K19" s="26">
        <f>H19*I19*J19</f>
        <v>0</v>
      </c>
      <c r="L19" s="3" t="s">
        <v>13</v>
      </c>
    </row>
    <row r="20" spans="1:16" ht="80.25" customHeight="1">
      <c r="A20" s="9" t="s">
        <v>90</v>
      </c>
      <c r="B20" s="15"/>
      <c r="C20" s="18"/>
      <c r="D20" s="19"/>
      <c r="E20" s="21"/>
      <c r="F20" s="26" t="e">
        <f>((B20*C20*D20)/B20)/D20</f>
        <v>#DIV/0!</v>
      </c>
      <c r="G20" s="9" t="s">
        <v>103</v>
      </c>
      <c r="H20" s="7">
        <f t="shared" si="1"/>
        <v>0</v>
      </c>
      <c r="I20" s="26">
        <f t="shared" si="1"/>
        <v>0</v>
      </c>
      <c r="J20" s="33">
        <f t="shared" si="1"/>
        <v>0</v>
      </c>
      <c r="K20" s="26">
        <f>H20*I20*J20</f>
        <v>0</v>
      </c>
      <c r="L20" s="3" t="s">
        <v>113</v>
      </c>
    </row>
    <row r="21" spans="1:16" ht="42.75" customHeight="1">
      <c r="A21" s="9" t="s">
        <v>73</v>
      </c>
      <c r="B21" s="15"/>
      <c r="C21" s="18"/>
      <c r="D21" s="20"/>
      <c r="E21" s="22"/>
      <c r="F21" s="26" t="e">
        <f>((B21*C21*D21)/B21)/D21</f>
        <v>#DIV/0!</v>
      </c>
      <c r="G21" s="9" t="s">
        <v>9</v>
      </c>
      <c r="H21" s="7">
        <f>B21</f>
        <v>0</v>
      </c>
      <c r="I21" s="26">
        <f>C21</f>
        <v>0</v>
      </c>
      <c r="J21" s="20">
        <v>4</v>
      </c>
      <c r="K21" s="26">
        <f>H21*I21*J21</f>
        <v>0</v>
      </c>
      <c r="L21" s="3" t="s">
        <v>114</v>
      </c>
    </row>
    <row r="22" spans="1:16" ht="41.25" customHeight="1">
      <c r="A22" s="9" t="s">
        <v>67</v>
      </c>
      <c r="B22" s="15"/>
      <c r="C22" s="18"/>
      <c r="D22" s="20">
        <v>4</v>
      </c>
      <c r="E22" s="22"/>
      <c r="F22" s="26" t="e">
        <f>(B22*C22)/B22/D22</f>
        <v>#DIV/0!</v>
      </c>
      <c r="G22" s="9" t="s">
        <v>41</v>
      </c>
      <c r="H22" s="7">
        <f>B22</f>
        <v>0</v>
      </c>
      <c r="I22" s="26">
        <f>C22</f>
        <v>0</v>
      </c>
      <c r="J22" s="20">
        <v>4</v>
      </c>
      <c r="K22" s="26">
        <f>H22*I22</f>
        <v>0</v>
      </c>
      <c r="L22" s="3" t="s">
        <v>115</v>
      </c>
      <c r="M22" s="1">
        <v>1</v>
      </c>
      <c r="N22" s="1">
        <v>2</v>
      </c>
      <c r="O22" s="1">
        <v>3</v>
      </c>
      <c r="P22" s="1">
        <v>4</v>
      </c>
    </row>
    <row r="23" spans="1:16" s="1" customFormat="1" ht="72.75" customHeight="1">
      <c r="A23" s="8" t="s">
        <v>91</v>
      </c>
      <c r="B23" s="14" t="s">
        <v>56</v>
      </c>
      <c r="C23" s="14" t="s">
        <v>99</v>
      </c>
      <c r="D23" s="14" t="s">
        <v>74</v>
      </c>
      <c r="E23" s="14" t="s">
        <v>29</v>
      </c>
      <c r="F23" s="14" t="s">
        <v>48</v>
      </c>
      <c r="G23" s="8" t="str">
        <f>A23</f>
        <v>40歳未満の勤務医師、勤務歯科医師の賃金改善の内容</v>
      </c>
      <c r="H23" s="14" t="s">
        <v>111</v>
      </c>
      <c r="I23" s="14" t="s">
        <v>105</v>
      </c>
      <c r="J23" s="14" t="s">
        <v>106</v>
      </c>
      <c r="K23" s="14" t="s">
        <v>108</v>
      </c>
      <c r="L23" s="3" t="s">
        <v>76</v>
      </c>
    </row>
    <row r="24" spans="1:16" ht="50.25" customHeight="1">
      <c r="A24" s="9" t="s">
        <v>87</v>
      </c>
      <c r="B24" s="15"/>
      <c r="C24" s="18"/>
      <c r="D24" s="19"/>
      <c r="E24" s="18"/>
      <c r="F24" s="26" t="e">
        <f>((B24*C24*D24)/B24)/D24</f>
        <v>#DIV/0!</v>
      </c>
      <c r="G24" s="9" t="s">
        <v>101</v>
      </c>
      <c r="H24" s="7">
        <f t="shared" ref="H24:J26" si="2">B24</f>
        <v>0</v>
      </c>
      <c r="I24" s="26">
        <f t="shared" si="2"/>
        <v>0</v>
      </c>
      <c r="J24" s="33">
        <f t="shared" si="2"/>
        <v>0</v>
      </c>
      <c r="K24" s="26">
        <f>H24*I24*J24</f>
        <v>0</v>
      </c>
      <c r="L24" s="3" t="s">
        <v>112</v>
      </c>
    </row>
    <row r="25" spans="1:16" ht="57" customHeight="1">
      <c r="A25" s="9" t="s">
        <v>88</v>
      </c>
      <c r="B25" s="15"/>
      <c r="C25" s="18"/>
      <c r="D25" s="19"/>
      <c r="E25" s="18"/>
      <c r="F25" s="26" t="e">
        <f>((B25*C25*D25)/B25)/D25</f>
        <v>#DIV/0!</v>
      </c>
      <c r="G25" s="9" t="s">
        <v>102</v>
      </c>
      <c r="H25" s="7">
        <f t="shared" si="2"/>
        <v>0</v>
      </c>
      <c r="I25" s="26">
        <f t="shared" si="2"/>
        <v>0</v>
      </c>
      <c r="J25" s="33">
        <f t="shared" si="2"/>
        <v>0</v>
      </c>
      <c r="K25" s="26">
        <f>H25*I25*J25</f>
        <v>0</v>
      </c>
      <c r="L25" s="3" t="s">
        <v>13</v>
      </c>
    </row>
    <row r="26" spans="1:16" ht="80.25" customHeight="1">
      <c r="A26" s="9" t="s">
        <v>90</v>
      </c>
      <c r="B26" s="15"/>
      <c r="C26" s="18"/>
      <c r="D26" s="19"/>
      <c r="E26" s="21"/>
      <c r="F26" s="26" t="e">
        <f>((B26*C26*D26)/B26)/D26</f>
        <v>#DIV/0!</v>
      </c>
      <c r="G26" s="9" t="s">
        <v>104</v>
      </c>
      <c r="H26" s="7">
        <f t="shared" si="2"/>
        <v>0</v>
      </c>
      <c r="I26" s="26">
        <f t="shared" si="2"/>
        <v>0</v>
      </c>
      <c r="J26" s="33">
        <f t="shared" si="2"/>
        <v>0</v>
      </c>
      <c r="K26" s="26">
        <f>H26*I26*J26</f>
        <v>0</v>
      </c>
      <c r="L26" s="3" t="s">
        <v>113</v>
      </c>
    </row>
    <row r="27" spans="1:16" ht="43.5" customHeight="1">
      <c r="A27" s="9" t="s">
        <v>73</v>
      </c>
      <c r="B27" s="15"/>
      <c r="C27" s="18"/>
      <c r="D27" s="20"/>
      <c r="E27" s="22"/>
      <c r="F27" s="26" t="e">
        <f>((B27*C27*D27)/B27)/D27</f>
        <v>#DIV/0!</v>
      </c>
      <c r="G27" s="9" t="s">
        <v>9</v>
      </c>
      <c r="H27" s="7">
        <f>B27</f>
        <v>0</v>
      </c>
      <c r="I27" s="26">
        <f>C27</f>
        <v>0</v>
      </c>
      <c r="J27" s="20">
        <v>4</v>
      </c>
      <c r="K27" s="26">
        <f>H27*I27*J27</f>
        <v>0</v>
      </c>
      <c r="L27" s="3" t="s">
        <v>114</v>
      </c>
    </row>
    <row r="28" spans="1:16" ht="41.25" customHeight="1">
      <c r="A28" s="9" t="s">
        <v>67</v>
      </c>
      <c r="B28" s="15"/>
      <c r="C28" s="18"/>
      <c r="D28" s="20"/>
      <c r="E28" s="22"/>
      <c r="F28" s="26" t="e">
        <f>(B28*C28)/B28/D28</f>
        <v>#DIV/0!</v>
      </c>
      <c r="G28" s="9" t="s">
        <v>41</v>
      </c>
      <c r="H28" s="7">
        <f>B28</f>
        <v>0</v>
      </c>
      <c r="I28" s="26">
        <f>C28</f>
        <v>0</v>
      </c>
      <c r="J28" s="20">
        <v>4</v>
      </c>
      <c r="K28" s="26">
        <f>H28*I28</f>
        <v>0</v>
      </c>
      <c r="L28" s="3" t="s">
        <v>115</v>
      </c>
      <c r="M28" s="1">
        <v>1</v>
      </c>
      <c r="N28" s="1">
        <v>2</v>
      </c>
      <c r="O28" s="1">
        <v>3</v>
      </c>
      <c r="P28" s="1">
        <v>4</v>
      </c>
    </row>
    <row r="29" spans="1:16" s="1" customFormat="1" ht="72.75" customHeight="1">
      <c r="A29" s="8" t="s">
        <v>92</v>
      </c>
      <c r="B29" s="14" t="s">
        <v>56</v>
      </c>
      <c r="C29" s="14" t="s">
        <v>99</v>
      </c>
      <c r="D29" s="14" t="s">
        <v>74</v>
      </c>
      <c r="E29" s="14" t="s">
        <v>29</v>
      </c>
      <c r="F29" s="14" t="s">
        <v>48</v>
      </c>
      <c r="G29" s="8" t="str">
        <f>A29</f>
        <v>事務職員の賃金改善の内容</v>
      </c>
      <c r="H29" s="14" t="s">
        <v>111</v>
      </c>
      <c r="I29" s="14" t="s">
        <v>105</v>
      </c>
      <c r="J29" s="14" t="s">
        <v>106</v>
      </c>
      <c r="K29" s="14" t="s">
        <v>108</v>
      </c>
      <c r="L29" s="3" t="s">
        <v>76</v>
      </c>
    </row>
    <row r="30" spans="1:16" ht="50.25" customHeight="1">
      <c r="A30" s="9" t="s">
        <v>87</v>
      </c>
      <c r="B30" s="15"/>
      <c r="C30" s="18"/>
      <c r="D30" s="19"/>
      <c r="E30" s="18"/>
      <c r="F30" s="26" t="e">
        <f>((B30*C30*D30)/B30)/D30</f>
        <v>#DIV/0!</v>
      </c>
      <c r="G30" s="9" t="s">
        <v>101</v>
      </c>
      <c r="H30" s="7">
        <f t="shared" ref="H30:J32" si="3">B30</f>
        <v>0</v>
      </c>
      <c r="I30" s="26">
        <f t="shared" si="3"/>
        <v>0</v>
      </c>
      <c r="J30" s="33">
        <f t="shared" si="3"/>
        <v>0</v>
      </c>
      <c r="K30" s="26">
        <f>H30*I30*J30</f>
        <v>0</v>
      </c>
      <c r="L30" s="3" t="s">
        <v>112</v>
      </c>
    </row>
    <row r="31" spans="1:16" ht="57" customHeight="1">
      <c r="A31" s="9" t="s">
        <v>88</v>
      </c>
      <c r="B31" s="15"/>
      <c r="C31" s="18"/>
      <c r="D31" s="19"/>
      <c r="E31" s="18"/>
      <c r="F31" s="26" t="e">
        <f>((B31*C31*D31)/B31)/D31</f>
        <v>#DIV/0!</v>
      </c>
      <c r="G31" s="9" t="s">
        <v>102</v>
      </c>
      <c r="H31" s="7">
        <f t="shared" si="3"/>
        <v>0</v>
      </c>
      <c r="I31" s="26">
        <f t="shared" si="3"/>
        <v>0</v>
      </c>
      <c r="J31" s="33">
        <f t="shared" si="3"/>
        <v>0</v>
      </c>
      <c r="K31" s="26">
        <f>H31*I31*J31</f>
        <v>0</v>
      </c>
      <c r="L31" s="3" t="s">
        <v>13</v>
      </c>
    </row>
    <row r="32" spans="1:16" ht="80.25" customHeight="1">
      <c r="A32" s="9" t="s">
        <v>90</v>
      </c>
      <c r="B32" s="15"/>
      <c r="C32" s="18"/>
      <c r="D32" s="19"/>
      <c r="E32" s="21"/>
      <c r="F32" s="26" t="e">
        <f>((B32*C32*D32)/B32)/D32</f>
        <v>#DIV/0!</v>
      </c>
      <c r="G32" s="9" t="s">
        <v>104</v>
      </c>
      <c r="H32" s="7">
        <f t="shared" si="3"/>
        <v>0</v>
      </c>
      <c r="I32" s="26">
        <f t="shared" si="3"/>
        <v>0</v>
      </c>
      <c r="J32" s="33">
        <f t="shared" si="3"/>
        <v>0</v>
      </c>
      <c r="K32" s="26">
        <f>H32*I32*J32</f>
        <v>0</v>
      </c>
      <c r="L32" s="3" t="s">
        <v>113</v>
      </c>
    </row>
    <row r="33" spans="1:16" ht="43.5" customHeight="1">
      <c r="A33" s="9" t="s">
        <v>73</v>
      </c>
      <c r="B33" s="15"/>
      <c r="C33" s="18"/>
      <c r="D33" s="20"/>
      <c r="E33" s="22"/>
      <c r="F33" s="26" t="e">
        <f>((B33*C33*D33)/B33)/D33</f>
        <v>#DIV/0!</v>
      </c>
      <c r="G33" s="9" t="s">
        <v>9</v>
      </c>
      <c r="H33" s="7">
        <f>B33</f>
        <v>0</v>
      </c>
      <c r="I33" s="26">
        <f>C33</f>
        <v>0</v>
      </c>
      <c r="J33" s="20">
        <v>4</v>
      </c>
      <c r="K33" s="26">
        <f>H33*I33*J33</f>
        <v>0</v>
      </c>
      <c r="L33" s="3" t="s">
        <v>114</v>
      </c>
    </row>
    <row r="34" spans="1:16" ht="41.25" customHeight="1">
      <c r="A34" s="9" t="s">
        <v>67</v>
      </c>
      <c r="B34" s="15"/>
      <c r="C34" s="18"/>
      <c r="D34" s="20"/>
      <c r="E34" s="22"/>
      <c r="F34" s="26" t="e">
        <f>(B34*C34)/B34/D34</f>
        <v>#DIV/0!</v>
      </c>
      <c r="G34" s="9" t="s">
        <v>41</v>
      </c>
      <c r="H34" s="7">
        <f>B34</f>
        <v>0</v>
      </c>
      <c r="I34" s="26">
        <f>C34</f>
        <v>0</v>
      </c>
      <c r="J34" s="20">
        <v>4</v>
      </c>
      <c r="K34" s="26">
        <f>H34*I34</f>
        <v>0</v>
      </c>
      <c r="L34" s="3" t="s">
        <v>115</v>
      </c>
      <c r="M34" s="1">
        <v>1</v>
      </c>
      <c r="N34" s="1">
        <v>2</v>
      </c>
      <c r="O34" s="1">
        <v>3</v>
      </c>
      <c r="P34" s="1">
        <v>4</v>
      </c>
    </row>
    <row r="35" spans="1:16" s="1" customFormat="1" ht="72.75" customHeight="1">
      <c r="A35" s="8" t="s">
        <v>93</v>
      </c>
      <c r="B35" s="14" t="s">
        <v>56</v>
      </c>
      <c r="C35" s="14" t="s">
        <v>99</v>
      </c>
      <c r="D35" s="14" t="s">
        <v>74</v>
      </c>
      <c r="E35" s="14" t="s">
        <v>29</v>
      </c>
      <c r="F35" s="14" t="s">
        <v>48</v>
      </c>
      <c r="G35" s="8" t="str">
        <f>A35</f>
        <v>看護補助者の賃金改善の内容</v>
      </c>
      <c r="H35" s="14" t="s">
        <v>111</v>
      </c>
      <c r="I35" s="14" t="s">
        <v>105</v>
      </c>
      <c r="J35" s="14" t="s">
        <v>106</v>
      </c>
      <c r="K35" s="14" t="s">
        <v>108</v>
      </c>
      <c r="L35" s="3" t="s">
        <v>76</v>
      </c>
    </row>
    <row r="36" spans="1:16" ht="50.25" customHeight="1">
      <c r="A36" s="9" t="s">
        <v>87</v>
      </c>
      <c r="B36" s="15"/>
      <c r="C36" s="18"/>
      <c r="D36" s="19"/>
      <c r="E36" s="18"/>
      <c r="F36" s="26" t="e">
        <f>((B36*C36*D36)/B36)/D36</f>
        <v>#DIV/0!</v>
      </c>
      <c r="G36" s="9" t="s">
        <v>101</v>
      </c>
      <c r="H36" s="7">
        <f t="shared" ref="H36:J38" si="4">B36</f>
        <v>0</v>
      </c>
      <c r="I36" s="26">
        <f t="shared" si="4"/>
        <v>0</v>
      </c>
      <c r="J36" s="33">
        <f t="shared" si="4"/>
        <v>0</v>
      </c>
      <c r="K36" s="26">
        <f>H36*I36*J36</f>
        <v>0</v>
      </c>
      <c r="L36" s="3" t="s">
        <v>112</v>
      </c>
    </row>
    <row r="37" spans="1:16" ht="57" customHeight="1">
      <c r="A37" s="9" t="s">
        <v>88</v>
      </c>
      <c r="B37" s="15"/>
      <c r="C37" s="18"/>
      <c r="D37" s="19"/>
      <c r="E37" s="18"/>
      <c r="F37" s="26" t="e">
        <f>((B37*C37*D37)/B37)/D37</f>
        <v>#DIV/0!</v>
      </c>
      <c r="G37" s="9" t="s">
        <v>102</v>
      </c>
      <c r="H37" s="7">
        <f t="shared" si="4"/>
        <v>0</v>
      </c>
      <c r="I37" s="26">
        <f t="shared" si="4"/>
        <v>0</v>
      </c>
      <c r="J37" s="33">
        <f t="shared" si="4"/>
        <v>0</v>
      </c>
      <c r="K37" s="26">
        <f>H37*I37*J37</f>
        <v>0</v>
      </c>
      <c r="L37" s="3" t="s">
        <v>13</v>
      </c>
    </row>
    <row r="38" spans="1:16" ht="80.25" customHeight="1">
      <c r="A38" s="9" t="s">
        <v>90</v>
      </c>
      <c r="B38" s="15"/>
      <c r="C38" s="18"/>
      <c r="D38" s="19"/>
      <c r="E38" s="21"/>
      <c r="F38" s="26" t="e">
        <f>((B38*C38*D38)/B38)/D38</f>
        <v>#DIV/0!</v>
      </c>
      <c r="G38" s="9" t="s">
        <v>104</v>
      </c>
      <c r="H38" s="7">
        <f t="shared" si="4"/>
        <v>0</v>
      </c>
      <c r="I38" s="26">
        <f t="shared" si="4"/>
        <v>0</v>
      </c>
      <c r="J38" s="33">
        <f t="shared" si="4"/>
        <v>0</v>
      </c>
      <c r="K38" s="26">
        <f>H38*I38*J38</f>
        <v>0</v>
      </c>
      <c r="L38" s="3" t="s">
        <v>113</v>
      </c>
    </row>
    <row r="39" spans="1:16" ht="43.5" customHeight="1">
      <c r="A39" s="9" t="s">
        <v>73</v>
      </c>
      <c r="B39" s="15"/>
      <c r="C39" s="18"/>
      <c r="D39" s="20"/>
      <c r="E39" s="22"/>
      <c r="F39" s="26" t="e">
        <f>((B39*C39*D39)/B39)/D39</f>
        <v>#DIV/0!</v>
      </c>
      <c r="G39" s="9" t="s">
        <v>9</v>
      </c>
      <c r="H39" s="7">
        <f>B39</f>
        <v>0</v>
      </c>
      <c r="I39" s="26">
        <f>C39</f>
        <v>0</v>
      </c>
      <c r="J39" s="20">
        <v>4</v>
      </c>
      <c r="K39" s="26">
        <f>H39*I39*J39</f>
        <v>0</v>
      </c>
      <c r="L39" s="3" t="s">
        <v>114</v>
      </c>
    </row>
    <row r="40" spans="1:16" ht="41.25" customHeight="1">
      <c r="A40" s="9" t="s">
        <v>67</v>
      </c>
      <c r="B40" s="15"/>
      <c r="C40" s="18"/>
      <c r="D40" s="20"/>
      <c r="E40" s="22"/>
      <c r="F40" s="26" t="e">
        <f>(B40*C40)/B40/D40</f>
        <v>#DIV/0!</v>
      </c>
      <c r="G40" s="9" t="s">
        <v>41</v>
      </c>
      <c r="H40" s="7">
        <f>B40</f>
        <v>0</v>
      </c>
      <c r="I40" s="26">
        <f>C40</f>
        <v>0</v>
      </c>
      <c r="J40" s="20">
        <v>4</v>
      </c>
      <c r="K40" s="26">
        <f>H40*I40</f>
        <v>0</v>
      </c>
      <c r="L40" s="3" t="s">
        <v>115</v>
      </c>
      <c r="M40" s="1">
        <v>1</v>
      </c>
      <c r="N40" s="1">
        <v>2</v>
      </c>
      <c r="O40" s="1">
        <v>3</v>
      </c>
      <c r="P40" s="1">
        <v>4</v>
      </c>
    </row>
    <row r="41" spans="1:16" s="1" customFormat="1" ht="72.75" customHeight="1">
      <c r="A41" s="8" t="s">
        <v>77</v>
      </c>
      <c r="B41" s="14" t="s">
        <v>56</v>
      </c>
      <c r="C41" s="14" t="s">
        <v>99</v>
      </c>
      <c r="D41" s="14" t="s">
        <v>74</v>
      </c>
      <c r="E41" s="14" t="s">
        <v>29</v>
      </c>
      <c r="F41" s="14" t="s">
        <v>48</v>
      </c>
      <c r="G41" s="8" t="str">
        <f>A41</f>
        <v>薬剤師の賃金改善の内容</v>
      </c>
      <c r="H41" s="14" t="s">
        <v>27</v>
      </c>
      <c r="I41" s="14" t="s">
        <v>105</v>
      </c>
      <c r="J41" s="14" t="s">
        <v>106</v>
      </c>
      <c r="K41" s="14" t="s">
        <v>108</v>
      </c>
      <c r="L41" s="3" t="s">
        <v>76</v>
      </c>
    </row>
    <row r="42" spans="1:16" ht="50.25" customHeight="1">
      <c r="A42" s="9" t="s">
        <v>87</v>
      </c>
      <c r="B42" s="15"/>
      <c r="C42" s="18"/>
      <c r="D42" s="19"/>
      <c r="E42" s="18"/>
      <c r="F42" s="26" t="e">
        <f>((B42*C42*D42)/B42)/D42</f>
        <v>#DIV/0!</v>
      </c>
      <c r="G42" s="9" t="s">
        <v>101</v>
      </c>
      <c r="H42" s="7">
        <f t="shared" ref="H42:J44" si="5">B42</f>
        <v>0</v>
      </c>
      <c r="I42" s="26">
        <f t="shared" si="5"/>
        <v>0</v>
      </c>
      <c r="J42" s="33">
        <f t="shared" si="5"/>
        <v>0</v>
      </c>
      <c r="K42" s="26">
        <f>H42*I42*J42</f>
        <v>0</v>
      </c>
      <c r="L42" s="3" t="s">
        <v>112</v>
      </c>
    </row>
    <row r="43" spans="1:16" ht="57" customHeight="1">
      <c r="A43" s="9" t="s">
        <v>88</v>
      </c>
      <c r="B43" s="15"/>
      <c r="C43" s="18"/>
      <c r="D43" s="19"/>
      <c r="E43" s="18"/>
      <c r="F43" s="26" t="e">
        <f>((B43*C43*D43)/B43)/D43</f>
        <v>#DIV/0!</v>
      </c>
      <c r="G43" s="9" t="s">
        <v>102</v>
      </c>
      <c r="H43" s="7">
        <f t="shared" si="5"/>
        <v>0</v>
      </c>
      <c r="I43" s="26">
        <f t="shared" si="5"/>
        <v>0</v>
      </c>
      <c r="J43" s="33">
        <f t="shared" si="5"/>
        <v>0</v>
      </c>
      <c r="K43" s="26">
        <f>H43*I43*J43</f>
        <v>0</v>
      </c>
      <c r="L43" s="3" t="s">
        <v>13</v>
      </c>
    </row>
    <row r="44" spans="1:16" ht="80.25" customHeight="1">
      <c r="A44" s="9" t="s">
        <v>90</v>
      </c>
      <c r="B44" s="15"/>
      <c r="C44" s="18"/>
      <c r="D44" s="19"/>
      <c r="E44" s="21"/>
      <c r="F44" s="26" t="e">
        <f>((B44*C44*D44)/B44)/D44</f>
        <v>#DIV/0!</v>
      </c>
      <c r="G44" s="9" t="s">
        <v>104</v>
      </c>
      <c r="H44" s="7">
        <f t="shared" si="5"/>
        <v>0</v>
      </c>
      <c r="I44" s="26">
        <f t="shared" si="5"/>
        <v>0</v>
      </c>
      <c r="J44" s="33">
        <f t="shared" si="5"/>
        <v>0</v>
      </c>
      <c r="K44" s="26">
        <f>H44*I44*J44</f>
        <v>0</v>
      </c>
      <c r="L44" s="3" t="s">
        <v>113</v>
      </c>
    </row>
    <row r="45" spans="1:16" ht="43.5" customHeight="1">
      <c r="A45" s="9" t="s">
        <v>73</v>
      </c>
      <c r="B45" s="15"/>
      <c r="C45" s="18"/>
      <c r="D45" s="20"/>
      <c r="E45" s="22"/>
      <c r="F45" s="26" t="e">
        <f>((B45*C45*D45)/B45)/D45</f>
        <v>#DIV/0!</v>
      </c>
      <c r="G45" s="9" t="s">
        <v>9</v>
      </c>
      <c r="H45" s="7">
        <f>B45</f>
        <v>0</v>
      </c>
      <c r="I45" s="26">
        <f>C45</f>
        <v>0</v>
      </c>
      <c r="J45" s="20">
        <v>4</v>
      </c>
      <c r="K45" s="26">
        <f>H45*I45*J45</f>
        <v>0</v>
      </c>
      <c r="L45" s="3" t="s">
        <v>114</v>
      </c>
    </row>
    <row r="46" spans="1:16" ht="41.25" customHeight="1">
      <c r="A46" s="9" t="s">
        <v>67</v>
      </c>
      <c r="B46" s="15"/>
      <c r="C46" s="18"/>
      <c r="D46" s="20"/>
      <c r="E46" s="22"/>
      <c r="F46" s="26" t="e">
        <f>(B46*C46)/B46/D46</f>
        <v>#DIV/0!</v>
      </c>
      <c r="G46" s="9" t="s">
        <v>41</v>
      </c>
      <c r="H46" s="7">
        <f>B46</f>
        <v>0</v>
      </c>
      <c r="I46" s="26">
        <f>C46</f>
        <v>0</v>
      </c>
      <c r="J46" s="20">
        <v>4</v>
      </c>
      <c r="K46" s="26">
        <f>H46*I46</f>
        <v>0</v>
      </c>
      <c r="L46" s="3" t="s">
        <v>115</v>
      </c>
      <c r="M46" s="1">
        <v>1</v>
      </c>
      <c r="N46" s="1">
        <v>2</v>
      </c>
      <c r="O46" s="1">
        <v>3</v>
      </c>
      <c r="P46" s="1">
        <v>4</v>
      </c>
    </row>
    <row r="47" spans="1:16" s="1" customFormat="1" ht="72.75" customHeight="1">
      <c r="A47" s="8" t="s">
        <v>94</v>
      </c>
      <c r="B47" s="14" t="s">
        <v>56</v>
      </c>
      <c r="C47" s="14" t="s">
        <v>99</v>
      </c>
      <c r="D47" s="14" t="s">
        <v>74</v>
      </c>
      <c r="E47" s="14" t="s">
        <v>29</v>
      </c>
      <c r="F47" s="14" t="s">
        <v>48</v>
      </c>
      <c r="G47" s="8" t="str">
        <f>A47</f>
        <v>（常勤（換算しない）10人以上を雇用している場合は必ず記載）
リハビリ職種（理学療法士、作業療法士、言語聴覚士）の賃金改善の内容</v>
      </c>
      <c r="H47" s="14" t="s">
        <v>111</v>
      </c>
      <c r="I47" s="14" t="s">
        <v>105</v>
      </c>
      <c r="J47" s="14" t="s">
        <v>106</v>
      </c>
      <c r="K47" s="14" t="s">
        <v>108</v>
      </c>
      <c r="L47" s="3" t="s">
        <v>76</v>
      </c>
    </row>
    <row r="48" spans="1:16" ht="50.25" customHeight="1">
      <c r="A48" s="9" t="s">
        <v>87</v>
      </c>
      <c r="B48" s="15"/>
      <c r="C48" s="18"/>
      <c r="D48" s="19"/>
      <c r="E48" s="18"/>
      <c r="F48" s="26" t="e">
        <f>((B48*C48*D48)/B48)/D48</f>
        <v>#DIV/0!</v>
      </c>
      <c r="G48" s="9" t="s">
        <v>101</v>
      </c>
      <c r="H48" s="7">
        <f t="shared" ref="H48:J50" si="6">B48</f>
        <v>0</v>
      </c>
      <c r="I48" s="26">
        <f t="shared" si="6"/>
        <v>0</v>
      </c>
      <c r="J48" s="33">
        <f t="shared" si="6"/>
        <v>0</v>
      </c>
      <c r="K48" s="26">
        <f>H48*I48*J48</f>
        <v>0</v>
      </c>
      <c r="L48" s="3" t="s">
        <v>112</v>
      </c>
    </row>
    <row r="49" spans="1:16" ht="57" customHeight="1">
      <c r="A49" s="9" t="s">
        <v>88</v>
      </c>
      <c r="B49" s="15"/>
      <c r="C49" s="18"/>
      <c r="D49" s="19"/>
      <c r="E49" s="18"/>
      <c r="F49" s="26" t="e">
        <f>((B49*C49*D49)/B49)/D49</f>
        <v>#DIV/0!</v>
      </c>
      <c r="G49" s="9" t="s">
        <v>102</v>
      </c>
      <c r="H49" s="7">
        <f t="shared" si="6"/>
        <v>0</v>
      </c>
      <c r="I49" s="26">
        <f t="shared" si="6"/>
        <v>0</v>
      </c>
      <c r="J49" s="33">
        <f t="shared" si="6"/>
        <v>0</v>
      </c>
      <c r="K49" s="26">
        <f>H49*I49*J49</f>
        <v>0</v>
      </c>
      <c r="L49" s="3" t="s">
        <v>13</v>
      </c>
    </row>
    <row r="50" spans="1:16" ht="80.25" customHeight="1">
      <c r="A50" s="9" t="s">
        <v>90</v>
      </c>
      <c r="B50" s="15"/>
      <c r="C50" s="18"/>
      <c r="D50" s="19"/>
      <c r="E50" s="21"/>
      <c r="F50" s="26" t="e">
        <f>((B50*C50*D50)/B50)/D50</f>
        <v>#DIV/0!</v>
      </c>
      <c r="G50" s="9" t="s">
        <v>104</v>
      </c>
      <c r="H50" s="7">
        <f t="shared" si="6"/>
        <v>0</v>
      </c>
      <c r="I50" s="26">
        <f t="shared" si="6"/>
        <v>0</v>
      </c>
      <c r="J50" s="33">
        <f t="shared" si="6"/>
        <v>0</v>
      </c>
      <c r="K50" s="26">
        <f>H50*I50*J50</f>
        <v>0</v>
      </c>
      <c r="L50" s="3" t="s">
        <v>113</v>
      </c>
    </row>
    <row r="51" spans="1:16" ht="43.5" customHeight="1">
      <c r="A51" s="9" t="s">
        <v>73</v>
      </c>
      <c r="B51" s="15"/>
      <c r="C51" s="18"/>
      <c r="D51" s="20"/>
      <c r="E51" s="22"/>
      <c r="F51" s="26" t="e">
        <f>((B51*C51*D51)/B51)/D51</f>
        <v>#DIV/0!</v>
      </c>
      <c r="G51" s="9" t="s">
        <v>9</v>
      </c>
      <c r="H51" s="7">
        <f>B51</f>
        <v>0</v>
      </c>
      <c r="I51" s="26">
        <f>C51</f>
        <v>0</v>
      </c>
      <c r="J51" s="20">
        <v>4</v>
      </c>
      <c r="K51" s="26">
        <f>H51*I51*J51</f>
        <v>0</v>
      </c>
      <c r="L51" s="3" t="s">
        <v>114</v>
      </c>
    </row>
    <row r="52" spans="1:16" ht="41.25" customHeight="1">
      <c r="A52" s="9" t="s">
        <v>67</v>
      </c>
      <c r="B52" s="15"/>
      <c r="C52" s="18"/>
      <c r="D52" s="20"/>
      <c r="E52" s="22"/>
      <c r="F52" s="26" t="e">
        <f>(B52*C52)/B52/D52</f>
        <v>#DIV/0!</v>
      </c>
      <c r="G52" s="9" t="s">
        <v>41</v>
      </c>
      <c r="H52" s="7">
        <f>B52</f>
        <v>0</v>
      </c>
      <c r="I52" s="26">
        <f>C52</f>
        <v>0</v>
      </c>
      <c r="J52" s="20">
        <v>4</v>
      </c>
      <c r="K52" s="26">
        <f>H52*I52</f>
        <v>0</v>
      </c>
      <c r="L52" s="3" t="s">
        <v>115</v>
      </c>
      <c r="M52" s="1">
        <v>1</v>
      </c>
      <c r="N52" s="1">
        <v>2</v>
      </c>
      <c r="O52" s="1">
        <v>3</v>
      </c>
      <c r="P52" s="1">
        <v>4</v>
      </c>
    </row>
    <row r="53" spans="1:16" s="1" customFormat="1" ht="72.75" customHeight="1">
      <c r="A53" s="8" t="s">
        <v>95</v>
      </c>
      <c r="B53" s="14" t="s">
        <v>56</v>
      </c>
      <c r="C53" s="14" t="s">
        <v>99</v>
      </c>
      <c r="D53" s="14" t="s">
        <v>74</v>
      </c>
      <c r="E53" s="14" t="s">
        <v>29</v>
      </c>
      <c r="F53" s="14" t="s">
        <v>48</v>
      </c>
      <c r="G53" s="8" t="str">
        <f>A53</f>
        <v>（理学療法士単独の賃金表がある場合は必ず記載）
理学療法士の賃金改善の内容</v>
      </c>
      <c r="H53" s="14" t="s">
        <v>111</v>
      </c>
      <c r="I53" s="14" t="s">
        <v>105</v>
      </c>
      <c r="J53" s="14" t="s">
        <v>106</v>
      </c>
      <c r="K53" s="14" t="s">
        <v>108</v>
      </c>
      <c r="L53" s="3" t="s">
        <v>76</v>
      </c>
    </row>
    <row r="54" spans="1:16" ht="50.25" customHeight="1">
      <c r="A54" s="9" t="s">
        <v>87</v>
      </c>
      <c r="B54" s="15"/>
      <c r="C54" s="18"/>
      <c r="D54" s="19"/>
      <c r="E54" s="18"/>
      <c r="F54" s="26" t="e">
        <f>((B54*C54*D54)/B54)/D54</f>
        <v>#DIV/0!</v>
      </c>
      <c r="G54" s="9" t="s">
        <v>101</v>
      </c>
      <c r="H54" s="7">
        <f t="shared" ref="H54:J56" si="7">B54</f>
        <v>0</v>
      </c>
      <c r="I54" s="26">
        <f t="shared" si="7"/>
        <v>0</v>
      </c>
      <c r="J54" s="33">
        <f t="shared" si="7"/>
        <v>0</v>
      </c>
      <c r="K54" s="26">
        <f>H54*I54*J54</f>
        <v>0</v>
      </c>
      <c r="L54" s="3" t="s">
        <v>112</v>
      </c>
    </row>
    <row r="55" spans="1:16" ht="57" customHeight="1">
      <c r="A55" s="9" t="s">
        <v>88</v>
      </c>
      <c r="B55" s="15"/>
      <c r="C55" s="18"/>
      <c r="D55" s="19"/>
      <c r="E55" s="18"/>
      <c r="F55" s="26" t="e">
        <f>((B55*C55*D55)/B55)/D55</f>
        <v>#DIV/0!</v>
      </c>
      <c r="G55" s="9" t="s">
        <v>102</v>
      </c>
      <c r="H55" s="7">
        <f t="shared" si="7"/>
        <v>0</v>
      </c>
      <c r="I55" s="26">
        <f t="shared" si="7"/>
        <v>0</v>
      </c>
      <c r="J55" s="33">
        <f t="shared" si="7"/>
        <v>0</v>
      </c>
      <c r="K55" s="26">
        <f>H55*I55*J55</f>
        <v>0</v>
      </c>
      <c r="L55" s="3" t="s">
        <v>13</v>
      </c>
    </row>
    <row r="56" spans="1:16" ht="80.25" customHeight="1">
      <c r="A56" s="9" t="s">
        <v>90</v>
      </c>
      <c r="B56" s="15"/>
      <c r="C56" s="18"/>
      <c r="D56" s="19"/>
      <c r="E56" s="21"/>
      <c r="F56" s="26" t="e">
        <f>((B56*C56*D56)/B56)/D56</f>
        <v>#DIV/0!</v>
      </c>
      <c r="G56" s="9" t="s">
        <v>104</v>
      </c>
      <c r="H56" s="7">
        <f t="shared" si="7"/>
        <v>0</v>
      </c>
      <c r="I56" s="26">
        <f t="shared" si="7"/>
        <v>0</v>
      </c>
      <c r="J56" s="33">
        <f t="shared" si="7"/>
        <v>0</v>
      </c>
      <c r="K56" s="26">
        <f>H56*I56*J56</f>
        <v>0</v>
      </c>
      <c r="L56" s="3" t="s">
        <v>113</v>
      </c>
    </row>
    <row r="57" spans="1:16" ht="43.5" customHeight="1">
      <c r="A57" s="9" t="s">
        <v>73</v>
      </c>
      <c r="B57" s="15"/>
      <c r="C57" s="18"/>
      <c r="D57" s="20"/>
      <c r="E57" s="22"/>
      <c r="F57" s="26" t="e">
        <f>((B57*C57*D57)/B57)/D57</f>
        <v>#DIV/0!</v>
      </c>
      <c r="G57" s="9" t="s">
        <v>9</v>
      </c>
      <c r="H57" s="7">
        <f>B57</f>
        <v>0</v>
      </c>
      <c r="I57" s="26">
        <f>C57</f>
        <v>0</v>
      </c>
      <c r="J57" s="20">
        <v>4</v>
      </c>
      <c r="K57" s="26">
        <f>H57*I57*J57</f>
        <v>0</v>
      </c>
      <c r="L57" s="3" t="s">
        <v>114</v>
      </c>
    </row>
    <row r="58" spans="1:16" ht="41.25" customHeight="1">
      <c r="A58" s="9" t="s">
        <v>67</v>
      </c>
      <c r="B58" s="15"/>
      <c r="C58" s="18"/>
      <c r="D58" s="20"/>
      <c r="E58" s="22"/>
      <c r="F58" s="26" t="e">
        <f>(B58*C58)/B58/D58</f>
        <v>#DIV/0!</v>
      </c>
      <c r="G58" s="9" t="s">
        <v>41</v>
      </c>
      <c r="H58" s="7">
        <f>B58</f>
        <v>0</v>
      </c>
      <c r="I58" s="26">
        <f>C58</f>
        <v>0</v>
      </c>
      <c r="J58" s="20">
        <v>4</v>
      </c>
      <c r="K58" s="26">
        <f>H58*I58</f>
        <v>0</v>
      </c>
      <c r="L58" s="3" t="s">
        <v>115</v>
      </c>
      <c r="M58" s="1">
        <v>1</v>
      </c>
      <c r="N58" s="1">
        <v>2</v>
      </c>
      <c r="O58" s="1">
        <v>3</v>
      </c>
      <c r="P58" s="1">
        <v>4</v>
      </c>
    </row>
    <row r="59" spans="1:16" s="1" customFormat="1" ht="72.75" customHeight="1">
      <c r="A59" s="8" t="s">
        <v>96</v>
      </c>
      <c r="B59" s="14" t="s">
        <v>56</v>
      </c>
      <c r="C59" s="14" t="s">
        <v>99</v>
      </c>
      <c r="D59" s="14" t="s">
        <v>74</v>
      </c>
      <c r="E59" s="14" t="s">
        <v>29</v>
      </c>
      <c r="F59" s="14" t="s">
        <v>48</v>
      </c>
      <c r="G59" s="8" t="str">
        <f>A59</f>
        <v>（作業療法士単独の賃金表がある場合は必ず記載）
作業療法士の賃金改善の内容</v>
      </c>
      <c r="H59" s="14" t="s">
        <v>111</v>
      </c>
      <c r="I59" s="14" t="s">
        <v>105</v>
      </c>
      <c r="J59" s="14" t="s">
        <v>106</v>
      </c>
      <c r="K59" s="14" t="s">
        <v>108</v>
      </c>
      <c r="L59" s="3" t="s">
        <v>76</v>
      </c>
    </row>
    <row r="60" spans="1:16" ht="50.25" customHeight="1">
      <c r="A60" s="9" t="s">
        <v>87</v>
      </c>
      <c r="B60" s="15"/>
      <c r="C60" s="18"/>
      <c r="D60" s="19"/>
      <c r="E60" s="18"/>
      <c r="F60" s="26" t="e">
        <f>((B60*C60*D60)/B60)/D60</f>
        <v>#DIV/0!</v>
      </c>
      <c r="G60" s="9" t="s">
        <v>101</v>
      </c>
      <c r="H60" s="7">
        <f t="shared" ref="H60:J62" si="8">B60</f>
        <v>0</v>
      </c>
      <c r="I60" s="26">
        <f t="shared" si="8"/>
        <v>0</v>
      </c>
      <c r="J60" s="33">
        <f t="shared" si="8"/>
        <v>0</v>
      </c>
      <c r="K60" s="26">
        <f>H60*I60*J60</f>
        <v>0</v>
      </c>
      <c r="L60" s="3" t="s">
        <v>112</v>
      </c>
    </row>
    <row r="61" spans="1:16" ht="57" customHeight="1">
      <c r="A61" s="9" t="s">
        <v>88</v>
      </c>
      <c r="B61" s="15"/>
      <c r="C61" s="18"/>
      <c r="D61" s="19"/>
      <c r="E61" s="18"/>
      <c r="F61" s="26" t="e">
        <f>((B61*C61*D61)/B61)/D61</f>
        <v>#DIV/0!</v>
      </c>
      <c r="G61" s="9" t="s">
        <v>102</v>
      </c>
      <c r="H61" s="7">
        <f t="shared" si="8"/>
        <v>0</v>
      </c>
      <c r="I61" s="26">
        <f t="shared" si="8"/>
        <v>0</v>
      </c>
      <c r="J61" s="33">
        <f t="shared" si="8"/>
        <v>0</v>
      </c>
      <c r="K61" s="26">
        <f>H61*I61*J61</f>
        <v>0</v>
      </c>
      <c r="L61" s="3" t="s">
        <v>13</v>
      </c>
    </row>
    <row r="62" spans="1:16" ht="80.25" customHeight="1">
      <c r="A62" s="9" t="s">
        <v>90</v>
      </c>
      <c r="B62" s="15"/>
      <c r="C62" s="18"/>
      <c r="D62" s="19"/>
      <c r="E62" s="21"/>
      <c r="F62" s="26" t="e">
        <f>((B62*C62*D62)/B62)/D62</f>
        <v>#DIV/0!</v>
      </c>
      <c r="G62" s="9" t="s">
        <v>104</v>
      </c>
      <c r="H62" s="7">
        <f t="shared" si="8"/>
        <v>0</v>
      </c>
      <c r="I62" s="26">
        <f t="shared" si="8"/>
        <v>0</v>
      </c>
      <c r="J62" s="33">
        <f t="shared" si="8"/>
        <v>0</v>
      </c>
      <c r="K62" s="26">
        <f>H62*I62*J62</f>
        <v>0</v>
      </c>
      <c r="L62" s="3" t="s">
        <v>113</v>
      </c>
    </row>
    <row r="63" spans="1:16" ht="43.5" customHeight="1">
      <c r="A63" s="9" t="s">
        <v>73</v>
      </c>
      <c r="B63" s="15"/>
      <c r="C63" s="18"/>
      <c r="D63" s="20"/>
      <c r="E63" s="22"/>
      <c r="F63" s="26" t="e">
        <f>((B63*C63*D63)/B63)/D63</f>
        <v>#DIV/0!</v>
      </c>
      <c r="G63" s="9" t="s">
        <v>9</v>
      </c>
      <c r="H63" s="7">
        <f>B63</f>
        <v>0</v>
      </c>
      <c r="I63" s="26">
        <f>C63</f>
        <v>0</v>
      </c>
      <c r="J63" s="20">
        <v>4</v>
      </c>
      <c r="K63" s="26">
        <f>H63*I63*J63</f>
        <v>0</v>
      </c>
      <c r="L63" s="3" t="s">
        <v>114</v>
      </c>
    </row>
    <row r="64" spans="1:16" ht="41.25" customHeight="1">
      <c r="A64" s="9" t="s">
        <v>67</v>
      </c>
      <c r="B64" s="15"/>
      <c r="C64" s="18"/>
      <c r="D64" s="20"/>
      <c r="E64" s="22"/>
      <c r="F64" s="26" t="e">
        <f>(B64*C64)/B64/D64</f>
        <v>#DIV/0!</v>
      </c>
      <c r="G64" s="9" t="s">
        <v>41</v>
      </c>
      <c r="H64" s="7">
        <f>B64</f>
        <v>0</v>
      </c>
      <c r="I64" s="26">
        <f>C64</f>
        <v>0</v>
      </c>
      <c r="J64" s="20">
        <v>4</v>
      </c>
      <c r="K64" s="26">
        <f>H64*I64</f>
        <v>0</v>
      </c>
      <c r="L64" s="3" t="s">
        <v>115</v>
      </c>
      <c r="M64" s="1">
        <v>1</v>
      </c>
      <c r="N64" s="1">
        <v>2</v>
      </c>
      <c r="O64" s="1">
        <v>3</v>
      </c>
      <c r="P64" s="1">
        <v>4</v>
      </c>
    </row>
    <row r="65" spans="1:16" s="1" customFormat="1" ht="72.75" customHeight="1">
      <c r="A65" s="8" t="s">
        <v>97</v>
      </c>
      <c r="B65" s="14" t="s">
        <v>56</v>
      </c>
      <c r="C65" s="14" t="s">
        <v>99</v>
      </c>
      <c r="D65" s="14" t="s">
        <v>74</v>
      </c>
      <c r="E65" s="14" t="s">
        <v>29</v>
      </c>
      <c r="F65" s="14" t="s">
        <v>48</v>
      </c>
      <c r="G65" s="8" t="str">
        <f>A65</f>
        <v>（言語聴覚士単独の賃金表がある場合は必ず記載）
言語聴覚士の賃金改善の内容</v>
      </c>
      <c r="H65" s="14" t="s">
        <v>111</v>
      </c>
      <c r="I65" s="14" t="s">
        <v>105</v>
      </c>
      <c r="J65" s="14" t="s">
        <v>106</v>
      </c>
      <c r="K65" s="14" t="s">
        <v>108</v>
      </c>
      <c r="L65" s="3" t="s">
        <v>76</v>
      </c>
    </row>
    <row r="66" spans="1:16" ht="50.25" customHeight="1">
      <c r="A66" s="9" t="s">
        <v>87</v>
      </c>
      <c r="B66" s="15"/>
      <c r="C66" s="18"/>
      <c r="D66" s="19"/>
      <c r="E66" s="18"/>
      <c r="F66" s="26" t="e">
        <f>((B66*C66*D66)/B66)/D66</f>
        <v>#DIV/0!</v>
      </c>
      <c r="G66" s="9" t="s">
        <v>101</v>
      </c>
      <c r="H66" s="7">
        <f t="shared" ref="H66:J68" si="9">B66</f>
        <v>0</v>
      </c>
      <c r="I66" s="26">
        <f t="shared" si="9"/>
        <v>0</v>
      </c>
      <c r="J66" s="33">
        <f t="shared" si="9"/>
        <v>0</v>
      </c>
      <c r="K66" s="26">
        <f>H66*I66*J66</f>
        <v>0</v>
      </c>
      <c r="L66" s="3" t="s">
        <v>112</v>
      </c>
    </row>
    <row r="67" spans="1:16" ht="57" customHeight="1">
      <c r="A67" s="9" t="s">
        <v>88</v>
      </c>
      <c r="B67" s="15"/>
      <c r="C67" s="18"/>
      <c r="D67" s="19"/>
      <c r="E67" s="18"/>
      <c r="F67" s="26" t="e">
        <f>((B67*C67*D67)/B67)/D67</f>
        <v>#DIV/0!</v>
      </c>
      <c r="G67" s="9" t="s">
        <v>102</v>
      </c>
      <c r="H67" s="7">
        <f t="shared" si="9"/>
        <v>0</v>
      </c>
      <c r="I67" s="26">
        <f t="shared" si="9"/>
        <v>0</v>
      </c>
      <c r="J67" s="33">
        <f t="shared" si="9"/>
        <v>0</v>
      </c>
      <c r="K67" s="26">
        <f>H67*I67*J67</f>
        <v>0</v>
      </c>
      <c r="L67" s="3" t="s">
        <v>13</v>
      </c>
    </row>
    <row r="68" spans="1:16" ht="80.25" customHeight="1">
      <c r="A68" s="9" t="s">
        <v>90</v>
      </c>
      <c r="B68" s="15"/>
      <c r="C68" s="18"/>
      <c r="D68" s="19"/>
      <c r="E68" s="21"/>
      <c r="F68" s="26" t="e">
        <f>((B68*C68*D68)/B68)/D68</f>
        <v>#DIV/0!</v>
      </c>
      <c r="G68" s="9" t="s">
        <v>104</v>
      </c>
      <c r="H68" s="7">
        <f t="shared" si="9"/>
        <v>0</v>
      </c>
      <c r="I68" s="26">
        <f t="shared" si="9"/>
        <v>0</v>
      </c>
      <c r="J68" s="33">
        <f t="shared" si="9"/>
        <v>0</v>
      </c>
      <c r="K68" s="26">
        <f>H68*I68*J68</f>
        <v>0</v>
      </c>
      <c r="L68" s="3" t="s">
        <v>113</v>
      </c>
    </row>
    <row r="69" spans="1:16" ht="43.5" customHeight="1">
      <c r="A69" s="9" t="s">
        <v>73</v>
      </c>
      <c r="B69" s="15"/>
      <c r="C69" s="18"/>
      <c r="D69" s="20"/>
      <c r="E69" s="22"/>
      <c r="F69" s="26" t="e">
        <f>((B69*C69*D69)/B69)/D69</f>
        <v>#DIV/0!</v>
      </c>
      <c r="G69" s="9" t="s">
        <v>9</v>
      </c>
      <c r="H69" s="7">
        <f>B69</f>
        <v>0</v>
      </c>
      <c r="I69" s="26">
        <f>C69</f>
        <v>0</v>
      </c>
      <c r="J69" s="20">
        <v>4</v>
      </c>
      <c r="K69" s="26">
        <f>H69*I69*J69</f>
        <v>0</v>
      </c>
      <c r="L69" s="3" t="s">
        <v>114</v>
      </c>
    </row>
    <row r="70" spans="1:16" ht="41.25" customHeight="1">
      <c r="A70" s="9" t="s">
        <v>67</v>
      </c>
      <c r="B70" s="15"/>
      <c r="C70" s="18"/>
      <c r="D70" s="20"/>
      <c r="E70" s="22"/>
      <c r="F70" s="26" t="e">
        <f>(B70*C70)/B70/D70</f>
        <v>#DIV/0!</v>
      </c>
      <c r="G70" s="9" t="s">
        <v>41</v>
      </c>
      <c r="H70" s="7">
        <f>B70</f>
        <v>0</v>
      </c>
      <c r="I70" s="26">
        <f>C70</f>
        <v>0</v>
      </c>
      <c r="J70" s="20">
        <v>4</v>
      </c>
      <c r="K70" s="26">
        <f>H70*I70</f>
        <v>0</v>
      </c>
      <c r="L70" s="3" t="s">
        <v>115</v>
      </c>
      <c r="M70" s="1">
        <v>1</v>
      </c>
      <c r="N70" s="1">
        <v>2</v>
      </c>
      <c r="O70" s="1">
        <v>3</v>
      </c>
      <c r="P70" s="1">
        <v>4</v>
      </c>
    </row>
    <row r="71" spans="1:16" s="1" customFormat="1" ht="72.75" customHeight="1">
      <c r="A71" s="8" t="s">
        <v>66</v>
      </c>
      <c r="B71" s="14" t="s">
        <v>56</v>
      </c>
      <c r="C71" s="14" t="s">
        <v>99</v>
      </c>
      <c r="D71" s="14" t="s">
        <v>74</v>
      </c>
      <c r="E71" s="14" t="s">
        <v>29</v>
      </c>
      <c r="F71" s="14" t="s">
        <v>48</v>
      </c>
      <c r="G71" s="8" t="str">
        <f>A71</f>
        <v>（上記職種以外の職員）
その他職員の賃金改善の内容</v>
      </c>
      <c r="H71" s="14" t="s">
        <v>111</v>
      </c>
      <c r="I71" s="14" t="s">
        <v>105</v>
      </c>
      <c r="J71" s="14" t="s">
        <v>106</v>
      </c>
      <c r="K71" s="14" t="s">
        <v>108</v>
      </c>
      <c r="L71" s="3" t="s">
        <v>76</v>
      </c>
    </row>
    <row r="72" spans="1:16" ht="50.25" customHeight="1">
      <c r="A72" s="9" t="s">
        <v>87</v>
      </c>
      <c r="B72" s="15"/>
      <c r="C72" s="18"/>
      <c r="D72" s="19"/>
      <c r="E72" s="18"/>
      <c r="F72" s="26" t="e">
        <f>((B72*C72*D72)/B72)/D72</f>
        <v>#DIV/0!</v>
      </c>
      <c r="G72" s="9" t="s">
        <v>101</v>
      </c>
      <c r="H72" s="7">
        <f t="shared" ref="H72:J74" si="10">B72</f>
        <v>0</v>
      </c>
      <c r="I72" s="26">
        <f t="shared" si="10"/>
        <v>0</v>
      </c>
      <c r="J72" s="33">
        <f t="shared" si="10"/>
        <v>0</v>
      </c>
      <c r="K72" s="26">
        <f>H72*I72*J72</f>
        <v>0</v>
      </c>
      <c r="L72" s="3" t="s">
        <v>112</v>
      </c>
    </row>
    <row r="73" spans="1:16" ht="57" customHeight="1">
      <c r="A73" s="9" t="s">
        <v>88</v>
      </c>
      <c r="B73" s="15"/>
      <c r="C73" s="18"/>
      <c r="D73" s="19"/>
      <c r="E73" s="18"/>
      <c r="F73" s="26" t="e">
        <f>((B73*C73*D73)/B73)/D73</f>
        <v>#DIV/0!</v>
      </c>
      <c r="G73" s="9" t="s">
        <v>102</v>
      </c>
      <c r="H73" s="7">
        <f t="shared" si="10"/>
        <v>0</v>
      </c>
      <c r="I73" s="26">
        <f t="shared" si="10"/>
        <v>0</v>
      </c>
      <c r="J73" s="33">
        <f t="shared" si="10"/>
        <v>0</v>
      </c>
      <c r="K73" s="26">
        <f>H73*I73*J73</f>
        <v>0</v>
      </c>
      <c r="L73" s="3" t="s">
        <v>13</v>
      </c>
    </row>
    <row r="74" spans="1:16" ht="80.25" customHeight="1">
      <c r="A74" s="9" t="s">
        <v>90</v>
      </c>
      <c r="B74" s="15"/>
      <c r="C74" s="18"/>
      <c r="D74" s="19"/>
      <c r="E74" s="21"/>
      <c r="F74" s="26" t="e">
        <f>((B74*C74*D74)/B74)/D74</f>
        <v>#DIV/0!</v>
      </c>
      <c r="G74" s="9" t="s">
        <v>104</v>
      </c>
      <c r="H74" s="7">
        <f t="shared" si="10"/>
        <v>0</v>
      </c>
      <c r="I74" s="26">
        <f t="shared" si="10"/>
        <v>0</v>
      </c>
      <c r="J74" s="33">
        <f t="shared" si="10"/>
        <v>0</v>
      </c>
      <c r="K74" s="26">
        <f>H74*I74*J74</f>
        <v>0</v>
      </c>
      <c r="L74" s="3" t="s">
        <v>113</v>
      </c>
    </row>
    <row r="75" spans="1:16" ht="43.5" customHeight="1">
      <c r="A75" s="9" t="s">
        <v>73</v>
      </c>
      <c r="B75" s="15"/>
      <c r="C75" s="18"/>
      <c r="D75" s="20"/>
      <c r="E75" s="22"/>
      <c r="F75" s="26" t="e">
        <f>((B75*C75*D75)/B75)/D75</f>
        <v>#DIV/0!</v>
      </c>
      <c r="G75" s="9" t="s">
        <v>9</v>
      </c>
      <c r="H75" s="7">
        <f>B75</f>
        <v>0</v>
      </c>
      <c r="I75" s="26">
        <f>C75</f>
        <v>0</v>
      </c>
      <c r="J75" s="20">
        <v>4</v>
      </c>
      <c r="K75" s="26">
        <f>H75*I75*J75</f>
        <v>0</v>
      </c>
      <c r="L75" s="3" t="s">
        <v>114</v>
      </c>
    </row>
    <row r="76" spans="1:16" ht="41.25" customHeight="1">
      <c r="A76" s="9" t="s">
        <v>67</v>
      </c>
      <c r="B76" s="15"/>
      <c r="C76" s="18"/>
      <c r="D76" s="20"/>
      <c r="E76" s="22"/>
      <c r="F76" s="26" t="e">
        <f>(B76*C76)/B76/D76</f>
        <v>#DIV/0!</v>
      </c>
      <c r="G76" s="9" t="s">
        <v>41</v>
      </c>
      <c r="H76" s="7">
        <f>B76</f>
        <v>0</v>
      </c>
      <c r="I76" s="26">
        <f>C76</f>
        <v>0</v>
      </c>
      <c r="J76" s="20">
        <v>4</v>
      </c>
      <c r="K76" s="26">
        <f>H76*I76</f>
        <v>0</v>
      </c>
      <c r="L76" s="3" t="s">
        <v>115</v>
      </c>
      <c r="M76" s="1">
        <v>1</v>
      </c>
      <c r="N76" s="1">
        <v>2</v>
      </c>
      <c r="O76" s="1">
        <v>3</v>
      </c>
      <c r="P76" s="1">
        <v>4</v>
      </c>
    </row>
  </sheetData>
  <mergeCells count="6">
    <mergeCell ref="A2:K2"/>
    <mergeCell ref="A8:F8"/>
    <mergeCell ref="G8:K8"/>
    <mergeCell ref="A15:F15"/>
    <mergeCell ref="G15:J15"/>
    <mergeCell ref="A16:K16"/>
  </mergeCells>
  <phoneticPr fontId="21"/>
  <conditionalFormatting sqref="B72:B76">
    <cfRule type="expression" dxfId="133" priority="1">
      <formula>$F$2="×"</formula>
    </cfRule>
  </conditionalFormatting>
  <conditionalFormatting sqref="B66:B70">
    <cfRule type="expression" dxfId="132" priority="2">
      <formula>$F$2="×"</formula>
    </cfRule>
  </conditionalFormatting>
  <conditionalFormatting sqref="B60:B64">
    <cfRule type="expression" dxfId="131" priority="3">
      <formula>$F$2="×"</formula>
    </cfRule>
  </conditionalFormatting>
  <conditionalFormatting sqref="B54:B58">
    <cfRule type="expression" dxfId="130" priority="4">
      <formula>$F$2="×"</formula>
    </cfRule>
  </conditionalFormatting>
  <conditionalFormatting sqref="B48:B52">
    <cfRule type="expression" dxfId="129" priority="5">
      <formula>$F$2="×"</formula>
    </cfRule>
  </conditionalFormatting>
  <conditionalFormatting sqref="B42:B46">
    <cfRule type="expression" dxfId="128" priority="6">
      <formula>$F$2="×"</formula>
    </cfRule>
  </conditionalFormatting>
  <conditionalFormatting sqref="B36:B40">
    <cfRule type="expression" dxfId="127" priority="7">
      <formula>$F$2="×"</formula>
    </cfRule>
  </conditionalFormatting>
  <conditionalFormatting sqref="B30:B34">
    <cfRule type="expression" dxfId="126" priority="8">
      <formula>$F$2="×"</formula>
    </cfRule>
  </conditionalFormatting>
  <conditionalFormatting sqref="B24:B28">
    <cfRule type="expression" dxfId="125" priority="9">
      <formula>$F$2="×"</formula>
    </cfRule>
  </conditionalFormatting>
  <conditionalFormatting sqref="B18:B22">
    <cfRule type="expression" dxfId="124" priority="10">
      <formula>$F$2="×"</formula>
    </cfRule>
  </conditionalFormatting>
  <conditionalFormatting sqref="A7">
    <cfRule type="expression" dxfId="123" priority="13">
      <formula>$G$7="○"</formula>
    </cfRule>
    <cfRule type="expression" dxfId="122" priority="14">
      <formula>$G$7</formula>
    </cfRule>
  </conditionalFormatting>
  <conditionalFormatting sqref="A24:A26">
    <cfRule type="expression" dxfId="121" priority="51">
      <formula>$F$2="×"</formula>
    </cfRule>
  </conditionalFormatting>
  <conditionalFormatting sqref="A30:A32">
    <cfRule type="expression" dxfId="120" priority="49">
      <formula>$F$2="×"</formula>
    </cfRule>
  </conditionalFormatting>
  <conditionalFormatting sqref="A36:A38">
    <cfRule type="expression" dxfId="119" priority="47">
      <formula>$F$2="×"</formula>
    </cfRule>
  </conditionalFormatting>
  <conditionalFormatting sqref="A42:A44">
    <cfRule type="expression" dxfId="118" priority="45">
      <formula>$F$2="×"</formula>
    </cfRule>
  </conditionalFormatting>
  <conditionalFormatting sqref="A48:A50">
    <cfRule type="expression" dxfId="117" priority="43">
      <formula>$F$2="×"</formula>
    </cfRule>
  </conditionalFormatting>
  <conditionalFormatting sqref="A54:A56">
    <cfRule type="expression" dxfId="116" priority="41">
      <formula>$F$2="×"</formula>
    </cfRule>
  </conditionalFormatting>
  <conditionalFormatting sqref="A60:A62">
    <cfRule type="expression" dxfId="115" priority="39">
      <formula>$F$2="×"</formula>
    </cfRule>
  </conditionalFormatting>
  <conditionalFormatting sqref="A66:A68">
    <cfRule type="expression" dxfId="114" priority="37">
      <formula>$F$2="×"</formula>
    </cfRule>
  </conditionalFormatting>
  <conditionalFormatting sqref="A72:A74">
    <cfRule type="expression" dxfId="113" priority="33">
      <formula>$F$2="×"</formula>
    </cfRule>
  </conditionalFormatting>
  <conditionalFormatting sqref="C20:D20 A20">
    <cfRule type="expression" dxfId="112" priority="54">
      <formula>$F$2="×"</formula>
    </cfRule>
  </conditionalFormatting>
  <conditionalFormatting sqref="A10:K11 A12:D12 F12:K12 A13:K14 G15 K15 A15:A16">
    <cfRule type="expression" dxfId="111" priority="137">
      <formula>$F$2="×"</formula>
    </cfRule>
  </conditionalFormatting>
  <conditionalFormatting sqref="C18:K19 A18:A19">
    <cfRule type="expression" dxfId="110" priority="60">
      <formula>$F$2="×"</formula>
    </cfRule>
  </conditionalFormatting>
  <conditionalFormatting sqref="C21:K22 A21:A22">
    <cfRule type="expression" dxfId="109" priority="32">
      <formula>$F$2="×"</formula>
    </cfRule>
  </conditionalFormatting>
  <conditionalFormatting sqref="C27:K28 A27:A28">
    <cfRule type="expression" dxfId="108" priority="31">
      <formula>$F$2="×"</formula>
    </cfRule>
  </conditionalFormatting>
  <conditionalFormatting sqref="C33:K34 A33:A34">
    <cfRule type="expression" dxfId="107" priority="22">
      <formula>$F$2="×"</formula>
    </cfRule>
  </conditionalFormatting>
  <conditionalFormatting sqref="C39:K40 A39:A40">
    <cfRule type="expression" dxfId="106" priority="21">
      <formula>$F$2="×"</formula>
    </cfRule>
  </conditionalFormatting>
  <conditionalFormatting sqref="C45:K46 A45:A46">
    <cfRule type="expression" dxfId="105" priority="20">
      <formula>$F$2="×"</formula>
    </cfRule>
  </conditionalFormatting>
  <conditionalFormatting sqref="C51:K52 A51:A52">
    <cfRule type="expression" dxfId="104" priority="19">
      <formula>$F$2="×"</formula>
    </cfRule>
  </conditionalFormatting>
  <conditionalFormatting sqref="C57:K58 A57:A58">
    <cfRule type="expression" dxfId="103" priority="18">
      <formula>$F$2="×"</formula>
    </cfRule>
  </conditionalFormatting>
  <conditionalFormatting sqref="C63:K64 A63:A64">
    <cfRule type="expression" dxfId="102" priority="17">
      <formula>$F$2="×"</formula>
    </cfRule>
  </conditionalFormatting>
  <conditionalFormatting sqref="C69:K70 A69:A70">
    <cfRule type="expression" dxfId="101" priority="16">
      <formula>$F$2="×"</formula>
    </cfRule>
  </conditionalFormatting>
  <conditionalFormatting sqref="C75:K76 A75:A76">
    <cfRule type="expression" dxfId="100" priority="15">
      <formula>$F$2="×"</formula>
    </cfRule>
  </conditionalFormatting>
  <conditionalFormatting sqref="C24:K25 C26:D26 F26:K26">
    <cfRule type="expression" dxfId="99" priority="59">
      <formula>$F$2="×"</formula>
    </cfRule>
  </conditionalFormatting>
  <conditionalFormatting sqref="C30:K31 C32:D32 F32:K32">
    <cfRule type="expression" dxfId="98" priority="57">
      <formula>$F$2="×"</formula>
    </cfRule>
  </conditionalFormatting>
  <conditionalFormatting sqref="C36:K37 C38:D38 F38:K38 C42:K43 C44:D44 F44:K44">
    <cfRule type="expression" dxfId="97" priority="58">
      <formula>$F$2="×"</formula>
    </cfRule>
  </conditionalFormatting>
  <conditionalFormatting sqref="C48:K49 C50:D50 F50:K50 C54:K55 C56:D56 F56:K56 C60:K61 C62:D62 F62:K62 C66:K67 C68:D68 F68:K68">
    <cfRule type="expression" dxfId="96" priority="56">
      <formula>$F$2="×"</formula>
    </cfRule>
  </conditionalFormatting>
  <conditionalFormatting sqref="C72:K73 C74:D74 F74:K74">
    <cfRule type="expression" dxfId="95" priority="55">
      <formula>$F$2="×"</formula>
    </cfRule>
  </conditionalFormatting>
  <conditionalFormatting sqref="F20:K20">
    <cfRule type="expression" dxfId="94" priority="53">
      <formula>$F$2="×"</formula>
    </cfRule>
  </conditionalFormatting>
  <dataValidations count="2">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8" max="10" man="1"/>
    <brk id="40" max="10" man="1"/>
    <brk id="52" max="10" man="1"/>
    <brk id="6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H5" sqref="H5"/>
    </sheetView>
  </sheetViews>
  <sheetFormatPr defaultColWidth="9" defaultRowHeight="13.5"/>
  <cols>
    <col min="1" max="1" width="37.875" style="1" customWidth="1"/>
    <col min="2" max="5" width="15.125" style="2" customWidth="1"/>
    <col min="6" max="6" width="16.5" style="2" customWidth="1"/>
    <col min="7" max="7" width="24.25" style="2" customWidth="1"/>
    <col min="8" max="8" width="19.75" style="2" customWidth="1"/>
    <col min="9" max="9" width="42.125" style="1" customWidth="1"/>
    <col min="10" max="10" width="187.25" style="3" customWidth="1"/>
    <col min="11" max="16" width="14.625" style="1" customWidth="1"/>
    <col min="17" max="17" width="18.875" style="1" customWidth="1"/>
    <col min="18" max="16384" width="9" style="1"/>
  </cols>
  <sheetData>
    <row r="1" spans="1:10" ht="73.5" customHeight="1">
      <c r="A1" s="38" t="s">
        <v>139</v>
      </c>
      <c r="B1" s="41" t="s">
        <v>120</v>
      </c>
      <c r="C1" s="45"/>
      <c r="D1" s="45"/>
      <c r="E1" s="45"/>
      <c r="F1" s="45"/>
      <c r="G1" s="45"/>
      <c r="H1" s="45"/>
      <c r="I1" s="34"/>
    </row>
    <row r="2" spans="1:10" ht="41.25" customHeight="1">
      <c r="A2" s="39" t="s">
        <v>69</v>
      </c>
      <c r="B2" s="42"/>
      <c r="C2" s="42"/>
      <c r="D2" s="42"/>
      <c r="E2" s="42"/>
      <c r="F2" s="42"/>
      <c r="G2" s="42"/>
      <c r="H2" s="42"/>
      <c r="I2" s="48" t="s">
        <v>33</v>
      </c>
    </row>
    <row r="3" spans="1:10" ht="72.75" customHeight="1">
      <c r="A3" s="8" t="s">
        <v>107</v>
      </c>
      <c r="B3" s="14" t="s">
        <v>78</v>
      </c>
      <c r="C3" s="14" t="s">
        <v>79</v>
      </c>
      <c r="D3" s="14" t="s">
        <v>70</v>
      </c>
      <c r="E3" s="14" t="s">
        <v>80</v>
      </c>
      <c r="F3" s="14" t="s">
        <v>81</v>
      </c>
      <c r="G3" s="14" t="s">
        <v>82</v>
      </c>
      <c r="H3" s="14" t="s">
        <v>142</v>
      </c>
      <c r="I3" s="49"/>
      <c r="J3" s="3" t="s">
        <v>76</v>
      </c>
    </row>
    <row r="4" spans="1:10" ht="84.75" customHeight="1">
      <c r="A4" s="9" t="s">
        <v>117</v>
      </c>
      <c r="B4" s="18"/>
      <c r="C4" s="18"/>
      <c r="D4" s="47" t="e">
        <f>C4/B4</f>
        <v>#DIV/0!</v>
      </c>
      <c r="E4" s="26" t="e">
        <f>(D4-0.02)*B4</f>
        <v>#DIV/0!</v>
      </c>
      <c r="F4" s="18"/>
      <c r="G4" s="19"/>
      <c r="H4" s="15"/>
      <c r="I4" s="26">
        <f>F4*G4*H4</f>
        <v>0</v>
      </c>
    </row>
    <row r="5" spans="1:10" ht="93.75" customHeight="1">
      <c r="A5" s="9" t="s">
        <v>118</v>
      </c>
      <c r="B5" s="18"/>
      <c r="C5" s="18"/>
      <c r="D5" s="47" t="e">
        <f>C5/B5</f>
        <v>#DIV/0!</v>
      </c>
      <c r="E5" s="26" t="e">
        <f>(D5-0.02)*B5</f>
        <v>#DIV/0!</v>
      </c>
      <c r="F5" s="18"/>
      <c r="G5" s="19"/>
      <c r="H5" s="15"/>
      <c r="I5" s="26">
        <f>F5*G5*H5</f>
        <v>0</v>
      </c>
    </row>
    <row r="6" spans="1:10" ht="90" customHeight="1">
      <c r="A6" s="9" t="s">
        <v>119</v>
      </c>
      <c r="B6" s="43"/>
      <c r="C6" s="46"/>
      <c r="D6" s="46"/>
      <c r="E6" s="46"/>
      <c r="F6" s="46"/>
      <c r="G6" s="46"/>
      <c r="H6" s="46"/>
      <c r="I6" s="26">
        <v>0</v>
      </c>
    </row>
    <row r="7" spans="1:10" ht="60.75" customHeight="1">
      <c r="A7" s="40" t="s">
        <v>140</v>
      </c>
      <c r="B7" s="44"/>
      <c r="C7" s="44"/>
      <c r="D7" s="44"/>
      <c r="E7" s="44"/>
      <c r="F7" s="44"/>
      <c r="G7" s="44"/>
      <c r="H7" s="44"/>
      <c r="I7" s="44"/>
    </row>
    <row r="9" spans="1:10">
      <c r="A9" s="3"/>
    </row>
  </sheetData>
  <mergeCells count="5">
    <mergeCell ref="B1:H1"/>
    <mergeCell ref="A2:H2"/>
    <mergeCell ref="B6:H6"/>
    <mergeCell ref="A7:I7"/>
    <mergeCell ref="I2:I3"/>
  </mergeCells>
  <phoneticPr fontId="21"/>
  <conditionalFormatting sqref="H4:H5">
    <cfRule type="expression" dxfId="93" priority="1">
      <formula>#REF!="×"</formula>
    </cfRule>
  </conditionalFormatting>
  <conditionalFormatting sqref="A4:G5 I4:I6 A6:B6">
    <cfRule type="expression" dxfId="92" priority="5">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B48"/>
  <sheetViews>
    <sheetView workbookViewId="0">
      <selection activeCell="G8" sqref="G8"/>
    </sheetView>
  </sheetViews>
  <sheetFormatPr defaultColWidth="9" defaultRowHeight="13.5"/>
  <cols>
    <col min="1" max="16384" width="9" style="1"/>
  </cols>
  <sheetData>
    <row r="1" spans="1:2">
      <c r="A1" s="1" t="s">
        <v>35</v>
      </c>
    </row>
    <row r="2" spans="1:2">
      <c r="A2" s="1" t="s">
        <v>8</v>
      </c>
      <c r="B2" s="1">
        <v>1</v>
      </c>
    </row>
    <row r="3" spans="1:2">
      <c r="A3" s="1" t="s">
        <v>21</v>
      </c>
      <c r="B3" s="1">
        <v>2</v>
      </c>
    </row>
    <row r="4" spans="1:2">
      <c r="A4" s="1" t="s">
        <v>34</v>
      </c>
      <c r="B4" s="1">
        <v>3</v>
      </c>
    </row>
    <row r="5" spans="1:2">
      <c r="A5" s="1" t="s">
        <v>32</v>
      </c>
      <c r="B5" s="1">
        <v>4</v>
      </c>
    </row>
    <row r="6" spans="1:2">
      <c r="A6" s="1" t="s">
        <v>28</v>
      </c>
      <c r="B6" s="1">
        <v>5</v>
      </c>
    </row>
    <row r="7" spans="1:2">
      <c r="A7" s="1" t="s">
        <v>12</v>
      </c>
      <c r="B7" s="1">
        <v>6</v>
      </c>
    </row>
    <row r="8" spans="1:2">
      <c r="A8" s="1" t="s">
        <v>23</v>
      </c>
      <c r="B8" s="1">
        <v>7</v>
      </c>
    </row>
    <row r="9" spans="1:2">
      <c r="A9" s="1" t="s">
        <v>5</v>
      </c>
      <c r="B9" s="1">
        <v>8</v>
      </c>
    </row>
    <row r="10" spans="1:2">
      <c r="A10" s="1" t="s">
        <v>25</v>
      </c>
      <c r="B10" s="1">
        <v>9</v>
      </c>
    </row>
    <row r="11" spans="1:2">
      <c r="A11" s="1" t="s">
        <v>1</v>
      </c>
      <c r="B11" s="1">
        <v>10</v>
      </c>
    </row>
    <row r="12" spans="1:2">
      <c r="A12" s="1" t="s">
        <v>11</v>
      </c>
      <c r="B12" s="1">
        <v>11</v>
      </c>
    </row>
    <row r="13" spans="1:2">
      <c r="A13" s="1" t="s">
        <v>38</v>
      </c>
      <c r="B13" s="1">
        <v>12</v>
      </c>
    </row>
    <row r="14" spans="1:2">
      <c r="A14" s="1" t="s">
        <v>39</v>
      </c>
      <c r="B14" s="1">
        <v>13</v>
      </c>
    </row>
    <row r="15" spans="1:2">
      <c r="A15" s="1" t="s">
        <v>30</v>
      </c>
      <c r="B15" s="1">
        <v>14</v>
      </c>
    </row>
    <row r="16" spans="1:2">
      <c r="A16" s="1" t="s">
        <v>42</v>
      </c>
      <c r="B16" s="1">
        <v>15</v>
      </c>
    </row>
    <row r="17" spans="1:2">
      <c r="A17" s="1" t="s">
        <v>43</v>
      </c>
      <c r="B17" s="1">
        <v>16</v>
      </c>
    </row>
    <row r="18" spans="1:2">
      <c r="A18" s="1" t="s">
        <v>3</v>
      </c>
      <c r="B18" s="1">
        <v>17</v>
      </c>
    </row>
    <row r="19" spans="1:2">
      <c r="A19" s="1" t="s">
        <v>2</v>
      </c>
      <c r="B19" s="1">
        <v>18</v>
      </c>
    </row>
    <row r="20" spans="1:2">
      <c r="A20" s="1" t="s">
        <v>22</v>
      </c>
      <c r="B20" s="1">
        <v>19</v>
      </c>
    </row>
    <row r="21" spans="1:2">
      <c r="A21" s="1" t="s">
        <v>45</v>
      </c>
      <c r="B21" s="1">
        <v>20</v>
      </c>
    </row>
    <row r="22" spans="1:2">
      <c r="A22" s="1" t="s">
        <v>14</v>
      </c>
      <c r="B22" s="1">
        <v>21</v>
      </c>
    </row>
    <row r="23" spans="1:2">
      <c r="A23" s="1" t="s">
        <v>19</v>
      </c>
      <c r="B23" s="1">
        <v>22</v>
      </c>
    </row>
    <row r="24" spans="1:2">
      <c r="A24" s="1" t="s">
        <v>37</v>
      </c>
      <c r="B24" s="1">
        <v>23</v>
      </c>
    </row>
    <row r="25" spans="1:2">
      <c r="A25" s="1" t="s">
        <v>46</v>
      </c>
      <c r="B25" s="1">
        <v>24</v>
      </c>
    </row>
    <row r="26" spans="1:2">
      <c r="A26" s="1" t="s">
        <v>47</v>
      </c>
      <c r="B26" s="1">
        <v>25</v>
      </c>
    </row>
    <row r="27" spans="1:2">
      <c r="A27" s="1" t="s">
        <v>16</v>
      </c>
      <c r="B27" s="1">
        <v>26</v>
      </c>
    </row>
    <row r="28" spans="1:2">
      <c r="A28" s="1" t="s">
        <v>51</v>
      </c>
      <c r="B28" s="1">
        <v>27</v>
      </c>
    </row>
    <row r="29" spans="1:2">
      <c r="A29" s="1" t="s">
        <v>52</v>
      </c>
      <c r="B29" s="1">
        <v>28</v>
      </c>
    </row>
    <row r="30" spans="1:2">
      <c r="A30" s="1" t="s">
        <v>53</v>
      </c>
      <c r="B30" s="1">
        <v>29</v>
      </c>
    </row>
    <row r="31" spans="1:2">
      <c r="A31" s="1" t="s">
        <v>17</v>
      </c>
      <c r="B31" s="1">
        <v>30</v>
      </c>
    </row>
    <row r="32" spans="1:2">
      <c r="A32" s="1" t="s">
        <v>7</v>
      </c>
      <c r="B32" s="1">
        <v>31</v>
      </c>
    </row>
    <row r="33" spans="1:2">
      <c r="A33" s="1" t="s">
        <v>44</v>
      </c>
      <c r="B33" s="1">
        <v>32</v>
      </c>
    </row>
    <row r="34" spans="1:2">
      <c r="A34" s="1" t="s">
        <v>55</v>
      </c>
      <c r="B34" s="1">
        <v>33</v>
      </c>
    </row>
    <row r="35" spans="1:2">
      <c r="A35" s="1" t="s">
        <v>57</v>
      </c>
      <c r="B35" s="1">
        <v>34</v>
      </c>
    </row>
    <row r="36" spans="1:2">
      <c r="A36" s="1" t="s">
        <v>24</v>
      </c>
      <c r="B36" s="1">
        <v>35</v>
      </c>
    </row>
    <row r="37" spans="1:2">
      <c r="A37" s="1" t="s">
        <v>58</v>
      </c>
      <c r="B37" s="1">
        <v>36</v>
      </c>
    </row>
    <row r="38" spans="1:2">
      <c r="A38" s="1" t="s">
        <v>50</v>
      </c>
      <c r="B38" s="1">
        <v>37</v>
      </c>
    </row>
    <row r="39" spans="1:2">
      <c r="A39" s="1" t="s">
        <v>59</v>
      </c>
      <c r="B39" s="1">
        <v>38</v>
      </c>
    </row>
    <row r="40" spans="1:2">
      <c r="A40" s="1" t="s">
        <v>60</v>
      </c>
      <c r="B40" s="1">
        <v>39</v>
      </c>
    </row>
    <row r="41" spans="1:2">
      <c r="A41" s="1" t="s">
        <v>61</v>
      </c>
      <c r="B41" s="1">
        <v>40</v>
      </c>
    </row>
    <row r="42" spans="1:2">
      <c r="A42" s="1" t="s">
        <v>49</v>
      </c>
      <c r="B42" s="1">
        <v>41</v>
      </c>
    </row>
    <row r="43" spans="1:2">
      <c r="A43" s="1" t="s">
        <v>62</v>
      </c>
      <c r="B43" s="1">
        <v>42</v>
      </c>
    </row>
    <row r="44" spans="1:2">
      <c r="A44" s="1" t="s">
        <v>63</v>
      </c>
      <c r="B44" s="1">
        <v>43</v>
      </c>
    </row>
    <row r="45" spans="1:2">
      <c r="A45" s="1" t="s">
        <v>64</v>
      </c>
      <c r="B45" s="1">
        <v>44</v>
      </c>
    </row>
    <row r="46" spans="1:2">
      <c r="A46" s="1" t="s">
        <v>20</v>
      </c>
      <c r="B46" s="1">
        <v>45</v>
      </c>
    </row>
    <row r="47" spans="1:2">
      <c r="A47" s="1" t="s">
        <v>26</v>
      </c>
      <c r="B47" s="1">
        <v>46</v>
      </c>
    </row>
    <row r="48" spans="1:2">
      <c r="A48" s="1" t="s">
        <v>65</v>
      </c>
      <c r="B48" s="1">
        <v>47</v>
      </c>
    </row>
  </sheetData>
  <phoneticPr fontId="21"/>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zoomScale="55" zoomScaleNormal="85" zoomScaleSheetLayoutView="55" workbookViewId="0">
      <selection activeCell="B10" sqref="B10"/>
    </sheetView>
  </sheetViews>
  <sheetFormatPr defaultColWidth="9" defaultRowHeight="13.5"/>
  <cols>
    <col min="1" max="1" width="47.75" style="1" customWidth="1"/>
    <col min="2" max="2" width="15.875" style="2" customWidth="1"/>
    <col min="3" max="4" width="15.125" style="2" customWidth="1"/>
    <col min="5" max="5" width="23.25" style="2" customWidth="1"/>
    <col min="6" max="6" width="17.75" style="1" customWidth="1"/>
    <col min="7" max="7" width="47.75" style="1" customWidth="1"/>
    <col min="8" max="8" width="15.875" style="2" customWidth="1"/>
    <col min="9" max="10" width="15.125" style="2" customWidth="1"/>
    <col min="11" max="11" width="23.5" style="1" customWidth="1"/>
    <col min="12" max="12" width="167.875" style="3" customWidth="1"/>
    <col min="13" max="18" width="14.625" style="1" customWidth="1"/>
    <col min="19" max="19" width="18.875" style="1" customWidth="1"/>
    <col min="20" max="16384" width="9" style="1"/>
  </cols>
  <sheetData>
    <row r="1" spans="1:16" ht="25.5" customHeight="1">
      <c r="A1" s="4" t="s">
        <v>129</v>
      </c>
      <c r="B1" s="12"/>
      <c r="C1" s="12"/>
      <c r="D1" s="12"/>
      <c r="E1" s="12"/>
      <c r="G1" s="4"/>
      <c r="I1" s="32"/>
      <c r="J1" s="32"/>
      <c r="K1" s="34"/>
    </row>
    <row r="2" spans="1:16" ht="46.5" customHeight="1">
      <c r="A2" s="5" t="s">
        <v>84</v>
      </c>
      <c r="B2" s="12"/>
      <c r="C2" s="12"/>
      <c r="D2" s="12"/>
      <c r="E2" s="12"/>
      <c r="F2" s="12"/>
      <c r="G2" s="12"/>
      <c r="H2" s="12"/>
      <c r="I2" s="12"/>
      <c r="J2" s="12"/>
      <c r="K2" s="12"/>
      <c r="L2" s="3" t="s">
        <v>75</v>
      </c>
    </row>
    <row r="3" spans="1:16" ht="32.25" customHeight="1">
      <c r="A3" s="6" t="s">
        <v>71</v>
      </c>
      <c r="B3" s="13"/>
      <c r="C3" s="13"/>
      <c r="D3" s="13"/>
      <c r="E3" s="13"/>
      <c r="F3" s="23"/>
      <c r="G3" s="28" t="s">
        <v>100</v>
      </c>
      <c r="H3" s="13"/>
      <c r="I3" s="13"/>
      <c r="J3" s="13"/>
      <c r="K3" s="35">
        <f>SUM($K$10:$K$15)</f>
        <v>0</v>
      </c>
      <c r="L3" s="3" t="s">
        <v>109</v>
      </c>
    </row>
    <row r="4" spans="1:16" ht="26.25" customHeight="1">
      <c r="A4" s="6" t="s">
        <v>135</v>
      </c>
      <c r="B4" s="13"/>
      <c r="C4" s="13"/>
      <c r="D4" s="13"/>
      <c r="E4" s="13"/>
      <c r="F4" s="23"/>
      <c r="G4" s="29" t="s">
        <v>121</v>
      </c>
      <c r="H4" s="13"/>
      <c r="I4" s="13"/>
      <c r="J4" s="13"/>
      <c r="K4" s="36">
        <v>0</v>
      </c>
      <c r="L4" s="3" t="s">
        <v>110</v>
      </c>
    </row>
    <row r="5" spans="1:16" ht="26.25" customHeight="1">
      <c r="A5" s="6" t="s">
        <v>36</v>
      </c>
      <c r="B5" s="13"/>
      <c r="C5" s="13"/>
      <c r="D5" s="13"/>
      <c r="E5" s="13"/>
      <c r="F5" s="23"/>
      <c r="G5" s="29" t="s">
        <v>122</v>
      </c>
      <c r="H5" s="13"/>
      <c r="I5" s="13"/>
      <c r="J5" s="13"/>
      <c r="K5" s="35">
        <f>ROUNDDOWN(K3-K4,-3)</f>
        <v>0</v>
      </c>
      <c r="L5" s="3" t="s">
        <v>15</v>
      </c>
    </row>
    <row r="6" spans="1:16" ht="41.25" customHeight="1">
      <c r="A6" s="6" t="s">
        <v>72</v>
      </c>
      <c r="B6" s="13"/>
      <c r="C6" s="13"/>
      <c r="D6" s="13"/>
      <c r="E6" s="13"/>
      <c r="F6" s="24" t="s">
        <v>31</v>
      </c>
      <c r="G6" s="28" t="s">
        <v>141</v>
      </c>
      <c r="H6" s="13"/>
      <c r="I6" s="13"/>
      <c r="J6" s="13"/>
      <c r="K6" s="36">
        <v>0</v>
      </c>
      <c r="L6" s="3" t="s">
        <v>18</v>
      </c>
    </row>
    <row r="7" spans="1:16" ht="26.25" customHeight="1">
      <c r="A7" s="6" t="s">
        <v>68</v>
      </c>
      <c r="B7" s="13"/>
      <c r="C7" s="13"/>
      <c r="D7" s="13"/>
      <c r="E7" s="13"/>
      <c r="F7" s="24" t="s">
        <v>31</v>
      </c>
      <c r="G7" s="28" t="s">
        <v>0</v>
      </c>
      <c r="H7" s="13"/>
      <c r="I7" s="13"/>
      <c r="J7" s="13"/>
      <c r="K7" s="35">
        <f>MIN(K5,K6)</f>
        <v>0</v>
      </c>
    </row>
    <row r="8" spans="1:16" ht="41.25" customHeight="1">
      <c r="A8" s="7" t="s">
        <v>85</v>
      </c>
      <c r="B8" s="7"/>
      <c r="C8" s="7"/>
      <c r="D8" s="7"/>
      <c r="E8" s="7"/>
      <c r="F8" s="7"/>
      <c r="G8" s="7" t="s">
        <v>33</v>
      </c>
      <c r="H8" s="7"/>
      <c r="I8" s="7"/>
      <c r="J8" s="7"/>
      <c r="K8" s="7"/>
    </row>
    <row r="9" spans="1:16" s="1" customFormat="1" ht="66" customHeight="1">
      <c r="A9" s="8" t="s">
        <v>86</v>
      </c>
      <c r="B9" s="14" t="s">
        <v>56</v>
      </c>
      <c r="C9" s="14" t="s">
        <v>98</v>
      </c>
      <c r="D9" s="14" t="s">
        <v>74</v>
      </c>
      <c r="E9" s="14" t="s">
        <v>29</v>
      </c>
      <c r="F9" s="14" t="s">
        <v>48</v>
      </c>
      <c r="G9" s="8" t="str">
        <f>A9</f>
        <v>賃金改善（全体）の内容</v>
      </c>
      <c r="H9" s="14" t="s">
        <v>111</v>
      </c>
      <c r="I9" s="14" t="s">
        <v>105</v>
      </c>
      <c r="J9" s="14" t="s">
        <v>106</v>
      </c>
      <c r="K9" s="14" t="s">
        <v>108</v>
      </c>
      <c r="L9" s="3" t="s">
        <v>76</v>
      </c>
    </row>
    <row r="10" spans="1:16" ht="50.25" customHeight="1">
      <c r="A10" s="9" t="s">
        <v>87</v>
      </c>
      <c r="B10" s="15"/>
      <c r="C10" s="18"/>
      <c r="D10" s="19"/>
      <c r="E10" s="18"/>
      <c r="F10" s="26" t="e">
        <f>((B10*C10*D10)/B10)/D10</f>
        <v>#DIV/0!</v>
      </c>
      <c r="G10" s="9" t="s">
        <v>101</v>
      </c>
      <c r="H10" s="7">
        <f t="shared" ref="H10:J12" si="0">B10</f>
        <v>0</v>
      </c>
      <c r="I10" s="26">
        <f t="shared" si="0"/>
        <v>0</v>
      </c>
      <c r="J10" s="33">
        <f t="shared" si="0"/>
        <v>0</v>
      </c>
      <c r="K10" s="26">
        <f>H10*I10*J10</f>
        <v>0</v>
      </c>
      <c r="L10" s="3" t="s">
        <v>112</v>
      </c>
    </row>
    <row r="11" spans="1:16" ht="57" customHeight="1">
      <c r="A11" s="9" t="s">
        <v>88</v>
      </c>
      <c r="B11" s="15"/>
      <c r="C11" s="18"/>
      <c r="D11" s="19"/>
      <c r="E11" s="18"/>
      <c r="F11" s="26" t="e">
        <f>((B11*C11*D11)/B11)/D11</f>
        <v>#DIV/0!</v>
      </c>
      <c r="G11" s="9" t="s">
        <v>102</v>
      </c>
      <c r="H11" s="7">
        <f t="shared" si="0"/>
        <v>0</v>
      </c>
      <c r="I11" s="26">
        <f t="shared" si="0"/>
        <v>0</v>
      </c>
      <c r="J11" s="33">
        <f t="shared" si="0"/>
        <v>0</v>
      </c>
      <c r="K11" s="26">
        <f>H11*I11*J11</f>
        <v>0</v>
      </c>
      <c r="L11" s="3" t="s">
        <v>13</v>
      </c>
    </row>
    <row r="12" spans="1:16" ht="80.25" customHeight="1">
      <c r="A12" s="9" t="s">
        <v>90</v>
      </c>
      <c r="B12" s="15"/>
      <c r="C12" s="18"/>
      <c r="D12" s="19"/>
      <c r="E12" s="21"/>
      <c r="F12" s="26" t="e">
        <f>((B12*C12*D12)/B12)/D12</f>
        <v>#DIV/0!</v>
      </c>
      <c r="G12" s="9" t="s">
        <v>103</v>
      </c>
      <c r="H12" s="7">
        <f t="shared" si="0"/>
        <v>0</v>
      </c>
      <c r="I12" s="26">
        <f t="shared" si="0"/>
        <v>0</v>
      </c>
      <c r="J12" s="33">
        <f t="shared" si="0"/>
        <v>0</v>
      </c>
      <c r="K12" s="26">
        <f>H12*I12*J12</f>
        <v>0</v>
      </c>
      <c r="L12" s="3" t="s">
        <v>113</v>
      </c>
    </row>
    <row r="13" spans="1:16" ht="42.75" customHeight="1">
      <c r="A13" s="9" t="s">
        <v>73</v>
      </c>
      <c r="B13" s="15"/>
      <c r="C13" s="18"/>
      <c r="D13" s="20"/>
      <c r="E13" s="22"/>
      <c r="F13" s="26" t="e">
        <f>((B13*C13*D13)/B13)/D13</f>
        <v>#DIV/0!</v>
      </c>
      <c r="G13" s="9" t="s">
        <v>9</v>
      </c>
      <c r="H13" s="7">
        <f>B13</f>
        <v>0</v>
      </c>
      <c r="I13" s="26">
        <f>C13</f>
        <v>0</v>
      </c>
      <c r="J13" s="20">
        <v>4</v>
      </c>
      <c r="K13" s="26">
        <f>H13*I13*J13</f>
        <v>0</v>
      </c>
      <c r="L13" s="3" t="s">
        <v>114</v>
      </c>
    </row>
    <row r="14" spans="1:16" ht="41.25" customHeight="1">
      <c r="A14" s="9" t="s">
        <v>67</v>
      </c>
      <c r="B14" s="15"/>
      <c r="C14" s="18"/>
      <c r="D14" s="20">
        <v>4</v>
      </c>
      <c r="E14" s="22"/>
      <c r="F14" s="26" t="e">
        <f>(B14*C14)/B14/D14</f>
        <v>#DIV/0!</v>
      </c>
      <c r="G14" s="9" t="s">
        <v>41</v>
      </c>
      <c r="H14" s="7">
        <f>B14</f>
        <v>0</v>
      </c>
      <c r="I14" s="26">
        <f>C14</f>
        <v>0</v>
      </c>
      <c r="J14" s="20">
        <v>4</v>
      </c>
      <c r="K14" s="26">
        <f>H14*I14</f>
        <v>0</v>
      </c>
      <c r="L14" s="3" t="s">
        <v>115</v>
      </c>
      <c r="M14" s="1">
        <v>1</v>
      </c>
      <c r="N14" s="1">
        <v>2</v>
      </c>
      <c r="O14" s="1">
        <v>3</v>
      </c>
      <c r="P14" s="1">
        <v>4</v>
      </c>
    </row>
    <row r="15" spans="1:16" ht="73.5" customHeight="1">
      <c r="A15" s="10"/>
      <c r="B15" s="16"/>
      <c r="C15" s="16"/>
      <c r="D15" s="16"/>
      <c r="E15" s="16"/>
      <c r="F15" s="27"/>
      <c r="G15" s="30" t="s">
        <v>4</v>
      </c>
      <c r="H15" s="31"/>
      <c r="I15" s="31"/>
      <c r="J15" s="31"/>
      <c r="K15" s="26">
        <f>'【歯科診療所】別紙（2.0％超部分算定シート）'!I4+'【歯科診療所】別紙（2.0％超部分算定シート）'!I5+'【歯科診療所】別紙（2.0％超部分算定シート）'!I6</f>
        <v>0</v>
      </c>
      <c r="L15" s="3" t="s">
        <v>116</v>
      </c>
    </row>
    <row r="16" spans="1:16" ht="55.5" customHeight="1">
      <c r="A16" s="11" t="s">
        <v>124</v>
      </c>
      <c r="B16" s="17"/>
      <c r="C16" s="17"/>
      <c r="D16" s="17"/>
      <c r="E16" s="17"/>
      <c r="F16" s="17"/>
      <c r="G16" s="17"/>
      <c r="H16" s="17"/>
      <c r="I16" s="17"/>
      <c r="J16" s="17"/>
      <c r="K16" s="37"/>
    </row>
    <row r="17" spans="1:16" s="1" customFormat="1" ht="72.75" customHeight="1">
      <c r="A17" s="8" t="s">
        <v>40</v>
      </c>
      <c r="B17" s="14" t="s">
        <v>56</v>
      </c>
      <c r="C17" s="14" t="s">
        <v>99</v>
      </c>
      <c r="D17" s="14" t="s">
        <v>74</v>
      </c>
      <c r="E17" s="14" t="s">
        <v>29</v>
      </c>
      <c r="F17" s="14" t="s">
        <v>48</v>
      </c>
      <c r="G17" s="8" t="str">
        <f>A17</f>
        <v>看護職員等（保健師、助産師、看護師及び准看護師）の賃金改善の内容</v>
      </c>
      <c r="H17" s="14" t="s">
        <v>111</v>
      </c>
      <c r="I17" s="14" t="s">
        <v>105</v>
      </c>
      <c r="J17" s="14" t="s">
        <v>106</v>
      </c>
      <c r="K17" s="14" t="s">
        <v>108</v>
      </c>
      <c r="L17" s="3" t="s">
        <v>76</v>
      </c>
    </row>
    <row r="18" spans="1:16" ht="50.25" customHeight="1">
      <c r="A18" s="9" t="s">
        <v>87</v>
      </c>
      <c r="B18" s="15"/>
      <c r="C18" s="18"/>
      <c r="D18" s="19"/>
      <c r="E18" s="18"/>
      <c r="F18" s="26" t="e">
        <f>((B18*C18*D18)/B18)/D18</f>
        <v>#DIV/0!</v>
      </c>
      <c r="G18" s="9" t="s">
        <v>101</v>
      </c>
      <c r="H18" s="7">
        <f t="shared" ref="H18:J20" si="1">B18</f>
        <v>0</v>
      </c>
      <c r="I18" s="26">
        <f t="shared" si="1"/>
        <v>0</v>
      </c>
      <c r="J18" s="33">
        <f t="shared" si="1"/>
        <v>0</v>
      </c>
      <c r="K18" s="26">
        <f>H18*I18*J18</f>
        <v>0</v>
      </c>
      <c r="L18" s="3" t="s">
        <v>112</v>
      </c>
    </row>
    <row r="19" spans="1:16" ht="57" customHeight="1">
      <c r="A19" s="9" t="s">
        <v>88</v>
      </c>
      <c r="B19" s="15"/>
      <c r="C19" s="18"/>
      <c r="D19" s="19"/>
      <c r="E19" s="18"/>
      <c r="F19" s="26" t="e">
        <f>((B19*C19*D19)/B19)/D19</f>
        <v>#DIV/0!</v>
      </c>
      <c r="G19" s="9" t="s">
        <v>102</v>
      </c>
      <c r="H19" s="7">
        <f t="shared" si="1"/>
        <v>0</v>
      </c>
      <c r="I19" s="26">
        <f t="shared" si="1"/>
        <v>0</v>
      </c>
      <c r="J19" s="33">
        <f t="shared" si="1"/>
        <v>0</v>
      </c>
      <c r="K19" s="26">
        <f>H19*I19*J19</f>
        <v>0</v>
      </c>
      <c r="L19" s="3" t="s">
        <v>13</v>
      </c>
    </row>
    <row r="20" spans="1:16" ht="80.25" customHeight="1">
      <c r="A20" s="9" t="s">
        <v>90</v>
      </c>
      <c r="B20" s="15"/>
      <c r="C20" s="18"/>
      <c r="D20" s="19"/>
      <c r="E20" s="21"/>
      <c r="F20" s="26" t="e">
        <f>((B20*C20*D20)/B20)/D20</f>
        <v>#DIV/0!</v>
      </c>
      <c r="G20" s="9" t="s">
        <v>103</v>
      </c>
      <c r="H20" s="7">
        <f t="shared" si="1"/>
        <v>0</v>
      </c>
      <c r="I20" s="26">
        <f t="shared" si="1"/>
        <v>0</v>
      </c>
      <c r="J20" s="33">
        <f t="shared" si="1"/>
        <v>0</v>
      </c>
      <c r="K20" s="26">
        <f>H20*I20*J20</f>
        <v>0</v>
      </c>
      <c r="L20" s="3" t="s">
        <v>113</v>
      </c>
    </row>
    <row r="21" spans="1:16" ht="42.75" customHeight="1">
      <c r="A21" s="9" t="s">
        <v>73</v>
      </c>
      <c r="B21" s="15"/>
      <c r="C21" s="18"/>
      <c r="D21" s="20"/>
      <c r="E21" s="22"/>
      <c r="F21" s="26" t="e">
        <f>((B21*C21*D21)/B21)/D21</f>
        <v>#DIV/0!</v>
      </c>
      <c r="G21" s="9" t="s">
        <v>9</v>
      </c>
      <c r="H21" s="7">
        <f>B21</f>
        <v>0</v>
      </c>
      <c r="I21" s="26">
        <f>C21</f>
        <v>0</v>
      </c>
      <c r="J21" s="20">
        <v>4</v>
      </c>
      <c r="K21" s="26">
        <f>H21*I21*J21</f>
        <v>0</v>
      </c>
      <c r="L21" s="3" t="s">
        <v>114</v>
      </c>
    </row>
    <row r="22" spans="1:16" ht="41.25" customHeight="1">
      <c r="A22" s="9" t="s">
        <v>67</v>
      </c>
      <c r="B22" s="15"/>
      <c r="C22" s="18"/>
      <c r="D22" s="20"/>
      <c r="E22" s="22"/>
      <c r="F22" s="26" t="e">
        <f>(B22*C22)/B22/D22</f>
        <v>#DIV/0!</v>
      </c>
      <c r="G22" s="9" t="s">
        <v>41</v>
      </c>
      <c r="H22" s="7">
        <f>B22</f>
        <v>0</v>
      </c>
      <c r="I22" s="26">
        <f>C22</f>
        <v>0</v>
      </c>
      <c r="J22" s="20">
        <v>4</v>
      </c>
      <c r="K22" s="26">
        <f>H22*I22</f>
        <v>0</v>
      </c>
      <c r="L22" s="3" t="s">
        <v>115</v>
      </c>
      <c r="M22" s="1">
        <v>1</v>
      </c>
      <c r="N22" s="1">
        <v>2</v>
      </c>
      <c r="O22" s="1">
        <v>3</v>
      </c>
      <c r="P22" s="1">
        <v>4</v>
      </c>
    </row>
    <row r="23" spans="1:16" s="1" customFormat="1" ht="72.75" customHeight="1">
      <c r="A23" s="8" t="s">
        <v>91</v>
      </c>
      <c r="B23" s="14" t="s">
        <v>56</v>
      </c>
      <c r="C23" s="14" t="s">
        <v>99</v>
      </c>
      <c r="D23" s="14" t="s">
        <v>74</v>
      </c>
      <c r="E23" s="14" t="s">
        <v>29</v>
      </c>
      <c r="F23" s="14" t="s">
        <v>48</v>
      </c>
      <c r="G23" s="8" t="str">
        <f>A23</f>
        <v>40歳未満の勤務医師、勤務歯科医師の賃金改善の内容</v>
      </c>
      <c r="H23" s="14" t="s">
        <v>111</v>
      </c>
      <c r="I23" s="14" t="s">
        <v>105</v>
      </c>
      <c r="J23" s="14" t="s">
        <v>106</v>
      </c>
      <c r="K23" s="14" t="s">
        <v>108</v>
      </c>
      <c r="L23" s="3" t="s">
        <v>76</v>
      </c>
    </row>
    <row r="24" spans="1:16" ht="50.25" customHeight="1">
      <c r="A24" s="9" t="s">
        <v>87</v>
      </c>
      <c r="B24" s="15"/>
      <c r="C24" s="18"/>
      <c r="D24" s="19"/>
      <c r="E24" s="18"/>
      <c r="F24" s="26" t="e">
        <f>((B24*C24*D24)/B24)/D24</f>
        <v>#DIV/0!</v>
      </c>
      <c r="G24" s="9" t="s">
        <v>101</v>
      </c>
      <c r="H24" s="7">
        <f t="shared" ref="H24:J26" si="2">B24</f>
        <v>0</v>
      </c>
      <c r="I24" s="26">
        <f t="shared" si="2"/>
        <v>0</v>
      </c>
      <c r="J24" s="33">
        <f t="shared" si="2"/>
        <v>0</v>
      </c>
      <c r="K24" s="26">
        <f>H24*I24*J24</f>
        <v>0</v>
      </c>
      <c r="L24" s="3" t="s">
        <v>112</v>
      </c>
    </row>
    <row r="25" spans="1:16" ht="57" customHeight="1">
      <c r="A25" s="9" t="s">
        <v>88</v>
      </c>
      <c r="B25" s="15"/>
      <c r="C25" s="18"/>
      <c r="D25" s="19"/>
      <c r="E25" s="18"/>
      <c r="F25" s="26" t="e">
        <f>((B25*C25*D25)/B25)/D25</f>
        <v>#DIV/0!</v>
      </c>
      <c r="G25" s="9" t="s">
        <v>102</v>
      </c>
      <c r="H25" s="7">
        <f t="shared" si="2"/>
        <v>0</v>
      </c>
      <c r="I25" s="26">
        <f t="shared" si="2"/>
        <v>0</v>
      </c>
      <c r="J25" s="33">
        <f t="shared" si="2"/>
        <v>0</v>
      </c>
      <c r="K25" s="26">
        <f>H25*I25*J25</f>
        <v>0</v>
      </c>
      <c r="L25" s="3" t="s">
        <v>13</v>
      </c>
    </row>
    <row r="26" spans="1:16" ht="80.25" customHeight="1">
      <c r="A26" s="9" t="s">
        <v>90</v>
      </c>
      <c r="B26" s="15"/>
      <c r="C26" s="18"/>
      <c r="D26" s="19"/>
      <c r="E26" s="21"/>
      <c r="F26" s="26" t="e">
        <f>((B26*C26*D26)/B26)/D26</f>
        <v>#DIV/0!</v>
      </c>
      <c r="G26" s="9" t="s">
        <v>104</v>
      </c>
      <c r="H26" s="7">
        <f t="shared" si="2"/>
        <v>0</v>
      </c>
      <c r="I26" s="26">
        <f t="shared" si="2"/>
        <v>0</v>
      </c>
      <c r="J26" s="33">
        <f t="shared" si="2"/>
        <v>0</v>
      </c>
      <c r="K26" s="26">
        <f>H26*I26*J26</f>
        <v>0</v>
      </c>
      <c r="L26" s="3" t="s">
        <v>113</v>
      </c>
    </row>
    <row r="27" spans="1:16" ht="43.5" customHeight="1">
      <c r="A27" s="9" t="s">
        <v>73</v>
      </c>
      <c r="B27" s="15"/>
      <c r="C27" s="18"/>
      <c r="D27" s="20"/>
      <c r="E27" s="22"/>
      <c r="F27" s="26" t="e">
        <f>((B27*C27*D27)/B27)/D27</f>
        <v>#DIV/0!</v>
      </c>
      <c r="G27" s="9" t="s">
        <v>9</v>
      </c>
      <c r="H27" s="7">
        <f>B27</f>
        <v>0</v>
      </c>
      <c r="I27" s="26">
        <f>C27</f>
        <v>0</v>
      </c>
      <c r="J27" s="20">
        <v>4</v>
      </c>
      <c r="K27" s="26">
        <f>H27*I27*J27</f>
        <v>0</v>
      </c>
      <c r="L27" s="3" t="s">
        <v>114</v>
      </c>
    </row>
    <row r="28" spans="1:16" ht="41.25" customHeight="1">
      <c r="A28" s="9" t="s">
        <v>67</v>
      </c>
      <c r="B28" s="15"/>
      <c r="C28" s="18"/>
      <c r="D28" s="20"/>
      <c r="E28" s="22"/>
      <c r="F28" s="26" t="e">
        <f>(B28*C28)/B28/D28</f>
        <v>#DIV/0!</v>
      </c>
      <c r="G28" s="9" t="s">
        <v>41</v>
      </c>
      <c r="H28" s="7">
        <f>B28</f>
        <v>0</v>
      </c>
      <c r="I28" s="26">
        <f>C28</f>
        <v>0</v>
      </c>
      <c r="J28" s="20">
        <v>4</v>
      </c>
      <c r="K28" s="26">
        <f>H28*I28</f>
        <v>0</v>
      </c>
      <c r="L28" s="3" t="s">
        <v>115</v>
      </c>
      <c r="M28" s="1">
        <v>1</v>
      </c>
      <c r="N28" s="1">
        <v>2</v>
      </c>
      <c r="O28" s="1">
        <v>3</v>
      </c>
      <c r="P28" s="1">
        <v>4</v>
      </c>
    </row>
    <row r="29" spans="1:16" s="1" customFormat="1" ht="72.75" customHeight="1">
      <c r="A29" s="8" t="s">
        <v>92</v>
      </c>
      <c r="B29" s="14" t="s">
        <v>56</v>
      </c>
      <c r="C29" s="14" t="s">
        <v>99</v>
      </c>
      <c r="D29" s="14" t="s">
        <v>74</v>
      </c>
      <c r="E29" s="14" t="s">
        <v>29</v>
      </c>
      <c r="F29" s="14" t="s">
        <v>48</v>
      </c>
      <c r="G29" s="8" t="str">
        <f>A29</f>
        <v>事務職員の賃金改善の内容</v>
      </c>
      <c r="H29" s="14" t="s">
        <v>111</v>
      </c>
      <c r="I29" s="14" t="s">
        <v>105</v>
      </c>
      <c r="J29" s="14" t="s">
        <v>106</v>
      </c>
      <c r="K29" s="14" t="s">
        <v>108</v>
      </c>
      <c r="L29" s="3" t="s">
        <v>76</v>
      </c>
    </row>
    <row r="30" spans="1:16" ht="50.25" customHeight="1">
      <c r="A30" s="9" t="s">
        <v>87</v>
      </c>
      <c r="B30" s="15"/>
      <c r="C30" s="18"/>
      <c r="D30" s="19"/>
      <c r="E30" s="18"/>
      <c r="F30" s="26" t="e">
        <f>((B30*C30*D30)/B30)/D30</f>
        <v>#DIV/0!</v>
      </c>
      <c r="G30" s="9" t="s">
        <v>101</v>
      </c>
      <c r="H30" s="7">
        <f t="shared" ref="H30:J32" si="3">B30</f>
        <v>0</v>
      </c>
      <c r="I30" s="26">
        <f t="shared" si="3"/>
        <v>0</v>
      </c>
      <c r="J30" s="33">
        <f t="shared" si="3"/>
        <v>0</v>
      </c>
      <c r="K30" s="26">
        <f>H30*I30*J30</f>
        <v>0</v>
      </c>
      <c r="L30" s="3" t="s">
        <v>112</v>
      </c>
    </row>
    <row r="31" spans="1:16" ht="57" customHeight="1">
      <c r="A31" s="9" t="s">
        <v>88</v>
      </c>
      <c r="B31" s="15"/>
      <c r="C31" s="18"/>
      <c r="D31" s="19"/>
      <c r="E31" s="18"/>
      <c r="F31" s="26" t="e">
        <f>((B31*C31*D31)/B31)/D31</f>
        <v>#DIV/0!</v>
      </c>
      <c r="G31" s="9" t="s">
        <v>102</v>
      </c>
      <c r="H31" s="7">
        <f t="shared" si="3"/>
        <v>0</v>
      </c>
      <c r="I31" s="26">
        <f t="shared" si="3"/>
        <v>0</v>
      </c>
      <c r="J31" s="33">
        <f t="shared" si="3"/>
        <v>0</v>
      </c>
      <c r="K31" s="26">
        <f>H31*I31*J31</f>
        <v>0</v>
      </c>
      <c r="L31" s="3" t="s">
        <v>13</v>
      </c>
    </row>
    <row r="32" spans="1:16" ht="80.25" customHeight="1">
      <c r="A32" s="9" t="s">
        <v>90</v>
      </c>
      <c r="B32" s="15"/>
      <c r="C32" s="18"/>
      <c r="D32" s="19"/>
      <c r="E32" s="21"/>
      <c r="F32" s="26" t="e">
        <f>((B32*C32*D32)/B32)/D32</f>
        <v>#DIV/0!</v>
      </c>
      <c r="G32" s="9" t="s">
        <v>104</v>
      </c>
      <c r="H32" s="7">
        <f t="shared" si="3"/>
        <v>0</v>
      </c>
      <c r="I32" s="26">
        <f t="shared" si="3"/>
        <v>0</v>
      </c>
      <c r="J32" s="33">
        <f t="shared" si="3"/>
        <v>0</v>
      </c>
      <c r="K32" s="26">
        <f>H32*I32*J32</f>
        <v>0</v>
      </c>
      <c r="L32" s="3" t="s">
        <v>113</v>
      </c>
    </row>
    <row r="33" spans="1:16" ht="43.5" customHeight="1">
      <c r="A33" s="9" t="s">
        <v>73</v>
      </c>
      <c r="B33" s="15"/>
      <c r="C33" s="18"/>
      <c r="D33" s="20"/>
      <c r="E33" s="22"/>
      <c r="F33" s="26" t="e">
        <f>((B33*C33*D33)/B33)/D33</f>
        <v>#DIV/0!</v>
      </c>
      <c r="G33" s="9" t="s">
        <v>9</v>
      </c>
      <c r="H33" s="7">
        <f>B33</f>
        <v>0</v>
      </c>
      <c r="I33" s="26">
        <f>C33</f>
        <v>0</v>
      </c>
      <c r="J33" s="20">
        <v>4</v>
      </c>
      <c r="K33" s="26">
        <f>H33*I33*J33</f>
        <v>0</v>
      </c>
      <c r="L33" s="3" t="s">
        <v>114</v>
      </c>
    </row>
    <row r="34" spans="1:16" ht="41.25" customHeight="1">
      <c r="A34" s="9" t="s">
        <v>67</v>
      </c>
      <c r="B34" s="15"/>
      <c r="C34" s="18"/>
      <c r="D34" s="20"/>
      <c r="E34" s="22"/>
      <c r="F34" s="26" t="e">
        <f>(B34*C34)/B34/D34</f>
        <v>#DIV/0!</v>
      </c>
      <c r="G34" s="9" t="s">
        <v>41</v>
      </c>
      <c r="H34" s="7">
        <f>B34</f>
        <v>0</v>
      </c>
      <c r="I34" s="26">
        <f>C34</f>
        <v>0</v>
      </c>
      <c r="J34" s="20">
        <v>4</v>
      </c>
      <c r="K34" s="26">
        <f>H34*I34</f>
        <v>0</v>
      </c>
      <c r="L34" s="3" t="s">
        <v>115</v>
      </c>
      <c r="M34" s="1">
        <v>1</v>
      </c>
      <c r="N34" s="1">
        <v>2</v>
      </c>
      <c r="O34" s="1">
        <v>3</v>
      </c>
      <c r="P34" s="1">
        <v>4</v>
      </c>
    </row>
    <row r="35" spans="1:16" s="1" customFormat="1" ht="72.75" customHeight="1">
      <c r="A35" s="8" t="s">
        <v>93</v>
      </c>
      <c r="B35" s="14" t="s">
        <v>56</v>
      </c>
      <c r="C35" s="14" t="s">
        <v>99</v>
      </c>
      <c r="D35" s="14" t="s">
        <v>74</v>
      </c>
      <c r="E35" s="14" t="s">
        <v>29</v>
      </c>
      <c r="F35" s="14" t="s">
        <v>48</v>
      </c>
      <c r="G35" s="8" t="str">
        <f>A35</f>
        <v>看護補助者の賃金改善の内容</v>
      </c>
      <c r="H35" s="14" t="s">
        <v>111</v>
      </c>
      <c r="I35" s="14" t="s">
        <v>105</v>
      </c>
      <c r="J35" s="14" t="s">
        <v>106</v>
      </c>
      <c r="K35" s="14" t="s">
        <v>108</v>
      </c>
      <c r="L35" s="3" t="s">
        <v>76</v>
      </c>
    </row>
    <row r="36" spans="1:16" ht="50.25" customHeight="1">
      <c r="A36" s="9" t="s">
        <v>87</v>
      </c>
      <c r="B36" s="15"/>
      <c r="C36" s="18"/>
      <c r="D36" s="19"/>
      <c r="E36" s="18"/>
      <c r="F36" s="26" t="e">
        <f>((B36*C36*D36)/B36)/D36</f>
        <v>#DIV/0!</v>
      </c>
      <c r="G36" s="9" t="s">
        <v>101</v>
      </c>
      <c r="H36" s="7">
        <f t="shared" ref="H36:J38" si="4">B36</f>
        <v>0</v>
      </c>
      <c r="I36" s="26">
        <f t="shared" si="4"/>
        <v>0</v>
      </c>
      <c r="J36" s="33">
        <f t="shared" si="4"/>
        <v>0</v>
      </c>
      <c r="K36" s="26">
        <f>H36*I36*J36</f>
        <v>0</v>
      </c>
      <c r="L36" s="3" t="s">
        <v>112</v>
      </c>
    </row>
    <row r="37" spans="1:16" ht="57" customHeight="1">
      <c r="A37" s="9" t="s">
        <v>88</v>
      </c>
      <c r="B37" s="15"/>
      <c r="C37" s="18"/>
      <c r="D37" s="19"/>
      <c r="E37" s="18"/>
      <c r="F37" s="26" t="e">
        <f>((B37*C37*D37)/B37)/D37</f>
        <v>#DIV/0!</v>
      </c>
      <c r="G37" s="9" t="s">
        <v>102</v>
      </c>
      <c r="H37" s="7">
        <f t="shared" si="4"/>
        <v>0</v>
      </c>
      <c r="I37" s="26">
        <f t="shared" si="4"/>
        <v>0</v>
      </c>
      <c r="J37" s="33">
        <f t="shared" si="4"/>
        <v>0</v>
      </c>
      <c r="K37" s="26">
        <f>H37*I37*J37</f>
        <v>0</v>
      </c>
      <c r="L37" s="3" t="s">
        <v>13</v>
      </c>
    </row>
    <row r="38" spans="1:16" ht="80.25" customHeight="1">
      <c r="A38" s="9" t="s">
        <v>90</v>
      </c>
      <c r="B38" s="15"/>
      <c r="C38" s="18"/>
      <c r="D38" s="19"/>
      <c r="E38" s="21"/>
      <c r="F38" s="26" t="e">
        <f>((B38*C38*D38)/B38)/D38</f>
        <v>#DIV/0!</v>
      </c>
      <c r="G38" s="9" t="s">
        <v>104</v>
      </c>
      <c r="H38" s="7">
        <f t="shared" si="4"/>
        <v>0</v>
      </c>
      <c r="I38" s="26">
        <f t="shared" si="4"/>
        <v>0</v>
      </c>
      <c r="J38" s="33">
        <f t="shared" si="4"/>
        <v>0</v>
      </c>
      <c r="K38" s="26">
        <f>H38*I38*J38</f>
        <v>0</v>
      </c>
      <c r="L38" s="3" t="s">
        <v>113</v>
      </c>
    </row>
    <row r="39" spans="1:16" ht="43.5" customHeight="1">
      <c r="A39" s="9" t="s">
        <v>73</v>
      </c>
      <c r="B39" s="15"/>
      <c r="C39" s="18"/>
      <c r="D39" s="20"/>
      <c r="E39" s="22"/>
      <c r="F39" s="26" t="e">
        <f>((B39*C39*D39)/B39)/D39</f>
        <v>#DIV/0!</v>
      </c>
      <c r="G39" s="9" t="s">
        <v>9</v>
      </c>
      <c r="H39" s="7">
        <f>B39</f>
        <v>0</v>
      </c>
      <c r="I39" s="26">
        <f>C39</f>
        <v>0</v>
      </c>
      <c r="J39" s="20">
        <v>4</v>
      </c>
      <c r="K39" s="26">
        <f>H39*I39*J39</f>
        <v>0</v>
      </c>
      <c r="L39" s="3" t="s">
        <v>114</v>
      </c>
    </row>
    <row r="40" spans="1:16" ht="41.25" customHeight="1">
      <c r="A40" s="9" t="s">
        <v>67</v>
      </c>
      <c r="B40" s="15"/>
      <c r="C40" s="18"/>
      <c r="D40" s="20"/>
      <c r="E40" s="22"/>
      <c r="F40" s="26" t="e">
        <f>(B40*C40)/B40/D40</f>
        <v>#DIV/0!</v>
      </c>
      <c r="G40" s="9" t="s">
        <v>41</v>
      </c>
      <c r="H40" s="7">
        <f>B40</f>
        <v>0</v>
      </c>
      <c r="I40" s="26">
        <f>C40</f>
        <v>0</v>
      </c>
      <c r="J40" s="20">
        <v>4</v>
      </c>
      <c r="K40" s="26">
        <f>H40*I40</f>
        <v>0</v>
      </c>
      <c r="L40" s="3" t="s">
        <v>115</v>
      </c>
      <c r="M40" s="1">
        <v>1</v>
      </c>
      <c r="N40" s="1">
        <v>2</v>
      </c>
      <c r="O40" s="1">
        <v>3</v>
      </c>
      <c r="P40" s="1">
        <v>4</v>
      </c>
    </row>
    <row r="41" spans="1:16" s="1" customFormat="1" ht="72.75" customHeight="1">
      <c r="A41" s="8" t="s">
        <v>125</v>
      </c>
      <c r="B41" s="14" t="s">
        <v>56</v>
      </c>
      <c r="C41" s="14" t="s">
        <v>99</v>
      </c>
      <c r="D41" s="14" t="s">
        <v>74</v>
      </c>
      <c r="E41" s="14" t="s">
        <v>29</v>
      </c>
      <c r="F41" s="14" t="s">
        <v>48</v>
      </c>
      <c r="G41" s="8" t="str">
        <f>A41</f>
        <v>歯科衛生士の賃金改善の内容</v>
      </c>
      <c r="H41" s="14" t="s">
        <v>111</v>
      </c>
      <c r="I41" s="14" t="s">
        <v>105</v>
      </c>
      <c r="J41" s="14" t="s">
        <v>106</v>
      </c>
      <c r="K41" s="14" t="s">
        <v>108</v>
      </c>
      <c r="L41" s="3" t="s">
        <v>76</v>
      </c>
    </row>
    <row r="42" spans="1:16" ht="50.25" customHeight="1">
      <c r="A42" s="9" t="s">
        <v>87</v>
      </c>
      <c r="B42" s="15"/>
      <c r="C42" s="18"/>
      <c r="D42" s="19"/>
      <c r="E42" s="18"/>
      <c r="F42" s="26" t="e">
        <f>((B42*C42*D42)/B42)/D42</f>
        <v>#DIV/0!</v>
      </c>
      <c r="G42" s="9" t="s">
        <v>101</v>
      </c>
      <c r="H42" s="7">
        <f t="shared" ref="H42:J44" si="5">B42</f>
        <v>0</v>
      </c>
      <c r="I42" s="26">
        <f t="shared" si="5"/>
        <v>0</v>
      </c>
      <c r="J42" s="33">
        <f t="shared" si="5"/>
        <v>0</v>
      </c>
      <c r="K42" s="26">
        <f>H42*I42*J42</f>
        <v>0</v>
      </c>
      <c r="L42" s="3" t="s">
        <v>112</v>
      </c>
    </row>
    <row r="43" spans="1:16" ht="57" customHeight="1">
      <c r="A43" s="9" t="s">
        <v>88</v>
      </c>
      <c r="B43" s="15"/>
      <c r="C43" s="18"/>
      <c r="D43" s="19"/>
      <c r="E43" s="18"/>
      <c r="F43" s="26" t="e">
        <f>((B43*C43*D43)/B43)/D43</f>
        <v>#DIV/0!</v>
      </c>
      <c r="G43" s="9" t="s">
        <v>102</v>
      </c>
      <c r="H43" s="7">
        <f t="shared" si="5"/>
        <v>0</v>
      </c>
      <c r="I43" s="26">
        <f t="shared" si="5"/>
        <v>0</v>
      </c>
      <c r="J43" s="33">
        <f t="shared" si="5"/>
        <v>0</v>
      </c>
      <c r="K43" s="26">
        <f>H43*I43*J43</f>
        <v>0</v>
      </c>
      <c r="L43" s="3" t="s">
        <v>13</v>
      </c>
    </row>
    <row r="44" spans="1:16" ht="80.25" customHeight="1">
      <c r="A44" s="9" t="s">
        <v>90</v>
      </c>
      <c r="B44" s="15"/>
      <c r="C44" s="18"/>
      <c r="D44" s="19"/>
      <c r="E44" s="21"/>
      <c r="F44" s="26" t="e">
        <f>((B44*C44*D44)/B44)/D44</f>
        <v>#DIV/0!</v>
      </c>
      <c r="G44" s="9" t="s">
        <v>104</v>
      </c>
      <c r="H44" s="7">
        <f t="shared" si="5"/>
        <v>0</v>
      </c>
      <c r="I44" s="26">
        <f t="shared" si="5"/>
        <v>0</v>
      </c>
      <c r="J44" s="33">
        <f t="shared" si="5"/>
        <v>0</v>
      </c>
      <c r="K44" s="26">
        <f>H44*I44*J44</f>
        <v>0</v>
      </c>
      <c r="L44" s="3" t="s">
        <v>113</v>
      </c>
    </row>
    <row r="45" spans="1:16" ht="43.5" customHeight="1">
      <c r="A45" s="9" t="s">
        <v>73</v>
      </c>
      <c r="B45" s="15"/>
      <c r="C45" s="18"/>
      <c r="D45" s="20"/>
      <c r="E45" s="22"/>
      <c r="F45" s="26" t="e">
        <f>((B45*C45*D45)/B45)/D45</f>
        <v>#DIV/0!</v>
      </c>
      <c r="G45" s="9" t="s">
        <v>9</v>
      </c>
      <c r="H45" s="7">
        <f>B45</f>
        <v>0</v>
      </c>
      <c r="I45" s="26">
        <f>C45</f>
        <v>0</v>
      </c>
      <c r="J45" s="20">
        <v>4</v>
      </c>
      <c r="K45" s="26">
        <f>H45*I45*J45</f>
        <v>0</v>
      </c>
      <c r="L45" s="3" t="s">
        <v>114</v>
      </c>
    </row>
    <row r="46" spans="1:16" ht="41.25" customHeight="1">
      <c r="A46" s="9" t="s">
        <v>67</v>
      </c>
      <c r="B46" s="15"/>
      <c r="C46" s="18"/>
      <c r="D46" s="20"/>
      <c r="E46" s="22"/>
      <c r="F46" s="26" t="e">
        <f>(B46*C46)/B46/D46</f>
        <v>#DIV/0!</v>
      </c>
      <c r="G46" s="9" t="s">
        <v>41</v>
      </c>
      <c r="H46" s="7">
        <f>B46</f>
        <v>0</v>
      </c>
      <c r="I46" s="26">
        <f>C46</f>
        <v>0</v>
      </c>
      <c r="J46" s="20">
        <v>4</v>
      </c>
      <c r="K46" s="26">
        <f>H46*I46</f>
        <v>0</v>
      </c>
      <c r="L46" s="3" t="s">
        <v>115</v>
      </c>
      <c r="M46" s="1">
        <v>1</v>
      </c>
      <c r="N46" s="1">
        <v>2</v>
      </c>
      <c r="O46" s="1">
        <v>3</v>
      </c>
      <c r="P46" s="1">
        <v>4</v>
      </c>
    </row>
    <row r="47" spans="1:16" s="1" customFormat="1" ht="72.75" customHeight="1">
      <c r="A47" s="8" t="s">
        <v>94</v>
      </c>
      <c r="B47" s="14" t="s">
        <v>56</v>
      </c>
      <c r="C47" s="14" t="s">
        <v>99</v>
      </c>
      <c r="D47" s="14" t="s">
        <v>74</v>
      </c>
      <c r="E47" s="14" t="s">
        <v>29</v>
      </c>
      <c r="F47" s="14" t="s">
        <v>48</v>
      </c>
      <c r="G47" s="8" t="str">
        <f>A47</f>
        <v>（常勤（換算しない）10人以上を雇用している場合は必ず記載）
リハビリ職種（理学療法士、作業療法士、言語聴覚士）の賃金改善の内容</v>
      </c>
      <c r="H47" s="14" t="s">
        <v>111</v>
      </c>
      <c r="I47" s="14" t="s">
        <v>105</v>
      </c>
      <c r="J47" s="14" t="s">
        <v>106</v>
      </c>
      <c r="K47" s="14" t="s">
        <v>108</v>
      </c>
      <c r="L47" s="3" t="s">
        <v>76</v>
      </c>
    </row>
    <row r="48" spans="1:16" ht="50.25" customHeight="1">
      <c r="A48" s="9" t="s">
        <v>87</v>
      </c>
      <c r="B48" s="15"/>
      <c r="C48" s="18"/>
      <c r="D48" s="19"/>
      <c r="E48" s="18"/>
      <c r="F48" s="26" t="e">
        <f>((B48*C48*D48)/B48)/D48</f>
        <v>#DIV/0!</v>
      </c>
      <c r="G48" s="9" t="s">
        <v>101</v>
      </c>
      <c r="H48" s="7">
        <f t="shared" ref="H48:J50" si="6">B48</f>
        <v>0</v>
      </c>
      <c r="I48" s="26">
        <f t="shared" si="6"/>
        <v>0</v>
      </c>
      <c r="J48" s="33">
        <f t="shared" si="6"/>
        <v>0</v>
      </c>
      <c r="K48" s="26">
        <f>H48*I48*J48</f>
        <v>0</v>
      </c>
      <c r="L48" s="3" t="s">
        <v>112</v>
      </c>
    </row>
    <row r="49" spans="1:16" ht="57" customHeight="1">
      <c r="A49" s="9" t="s">
        <v>88</v>
      </c>
      <c r="B49" s="15"/>
      <c r="C49" s="18"/>
      <c r="D49" s="19"/>
      <c r="E49" s="18"/>
      <c r="F49" s="26" t="e">
        <f>((B49*C49*D49)/B49)/D49</f>
        <v>#DIV/0!</v>
      </c>
      <c r="G49" s="9" t="s">
        <v>102</v>
      </c>
      <c r="H49" s="7">
        <f t="shared" si="6"/>
        <v>0</v>
      </c>
      <c r="I49" s="26">
        <f t="shared" si="6"/>
        <v>0</v>
      </c>
      <c r="J49" s="33">
        <f t="shared" si="6"/>
        <v>0</v>
      </c>
      <c r="K49" s="26">
        <f>H49*I49*J49</f>
        <v>0</v>
      </c>
      <c r="L49" s="3" t="s">
        <v>13</v>
      </c>
    </row>
    <row r="50" spans="1:16" ht="80.25" customHeight="1">
      <c r="A50" s="9" t="s">
        <v>90</v>
      </c>
      <c r="B50" s="15"/>
      <c r="C50" s="18"/>
      <c r="D50" s="19"/>
      <c r="E50" s="21"/>
      <c r="F50" s="26" t="e">
        <f>((B50*C50*D50)/B50)/D50</f>
        <v>#DIV/0!</v>
      </c>
      <c r="G50" s="9" t="s">
        <v>104</v>
      </c>
      <c r="H50" s="7">
        <f t="shared" si="6"/>
        <v>0</v>
      </c>
      <c r="I50" s="26">
        <f t="shared" si="6"/>
        <v>0</v>
      </c>
      <c r="J50" s="33">
        <f t="shared" si="6"/>
        <v>0</v>
      </c>
      <c r="K50" s="26">
        <f>H50*I50*J50</f>
        <v>0</v>
      </c>
      <c r="L50" s="3" t="s">
        <v>113</v>
      </c>
    </row>
    <row r="51" spans="1:16" ht="43.5" customHeight="1">
      <c r="A51" s="9" t="s">
        <v>73</v>
      </c>
      <c r="B51" s="15"/>
      <c r="C51" s="18"/>
      <c r="D51" s="20"/>
      <c r="E51" s="22"/>
      <c r="F51" s="26" t="e">
        <f>((B51*C51*D51)/B51)/D51</f>
        <v>#DIV/0!</v>
      </c>
      <c r="G51" s="9" t="s">
        <v>9</v>
      </c>
      <c r="H51" s="7">
        <f>B51</f>
        <v>0</v>
      </c>
      <c r="I51" s="26">
        <f>C51</f>
        <v>0</v>
      </c>
      <c r="J51" s="20">
        <v>4</v>
      </c>
      <c r="K51" s="26">
        <f>H51*I51*J51</f>
        <v>0</v>
      </c>
      <c r="L51" s="3" t="s">
        <v>114</v>
      </c>
    </row>
    <row r="52" spans="1:16" ht="41.25" customHeight="1">
      <c r="A52" s="9" t="s">
        <v>67</v>
      </c>
      <c r="B52" s="15"/>
      <c r="C52" s="18"/>
      <c r="D52" s="20"/>
      <c r="E52" s="22"/>
      <c r="F52" s="26" t="e">
        <f>(B52*C52)/B52/D52</f>
        <v>#DIV/0!</v>
      </c>
      <c r="G52" s="9" t="s">
        <v>41</v>
      </c>
      <c r="H52" s="7">
        <f>B52</f>
        <v>0</v>
      </c>
      <c r="I52" s="26">
        <f>C52</f>
        <v>0</v>
      </c>
      <c r="J52" s="20">
        <v>4</v>
      </c>
      <c r="K52" s="26">
        <f>H52*I52</f>
        <v>0</v>
      </c>
      <c r="L52" s="3" t="s">
        <v>115</v>
      </c>
      <c r="M52" s="1">
        <v>1</v>
      </c>
      <c r="N52" s="1">
        <v>2</v>
      </c>
      <c r="O52" s="1">
        <v>3</v>
      </c>
      <c r="P52" s="1">
        <v>4</v>
      </c>
    </row>
    <row r="53" spans="1:16" s="1" customFormat="1" ht="72.75" customHeight="1">
      <c r="A53" s="8" t="s">
        <v>95</v>
      </c>
      <c r="B53" s="14" t="s">
        <v>56</v>
      </c>
      <c r="C53" s="14" t="s">
        <v>99</v>
      </c>
      <c r="D53" s="14" t="s">
        <v>74</v>
      </c>
      <c r="E53" s="14" t="s">
        <v>29</v>
      </c>
      <c r="F53" s="14" t="s">
        <v>48</v>
      </c>
      <c r="G53" s="8" t="str">
        <f>A53</f>
        <v>（理学療法士単独の賃金表がある場合は必ず記載）
理学療法士の賃金改善の内容</v>
      </c>
      <c r="H53" s="14" t="s">
        <v>111</v>
      </c>
      <c r="I53" s="14" t="s">
        <v>105</v>
      </c>
      <c r="J53" s="14" t="s">
        <v>106</v>
      </c>
      <c r="K53" s="14" t="s">
        <v>108</v>
      </c>
      <c r="L53" s="3" t="s">
        <v>76</v>
      </c>
    </row>
    <row r="54" spans="1:16" ht="50.25" customHeight="1">
      <c r="A54" s="9" t="s">
        <v>87</v>
      </c>
      <c r="B54" s="15"/>
      <c r="C54" s="18"/>
      <c r="D54" s="19"/>
      <c r="E54" s="18"/>
      <c r="F54" s="26" t="e">
        <f>((B54*C54*D54)/B54)/D54</f>
        <v>#DIV/0!</v>
      </c>
      <c r="G54" s="9" t="s">
        <v>101</v>
      </c>
      <c r="H54" s="7">
        <f t="shared" ref="H54:J56" si="7">B54</f>
        <v>0</v>
      </c>
      <c r="I54" s="26">
        <f t="shared" si="7"/>
        <v>0</v>
      </c>
      <c r="J54" s="33">
        <f t="shared" si="7"/>
        <v>0</v>
      </c>
      <c r="K54" s="26">
        <f>H54*I54*J54</f>
        <v>0</v>
      </c>
      <c r="L54" s="3" t="s">
        <v>112</v>
      </c>
    </row>
    <row r="55" spans="1:16" ht="57" customHeight="1">
      <c r="A55" s="9" t="s">
        <v>88</v>
      </c>
      <c r="B55" s="15"/>
      <c r="C55" s="18"/>
      <c r="D55" s="19"/>
      <c r="E55" s="18"/>
      <c r="F55" s="26" t="e">
        <f>((B55*C55*D55)/B55)/D55</f>
        <v>#DIV/0!</v>
      </c>
      <c r="G55" s="9" t="s">
        <v>102</v>
      </c>
      <c r="H55" s="7">
        <f t="shared" si="7"/>
        <v>0</v>
      </c>
      <c r="I55" s="26">
        <f t="shared" si="7"/>
        <v>0</v>
      </c>
      <c r="J55" s="33">
        <f t="shared" si="7"/>
        <v>0</v>
      </c>
      <c r="K55" s="26">
        <f>H55*I55*J55</f>
        <v>0</v>
      </c>
      <c r="L55" s="3" t="s">
        <v>13</v>
      </c>
    </row>
    <row r="56" spans="1:16" ht="80.25" customHeight="1">
      <c r="A56" s="9" t="s">
        <v>90</v>
      </c>
      <c r="B56" s="15"/>
      <c r="C56" s="18"/>
      <c r="D56" s="19"/>
      <c r="E56" s="21"/>
      <c r="F56" s="26" t="e">
        <f>((B56*C56*D56)/B56)/D56</f>
        <v>#DIV/0!</v>
      </c>
      <c r="G56" s="9" t="s">
        <v>104</v>
      </c>
      <c r="H56" s="7">
        <f t="shared" si="7"/>
        <v>0</v>
      </c>
      <c r="I56" s="26">
        <f t="shared" si="7"/>
        <v>0</v>
      </c>
      <c r="J56" s="33">
        <f t="shared" si="7"/>
        <v>0</v>
      </c>
      <c r="K56" s="26">
        <f>H56*I56*J56</f>
        <v>0</v>
      </c>
      <c r="L56" s="3" t="s">
        <v>113</v>
      </c>
    </row>
    <row r="57" spans="1:16" ht="43.5" customHeight="1">
      <c r="A57" s="9" t="s">
        <v>73</v>
      </c>
      <c r="B57" s="15"/>
      <c r="C57" s="18"/>
      <c r="D57" s="20"/>
      <c r="E57" s="22"/>
      <c r="F57" s="26" t="e">
        <f>((B57*C57*D57)/B57)/D57</f>
        <v>#DIV/0!</v>
      </c>
      <c r="G57" s="9" t="s">
        <v>9</v>
      </c>
      <c r="H57" s="7">
        <f>B57</f>
        <v>0</v>
      </c>
      <c r="I57" s="26">
        <f>C57</f>
        <v>0</v>
      </c>
      <c r="J57" s="20">
        <v>4</v>
      </c>
      <c r="K57" s="26">
        <f>H57*I57*J57</f>
        <v>0</v>
      </c>
      <c r="L57" s="3" t="s">
        <v>114</v>
      </c>
    </row>
    <row r="58" spans="1:16" ht="41.25" customHeight="1">
      <c r="A58" s="9" t="s">
        <v>67</v>
      </c>
      <c r="B58" s="15"/>
      <c r="C58" s="18"/>
      <c r="D58" s="20"/>
      <c r="E58" s="22"/>
      <c r="F58" s="26" t="e">
        <f>(B58*C58)/B58/D58</f>
        <v>#DIV/0!</v>
      </c>
      <c r="G58" s="9" t="s">
        <v>41</v>
      </c>
      <c r="H58" s="7">
        <f>B58</f>
        <v>0</v>
      </c>
      <c r="I58" s="26">
        <f>C58</f>
        <v>0</v>
      </c>
      <c r="J58" s="20">
        <v>4</v>
      </c>
      <c r="K58" s="26">
        <f>H58*I58</f>
        <v>0</v>
      </c>
      <c r="L58" s="3" t="s">
        <v>115</v>
      </c>
      <c r="M58" s="1">
        <v>1</v>
      </c>
      <c r="N58" s="1">
        <v>2</v>
      </c>
      <c r="O58" s="1">
        <v>3</v>
      </c>
      <c r="P58" s="1">
        <v>4</v>
      </c>
    </row>
    <row r="59" spans="1:16" s="1" customFormat="1" ht="72.75" customHeight="1">
      <c r="A59" s="8" t="s">
        <v>96</v>
      </c>
      <c r="B59" s="14" t="s">
        <v>56</v>
      </c>
      <c r="C59" s="14" t="s">
        <v>99</v>
      </c>
      <c r="D59" s="14" t="s">
        <v>74</v>
      </c>
      <c r="E59" s="14" t="s">
        <v>29</v>
      </c>
      <c r="F59" s="14" t="s">
        <v>48</v>
      </c>
      <c r="G59" s="8" t="str">
        <f>A59</f>
        <v>（作業療法士単独の賃金表がある場合は必ず記載）
作業療法士の賃金改善の内容</v>
      </c>
      <c r="H59" s="14" t="s">
        <v>111</v>
      </c>
      <c r="I59" s="14" t="s">
        <v>105</v>
      </c>
      <c r="J59" s="14" t="s">
        <v>106</v>
      </c>
      <c r="K59" s="14" t="s">
        <v>108</v>
      </c>
      <c r="L59" s="3" t="s">
        <v>76</v>
      </c>
    </row>
    <row r="60" spans="1:16" ht="50.25" customHeight="1">
      <c r="A60" s="9" t="s">
        <v>87</v>
      </c>
      <c r="B60" s="15"/>
      <c r="C60" s="18"/>
      <c r="D60" s="19"/>
      <c r="E60" s="18"/>
      <c r="F60" s="26" t="e">
        <f>((B60*C60*D60)/B60)/D60</f>
        <v>#DIV/0!</v>
      </c>
      <c r="G60" s="9" t="s">
        <v>101</v>
      </c>
      <c r="H60" s="7">
        <f t="shared" ref="H60:J62" si="8">B60</f>
        <v>0</v>
      </c>
      <c r="I60" s="26">
        <f t="shared" si="8"/>
        <v>0</v>
      </c>
      <c r="J60" s="33">
        <f t="shared" si="8"/>
        <v>0</v>
      </c>
      <c r="K60" s="26">
        <f>H60*I60*J60</f>
        <v>0</v>
      </c>
      <c r="L60" s="3" t="s">
        <v>112</v>
      </c>
    </row>
    <row r="61" spans="1:16" ht="57" customHeight="1">
      <c r="A61" s="9" t="s">
        <v>88</v>
      </c>
      <c r="B61" s="15"/>
      <c r="C61" s="18"/>
      <c r="D61" s="19"/>
      <c r="E61" s="18"/>
      <c r="F61" s="26" t="e">
        <f>((B61*C61*D61)/B61)/D61</f>
        <v>#DIV/0!</v>
      </c>
      <c r="G61" s="9" t="s">
        <v>102</v>
      </c>
      <c r="H61" s="7">
        <f t="shared" si="8"/>
        <v>0</v>
      </c>
      <c r="I61" s="26">
        <f t="shared" si="8"/>
        <v>0</v>
      </c>
      <c r="J61" s="33">
        <f t="shared" si="8"/>
        <v>0</v>
      </c>
      <c r="K61" s="26">
        <f>H61*I61*J61</f>
        <v>0</v>
      </c>
      <c r="L61" s="3" t="s">
        <v>13</v>
      </c>
    </row>
    <row r="62" spans="1:16" ht="80.25" customHeight="1">
      <c r="A62" s="9" t="s">
        <v>90</v>
      </c>
      <c r="B62" s="15"/>
      <c r="C62" s="18"/>
      <c r="D62" s="19"/>
      <c r="E62" s="21"/>
      <c r="F62" s="26" t="e">
        <f>((B62*C62*D62)/B62)/D62</f>
        <v>#DIV/0!</v>
      </c>
      <c r="G62" s="9" t="s">
        <v>104</v>
      </c>
      <c r="H62" s="7">
        <f t="shared" si="8"/>
        <v>0</v>
      </c>
      <c r="I62" s="26">
        <f t="shared" si="8"/>
        <v>0</v>
      </c>
      <c r="J62" s="33">
        <f t="shared" si="8"/>
        <v>0</v>
      </c>
      <c r="K62" s="26">
        <f>H62*I62*J62</f>
        <v>0</v>
      </c>
      <c r="L62" s="3" t="s">
        <v>113</v>
      </c>
    </row>
    <row r="63" spans="1:16" ht="43.5" customHeight="1">
      <c r="A63" s="9" t="s">
        <v>73</v>
      </c>
      <c r="B63" s="15"/>
      <c r="C63" s="18"/>
      <c r="D63" s="20"/>
      <c r="E63" s="22"/>
      <c r="F63" s="26" t="e">
        <f>((B63*C63*D63)/B63)/D63</f>
        <v>#DIV/0!</v>
      </c>
      <c r="G63" s="9" t="s">
        <v>9</v>
      </c>
      <c r="H63" s="7">
        <f>B63</f>
        <v>0</v>
      </c>
      <c r="I63" s="26">
        <f>C63</f>
        <v>0</v>
      </c>
      <c r="J63" s="20">
        <v>4</v>
      </c>
      <c r="K63" s="26">
        <f>H63*I63*J63</f>
        <v>0</v>
      </c>
      <c r="L63" s="3" t="s">
        <v>114</v>
      </c>
    </row>
    <row r="64" spans="1:16" ht="41.25" customHeight="1">
      <c r="A64" s="9" t="s">
        <v>67</v>
      </c>
      <c r="B64" s="15"/>
      <c r="C64" s="18"/>
      <c r="D64" s="20"/>
      <c r="E64" s="22"/>
      <c r="F64" s="26" t="e">
        <f>(B64*C64)/B64/D64</f>
        <v>#DIV/0!</v>
      </c>
      <c r="G64" s="9" t="s">
        <v>41</v>
      </c>
      <c r="H64" s="7">
        <f>B64</f>
        <v>0</v>
      </c>
      <c r="I64" s="26">
        <f>C64</f>
        <v>0</v>
      </c>
      <c r="J64" s="20">
        <v>4</v>
      </c>
      <c r="K64" s="26">
        <f>H64*I64</f>
        <v>0</v>
      </c>
      <c r="L64" s="3" t="s">
        <v>115</v>
      </c>
      <c r="M64" s="1">
        <v>1</v>
      </c>
      <c r="N64" s="1">
        <v>2</v>
      </c>
      <c r="O64" s="1">
        <v>3</v>
      </c>
      <c r="P64" s="1">
        <v>4</v>
      </c>
    </row>
    <row r="65" spans="1:16" s="1" customFormat="1" ht="72.75" customHeight="1">
      <c r="A65" s="8" t="s">
        <v>97</v>
      </c>
      <c r="B65" s="14" t="s">
        <v>56</v>
      </c>
      <c r="C65" s="14" t="s">
        <v>99</v>
      </c>
      <c r="D65" s="14" t="s">
        <v>74</v>
      </c>
      <c r="E65" s="14" t="s">
        <v>29</v>
      </c>
      <c r="F65" s="14" t="s">
        <v>48</v>
      </c>
      <c r="G65" s="8" t="str">
        <f>A65</f>
        <v>（言語聴覚士単独の賃金表がある場合は必ず記載）
言語聴覚士の賃金改善の内容</v>
      </c>
      <c r="H65" s="14" t="s">
        <v>111</v>
      </c>
      <c r="I65" s="14" t="s">
        <v>105</v>
      </c>
      <c r="J65" s="14" t="s">
        <v>106</v>
      </c>
      <c r="K65" s="14" t="s">
        <v>108</v>
      </c>
      <c r="L65" s="3" t="s">
        <v>76</v>
      </c>
    </row>
    <row r="66" spans="1:16" ht="50.25" customHeight="1">
      <c r="A66" s="9" t="s">
        <v>87</v>
      </c>
      <c r="B66" s="15"/>
      <c r="C66" s="18"/>
      <c r="D66" s="19"/>
      <c r="E66" s="18"/>
      <c r="F66" s="26" t="e">
        <f>((B66*C66*D66)/B66)/D66</f>
        <v>#DIV/0!</v>
      </c>
      <c r="G66" s="9" t="s">
        <v>101</v>
      </c>
      <c r="H66" s="7">
        <f t="shared" ref="H66:J68" si="9">B66</f>
        <v>0</v>
      </c>
      <c r="I66" s="26">
        <f t="shared" si="9"/>
        <v>0</v>
      </c>
      <c r="J66" s="33">
        <f t="shared" si="9"/>
        <v>0</v>
      </c>
      <c r="K66" s="26">
        <f>H66*I66*J66</f>
        <v>0</v>
      </c>
      <c r="L66" s="3" t="s">
        <v>112</v>
      </c>
    </row>
    <row r="67" spans="1:16" ht="57" customHeight="1">
      <c r="A67" s="9" t="s">
        <v>88</v>
      </c>
      <c r="B67" s="15"/>
      <c r="C67" s="18"/>
      <c r="D67" s="19"/>
      <c r="E67" s="18"/>
      <c r="F67" s="26" t="e">
        <f>((B67*C67*D67)/B67)/D67</f>
        <v>#DIV/0!</v>
      </c>
      <c r="G67" s="9" t="s">
        <v>102</v>
      </c>
      <c r="H67" s="7">
        <f t="shared" si="9"/>
        <v>0</v>
      </c>
      <c r="I67" s="26">
        <f t="shared" si="9"/>
        <v>0</v>
      </c>
      <c r="J67" s="33">
        <f t="shared" si="9"/>
        <v>0</v>
      </c>
      <c r="K67" s="26">
        <f>H67*I67*J67</f>
        <v>0</v>
      </c>
      <c r="L67" s="3" t="s">
        <v>13</v>
      </c>
    </row>
    <row r="68" spans="1:16" ht="80.25" customHeight="1">
      <c r="A68" s="9" t="s">
        <v>90</v>
      </c>
      <c r="B68" s="15"/>
      <c r="C68" s="18"/>
      <c r="D68" s="19"/>
      <c r="E68" s="21"/>
      <c r="F68" s="26" t="e">
        <f>((B68*C68*D68)/B68)/D68</f>
        <v>#DIV/0!</v>
      </c>
      <c r="G68" s="9" t="s">
        <v>104</v>
      </c>
      <c r="H68" s="7">
        <f t="shared" si="9"/>
        <v>0</v>
      </c>
      <c r="I68" s="26">
        <f t="shared" si="9"/>
        <v>0</v>
      </c>
      <c r="J68" s="33">
        <f t="shared" si="9"/>
        <v>0</v>
      </c>
      <c r="K68" s="26">
        <f>H68*I68*J68</f>
        <v>0</v>
      </c>
      <c r="L68" s="3" t="s">
        <v>113</v>
      </c>
    </row>
    <row r="69" spans="1:16" ht="43.5" customHeight="1">
      <c r="A69" s="9" t="s">
        <v>73</v>
      </c>
      <c r="B69" s="15"/>
      <c r="C69" s="18"/>
      <c r="D69" s="20"/>
      <c r="E69" s="22"/>
      <c r="F69" s="26" t="e">
        <f>((B69*C69*D69)/B69)/D69</f>
        <v>#DIV/0!</v>
      </c>
      <c r="G69" s="9" t="s">
        <v>9</v>
      </c>
      <c r="H69" s="7">
        <f>B69</f>
        <v>0</v>
      </c>
      <c r="I69" s="26">
        <f>C69</f>
        <v>0</v>
      </c>
      <c r="J69" s="20">
        <v>4</v>
      </c>
      <c r="K69" s="26">
        <f>H69*I69*J69</f>
        <v>0</v>
      </c>
      <c r="L69" s="3" t="s">
        <v>114</v>
      </c>
    </row>
    <row r="70" spans="1:16" ht="41.25" customHeight="1">
      <c r="A70" s="9" t="s">
        <v>67</v>
      </c>
      <c r="B70" s="15"/>
      <c r="C70" s="18"/>
      <c r="D70" s="20"/>
      <c r="E70" s="22"/>
      <c r="F70" s="26" t="e">
        <f>(B70*C70)/B70/D70</f>
        <v>#DIV/0!</v>
      </c>
      <c r="G70" s="9" t="s">
        <v>41</v>
      </c>
      <c r="H70" s="7">
        <f>B70</f>
        <v>0</v>
      </c>
      <c r="I70" s="26">
        <f>C70</f>
        <v>0</v>
      </c>
      <c r="J70" s="20">
        <v>4</v>
      </c>
      <c r="K70" s="26">
        <f>H70*I70</f>
        <v>0</v>
      </c>
      <c r="L70" s="3" t="s">
        <v>115</v>
      </c>
      <c r="M70" s="1">
        <v>1</v>
      </c>
      <c r="N70" s="1">
        <v>2</v>
      </c>
      <c r="O70" s="1">
        <v>3</v>
      </c>
      <c r="P70" s="1">
        <v>4</v>
      </c>
    </row>
    <row r="71" spans="1:16" s="1" customFormat="1" ht="72.75" customHeight="1">
      <c r="A71" s="8" t="s">
        <v>66</v>
      </c>
      <c r="B71" s="14" t="s">
        <v>56</v>
      </c>
      <c r="C71" s="14" t="s">
        <v>99</v>
      </c>
      <c r="D71" s="14" t="s">
        <v>74</v>
      </c>
      <c r="E71" s="14" t="s">
        <v>29</v>
      </c>
      <c r="F71" s="14" t="s">
        <v>48</v>
      </c>
      <c r="G71" s="8" t="str">
        <f>A71</f>
        <v>（上記職種以外の職員）
その他職員の賃金改善の内容</v>
      </c>
      <c r="H71" s="14" t="s">
        <v>111</v>
      </c>
      <c r="I71" s="14" t="s">
        <v>105</v>
      </c>
      <c r="J71" s="14" t="s">
        <v>106</v>
      </c>
      <c r="K71" s="14" t="s">
        <v>108</v>
      </c>
      <c r="L71" s="3" t="s">
        <v>76</v>
      </c>
    </row>
    <row r="72" spans="1:16" ht="50.25" customHeight="1">
      <c r="A72" s="9" t="s">
        <v>87</v>
      </c>
      <c r="B72" s="15"/>
      <c r="C72" s="18"/>
      <c r="D72" s="19"/>
      <c r="E72" s="18"/>
      <c r="F72" s="26" t="e">
        <f>((B72*C72*D72)/B72)/D72</f>
        <v>#DIV/0!</v>
      </c>
      <c r="G72" s="9" t="s">
        <v>101</v>
      </c>
      <c r="H72" s="7">
        <f t="shared" ref="H72:J74" si="10">B72</f>
        <v>0</v>
      </c>
      <c r="I72" s="26">
        <f t="shared" si="10"/>
        <v>0</v>
      </c>
      <c r="J72" s="33">
        <f t="shared" si="10"/>
        <v>0</v>
      </c>
      <c r="K72" s="26">
        <f>H72*I72*J72</f>
        <v>0</v>
      </c>
      <c r="L72" s="3" t="s">
        <v>112</v>
      </c>
    </row>
    <row r="73" spans="1:16" ht="57" customHeight="1">
      <c r="A73" s="9" t="s">
        <v>88</v>
      </c>
      <c r="B73" s="15"/>
      <c r="C73" s="18"/>
      <c r="D73" s="19"/>
      <c r="E73" s="18"/>
      <c r="F73" s="26" t="e">
        <f>((B73*C73*D73)/B73)/D73</f>
        <v>#DIV/0!</v>
      </c>
      <c r="G73" s="9" t="s">
        <v>102</v>
      </c>
      <c r="H73" s="7">
        <f t="shared" si="10"/>
        <v>0</v>
      </c>
      <c r="I73" s="26">
        <f t="shared" si="10"/>
        <v>0</v>
      </c>
      <c r="J73" s="33">
        <f t="shared" si="10"/>
        <v>0</v>
      </c>
      <c r="K73" s="26">
        <f>H73*I73*J73</f>
        <v>0</v>
      </c>
      <c r="L73" s="3" t="s">
        <v>13</v>
      </c>
    </row>
    <row r="74" spans="1:16" ht="80.25" customHeight="1">
      <c r="A74" s="9" t="s">
        <v>90</v>
      </c>
      <c r="B74" s="15"/>
      <c r="C74" s="18"/>
      <c r="D74" s="19"/>
      <c r="E74" s="21"/>
      <c r="F74" s="26" t="e">
        <f>((B74*C74*D74)/B74)/D74</f>
        <v>#DIV/0!</v>
      </c>
      <c r="G74" s="9" t="s">
        <v>104</v>
      </c>
      <c r="H74" s="7">
        <f t="shared" si="10"/>
        <v>0</v>
      </c>
      <c r="I74" s="26">
        <f t="shared" si="10"/>
        <v>0</v>
      </c>
      <c r="J74" s="33">
        <f t="shared" si="10"/>
        <v>0</v>
      </c>
      <c r="K74" s="26">
        <f>H74*I74*J74</f>
        <v>0</v>
      </c>
      <c r="L74" s="3" t="s">
        <v>113</v>
      </c>
    </row>
    <row r="75" spans="1:16" ht="43.5" customHeight="1">
      <c r="A75" s="9" t="s">
        <v>73</v>
      </c>
      <c r="B75" s="15"/>
      <c r="C75" s="18"/>
      <c r="D75" s="20"/>
      <c r="E75" s="22"/>
      <c r="F75" s="26" t="e">
        <f>((B75*C75*D75)/B75)/D75</f>
        <v>#DIV/0!</v>
      </c>
      <c r="G75" s="9" t="s">
        <v>9</v>
      </c>
      <c r="H75" s="7">
        <f>B75</f>
        <v>0</v>
      </c>
      <c r="I75" s="26">
        <f>C75</f>
        <v>0</v>
      </c>
      <c r="J75" s="20">
        <v>4</v>
      </c>
      <c r="K75" s="26">
        <f>H75*I75*J75</f>
        <v>0</v>
      </c>
      <c r="L75" s="3" t="s">
        <v>114</v>
      </c>
    </row>
    <row r="76" spans="1:16" ht="41.25" customHeight="1">
      <c r="A76" s="9" t="s">
        <v>67</v>
      </c>
      <c r="B76" s="15"/>
      <c r="C76" s="18"/>
      <c r="D76" s="20"/>
      <c r="E76" s="22"/>
      <c r="F76" s="26" t="e">
        <f>(B76*C76)/B76/D76</f>
        <v>#DIV/0!</v>
      </c>
      <c r="G76" s="9" t="s">
        <v>41</v>
      </c>
      <c r="H76" s="7">
        <f>B76</f>
        <v>0</v>
      </c>
      <c r="I76" s="26">
        <f>C76</f>
        <v>0</v>
      </c>
      <c r="J76" s="20">
        <v>4</v>
      </c>
      <c r="K76" s="26">
        <f>H76*I76</f>
        <v>0</v>
      </c>
      <c r="L76" s="3" t="s">
        <v>115</v>
      </c>
      <c r="M76" s="1">
        <v>1</v>
      </c>
      <c r="N76" s="1">
        <v>2</v>
      </c>
      <c r="O76" s="1">
        <v>3</v>
      </c>
      <c r="P76" s="1">
        <v>4</v>
      </c>
    </row>
  </sheetData>
  <mergeCells count="6">
    <mergeCell ref="A2:K2"/>
    <mergeCell ref="A8:F8"/>
    <mergeCell ref="G8:K8"/>
    <mergeCell ref="A15:F15"/>
    <mergeCell ref="G15:J15"/>
    <mergeCell ref="A16:K16"/>
  </mergeCells>
  <phoneticPr fontId="21"/>
  <conditionalFormatting sqref="B76">
    <cfRule type="expression" dxfId="91" priority="1">
      <formula>$F$2="×"</formula>
    </cfRule>
  </conditionalFormatting>
  <conditionalFormatting sqref="B72:B75">
    <cfRule type="expression" dxfId="90" priority="2">
      <formula>$F$2="×"</formula>
    </cfRule>
  </conditionalFormatting>
  <conditionalFormatting sqref="B66:B70">
    <cfRule type="expression" dxfId="89" priority="3">
      <formula>$F$2="×"</formula>
    </cfRule>
  </conditionalFormatting>
  <conditionalFormatting sqref="B60:B64">
    <cfRule type="expression" dxfId="88" priority="4">
      <formula>$F$2="×"</formula>
    </cfRule>
  </conditionalFormatting>
  <conditionalFormatting sqref="B54:B58">
    <cfRule type="expression" dxfId="87" priority="5">
      <formula>$F$2="×"</formula>
    </cfRule>
  </conditionalFormatting>
  <conditionalFormatting sqref="B48:B52">
    <cfRule type="expression" dxfId="86" priority="6">
      <formula>$F$2="×"</formula>
    </cfRule>
  </conditionalFormatting>
  <conditionalFormatting sqref="B42:B46">
    <cfRule type="expression" dxfId="85" priority="7">
      <formula>$F$2="×"</formula>
    </cfRule>
  </conditionalFormatting>
  <conditionalFormatting sqref="B36:B40">
    <cfRule type="expression" dxfId="84" priority="8">
      <formula>$F$2="×"</formula>
    </cfRule>
  </conditionalFormatting>
  <conditionalFormatting sqref="B30:B34">
    <cfRule type="expression" dxfId="83" priority="9">
      <formula>$F$2="×"</formula>
    </cfRule>
  </conditionalFormatting>
  <conditionalFormatting sqref="B24:B28">
    <cfRule type="expression" dxfId="82" priority="10">
      <formula>$F$2="×"</formula>
    </cfRule>
  </conditionalFormatting>
  <conditionalFormatting sqref="B18:B22">
    <cfRule type="expression" dxfId="81" priority="11">
      <formula>$F$2="×"</formula>
    </cfRule>
  </conditionalFormatting>
  <conditionalFormatting sqref="A7">
    <cfRule type="expression" dxfId="80" priority="12">
      <formula>$G$7="○"</formula>
    </cfRule>
    <cfRule type="expression" dxfId="79" priority="13">
      <formula>$G$7</formula>
    </cfRule>
  </conditionalFormatting>
  <conditionalFormatting sqref="A24:A26">
    <cfRule type="expression" dxfId="78" priority="50">
      <formula>$F$2="×"</formula>
    </cfRule>
  </conditionalFormatting>
  <conditionalFormatting sqref="A30:A32">
    <cfRule type="expression" dxfId="77" priority="48">
      <formula>$F$2="×"</formula>
    </cfRule>
  </conditionalFormatting>
  <conditionalFormatting sqref="A36:A38">
    <cfRule type="expression" dxfId="76" priority="46">
      <formula>$F$2="×"</formula>
    </cfRule>
  </conditionalFormatting>
  <conditionalFormatting sqref="A42:A44">
    <cfRule type="expression" dxfId="75" priority="44">
      <formula>$F$2="×"</formula>
    </cfRule>
  </conditionalFormatting>
  <conditionalFormatting sqref="A48:A50">
    <cfRule type="expression" dxfId="74" priority="42">
      <formula>$F$2="×"</formula>
    </cfRule>
  </conditionalFormatting>
  <conditionalFormatting sqref="A54:A56">
    <cfRule type="expression" dxfId="73" priority="40">
      <formula>$F$2="×"</formula>
    </cfRule>
  </conditionalFormatting>
  <conditionalFormatting sqref="A60:A62">
    <cfRule type="expression" dxfId="72" priority="38">
      <formula>$F$2="×"</formula>
    </cfRule>
  </conditionalFormatting>
  <conditionalFormatting sqref="A66:A68">
    <cfRule type="expression" dxfId="71" priority="36">
      <formula>$F$2="×"</formula>
    </cfRule>
  </conditionalFormatting>
  <conditionalFormatting sqref="A72:A74">
    <cfRule type="expression" dxfId="70" priority="32">
      <formula>$F$2="×"</formula>
    </cfRule>
  </conditionalFormatting>
  <conditionalFormatting sqref="C20:D20 A20">
    <cfRule type="expression" dxfId="69" priority="53">
      <formula>$F$2="×"</formula>
    </cfRule>
  </conditionalFormatting>
  <conditionalFormatting sqref="A10:K11 A12:D12 F12:K12 A13:K14 G15 K15 A15:A16">
    <cfRule type="expression" dxfId="68" priority="136">
      <formula>$F$2="×"</formula>
    </cfRule>
  </conditionalFormatting>
  <conditionalFormatting sqref="C18:K19 A18:A19">
    <cfRule type="expression" dxfId="67" priority="59">
      <formula>$F$2="×"</formula>
    </cfRule>
  </conditionalFormatting>
  <conditionalFormatting sqref="C21:K22 A21:A22">
    <cfRule type="expression" dxfId="66" priority="31">
      <formula>$F$2="×"</formula>
    </cfRule>
  </conditionalFormatting>
  <conditionalFormatting sqref="C27:K28 A27:A28">
    <cfRule type="expression" dxfId="65" priority="30">
      <formula>$F$2="×"</formula>
    </cfRule>
  </conditionalFormatting>
  <conditionalFormatting sqref="C33:K34 A33:A34">
    <cfRule type="expression" dxfId="64" priority="21">
      <formula>$F$2="×"</formula>
    </cfRule>
  </conditionalFormatting>
  <conditionalFormatting sqref="C39:K40 A39:A40">
    <cfRule type="expression" dxfId="63" priority="20">
      <formula>$F$2="×"</formula>
    </cfRule>
  </conditionalFormatting>
  <conditionalFormatting sqref="C45:K46 A45:A46">
    <cfRule type="expression" dxfId="62" priority="19">
      <formula>$F$2="×"</formula>
    </cfRule>
  </conditionalFormatting>
  <conditionalFormatting sqref="C51:K52 A51:A52">
    <cfRule type="expression" dxfId="61" priority="18">
      <formula>$F$2="×"</formula>
    </cfRule>
  </conditionalFormatting>
  <conditionalFormatting sqref="C57:K58 A57:A58">
    <cfRule type="expression" dxfId="60" priority="17">
      <formula>$F$2="×"</formula>
    </cfRule>
  </conditionalFormatting>
  <conditionalFormatting sqref="C63:K64 A63:A64">
    <cfRule type="expression" dxfId="59" priority="16">
      <formula>$F$2="×"</formula>
    </cfRule>
  </conditionalFormatting>
  <conditionalFormatting sqref="C69:K70 A69:A70">
    <cfRule type="expression" dxfId="58" priority="15">
      <formula>$F$2="×"</formula>
    </cfRule>
  </conditionalFormatting>
  <conditionalFormatting sqref="C75:K76 A75:A76">
    <cfRule type="expression" dxfId="57" priority="14">
      <formula>$F$2="×"</formula>
    </cfRule>
  </conditionalFormatting>
  <conditionalFormatting sqref="C24:K25 C26:D26 F26:K26">
    <cfRule type="expression" dxfId="56" priority="58">
      <formula>$F$2="×"</formula>
    </cfRule>
  </conditionalFormatting>
  <conditionalFormatting sqref="C30:K31 C32:D32 F32:K32">
    <cfRule type="expression" dxfId="55" priority="56">
      <formula>$F$2="×"</formula>
    </cfRule>
  </conditionalFormatting>
  <conditionalFormatting sqref="C36:K37 C38:D38 F38:K38 C42:K43 C44:D44 F44:K44">
    <cfRule type="expression" dxfId="54" priority="57">
      <formula>$F$2="×"</formula>
    </cfRule>
  </conditionalFormatting>
  <conditionalFormatting sqref="C48:K49 C50:D50 F50:K50 C54:K55 C56:D56 F56:K56 C60:K61 C62:D62 F62:K62 C66:K67 C68:D68 F68:K68">
    <cfRule type="expression" dxfId="53" priority="55">
      <formula>$F$2="×"</formula>
    </cfRule>
  </conditionalFormatting>
  <conditionalFormatting sqref="C72:K73 C74:D74 F74:K74">
    <cfRule type="expression" dxfId="52" priority="54">
      <formula>$F$2="×"</formula>
    </cfRule>
  </conditionalFormatting>
  <conditionalFormatting sqref="F20:K20">
    <cfRule type="expression" dxfId="51" priority="52">
      <formula>$F$2="×"</formula>
    </cfRule>
  </conditionalFormatting>
  <dataValidations count="2">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8" max="10" man="1"/>
    <brk id="40" max="10" man="1"/>
    <brk id="52" max="10" man="1"/>
    <brk id="6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topLeftCell="C1" zoomScale="115" zoomScaleNormal="115" zoomScaleSheetLayoutView="115" workbookViewId="0">
      <selection activeCell="H5" sqref="H5"/>
    </sheetView>
  </sheetViews>
  <sheetFormatPr defaultColWidth="9" defaultRowHeight="13.5"/>
  <cols>
    <col min="1" max="1" width="37.875" style="1" customWidth="1"/>
    <col min="2" max="5" width="15.125" style="2" customWidth="1"/>
    <col min="6" max="6" width="16.5" style="2" customWidth="1"/>
    <col min="7" max="7" width="24.25" style="2" customWidth="1"/>
    <col min="8" max="8" width="19.75" style="2" customWidth="1"/>
    <col min="9" max="9" width="42.125" style="1" customWidth="1"/>
    <col min="10" max="10" width="187.25" style="3" customWidth="1"/>
    <col min="11" max="16" width="14.625" style="1" customWidth="1"/>
    <col min="17" max="17" width="18.875" style="1" customWidth="1"/>
    <col min="18" max="16384" width="9" style="1"/>
  </cols>
  <sheetData>
    <row r="1" spans="1:10" ht="73.5" customHeight="1">
      <c r="A1" s="38" t="s">
        <v>137</v>
      </c>
      <c r="B1" s="41" t="s">
        <v>120</v>
      </c>
      <c r="C1" s="45"/>
      <c r="D1" s="45"/>
      <c r="E1" s="45"/>
      <c r="F1" s="45"/>
      <c r="G1" s="45"/>
      <c r="H1" s="45"/>
      <c r="I1" s="34"/>
    </row>
    <row r="2" spans="1:10" ht="41.25" customHeight="1">
      <c r="A2" s="39" t="s">
        <v>69</v>
      </c>
      <c r="B2" s="42"/>
      <c r="C2" s="42"/>
      <c r="D2" s="42"/>
      <c r="E2" s="42"/>
      <c r="F2" s="42"/>
      <c r="G2" s="42"/>
      <c r="H2" s="42"/>
      <c r="I2" s="48" t="s">
        <v>33</v>
      </c>
    </row>
    <row r="3" spans="1:10" ht="72.75" customHeight="1">
      <c r="A3" s="8" t="s">
        <v>107</v>
      </c>
      <c r="B3" s="14" t="s">
        <v>78</v>
      </c>
      <c r="C3" s="14" t="s">
        <v>79</v>
      </c>
      <c r="D3" s="14" t="s">
        <v>70</v>
      </c>
      <c r="E3" s="14" t="s">
        <v>80</v>
      </c>
      <c r="F3" s="14" t="s">
        <v>81</v>
      </c>
      <c r="G3" s="14" t="s">
        <v>82</v>
      </c>
      <c r="H3" s="14" t="s">
        <v>142</v>
      </c>
      <c r="I3" s="49"/>
      <c r="J3" s="3" t="s">
        <v>76</v>
      </c>
    </row>
    <row r="4" spans="1:10" ht="84.75" customHeight="1">
      <c r="A4" s="9" t="s">
        <v>117</v>
      </c>
      <c r="B4" s="18"/>
      <c r="C4" s="18"/>
      <c r="D4" s="47" t="e">
        <f>C4/B4</f>
        <v>#DIV/0!</v>
      </c>
      <c r="E4" s="26" t="e">
        <f>(D4-0.02)*B4</f>
        <v>#DIV/0!</v>
      </c>
      <c r="F4" s="18"/>
      <c r="G4" s="19"/>
      <c r="H4" s="15"/>
      <c r="I4" s="26">
        <f>F4*G4*H4</f>
        <v>0</v>
      </c>
    </row>
    <row r="5" spans="1:10" ht="93.75" customHeight="1">
      <c r="A5" s="9" t="s">
        <v>118</v>
      </c>
      <c r="B5" s="18"/>
      <c r="C5" s="18"/>
      <c r="D5" s="47" t="e">
        <f>C5/B5</f>
        <v>#DIV/0!</v>
      </c>
      <c r="E5" s="26" t="e">
        <f>(D5-0.02)*B5</f>
        <v>#DIV/0!</v>
      </c>
      <c r="F5" s="18"/>
      <c r="G5" s="19"/>
      <c r="H5" s="15"/>
      <c r="I5" s="26">
        <f>F5*G5*H5</f>
        <v>0</v>
      </c>
    </row>
    <row r="6" spans="1:10" ht="90" customHeight="1">
      <c r="A6" s="9" t="s">
        <v>119</v>
      </c>
      <c r="B6" s="43"/>
      <c r="C6" s="46"/>
      <c r="D6" s="46"/>
      <c r="E6" s="46"/>
      <c r="F6" s="46"/>
      <c r="G6" s="46"/>
      <c r="H6" s="46"/>
      <c r="I6" s="26">
        <v>0</v>
      </c>
    </row>
    <row r="7" spans="1:10" ht="60.75" customHeight="1">
      <c r="A7" s="40" t="s">
        <v>140</v>
      </c>
      <c r="B7" s="44"/>
      <c r="C7" s="44"/>
      <c r="D7" s="44"/>
      <c r="E7" s="44"/>
      <c r="F7" s="44"/>
      <c r="G7" s="44"/>
      <c r="H7" s="44"/>
      <c r="I7" s="44"/>
    </row>
    <row r="9" spans="1:10">
      <c r="A9" s="3"/>
    </row>
  </sheetData>
  <mergeCells count="5">
    <mergeCell ref="B1:H1"/>
    <mergeCell ref="A2:H2"/>
    <mergeCell ref="B6:H6"/>
    <mergeCell ref="A7:I7"/>
    <mergeCell ref="I2:I3"/>
  </mergeCells>
  <phoneticPr fontId="21"/>
  <conditionalFormatting sqref="H4:H5">
    <cfRule type="expression" dxfId="50" priority="1">
      <formula>#REF!="×"</formula>
    </cfRule>
  </conditionalFormatting>
  <conditionalFormatting sqref="A4:G5 I4:I6 A6:B6">
    <cfRule type="expression" dxfId="49" priority="5">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28"/>
  <sheetViews>
    <sheetView view="pageBreakPreview" zoomScale="55" zoomScaleNormal="85" zoomScaleSheetLayoutView="55" workbookViewId="0"/>
  </sheetViews>
  <sheetFormatPr defaultColWidth="9" defaultRowHeight="13.5"/>
  <cols>
    <col min="1" max="1" width="47.75" style="1" customWidth="1"/>
    <col min="2" max="2" width="15.875" style="2" customWidth="1"/>
    <col min="3" max="4" width="15.125" style="2" customWidth="1"/>
    <col min="5" max="5" width="23.25" style="2" customWidth="1"/>
    <col min="6" max="6" width="17.75" style="1" customWidth="1"/>
    <col min="7" max="7" width="47.75" style="1" customWidth="1"/>
    <col min="8" max="8" width="15.625" style="2" customWidth="1"/>
    <col min="9" max="10" width="15.125" style="2" customWidth="1"/>
    <col min="11" max="11" width="23.5" style="1" customWidth="1"/>
    <col min="12" max="12" width="167.875" style="3" customWidth="1"/>
    <col min="13" max="18" width="14.625" style="1" customWidth="1"/>
    <col min="19" max="19" width="18.875" style="1" customWidth="1"/>
    <col min="20" max="16384" width="9" style="1"/>
  </cols>
  <sheetData>
    <row r="1" spans="1:16" ht="25.5" customHeight="1">
      <c r="A1" s="4" t="s">
        <v>131</v>
      </c>
      <c r="B1" s="12"/>
      <c r="C1" s="12"/>
      <c r="D1" s="12"/>
      <c r="E1" s="12"/>
      <c r="G1" s="4"/>
      <c r="I1" s="32"/>
      <c r="J1" s="32"/>
      <c r="K1" s="34"/>
    </row>
    <row r="2" spans="1:16" ht="46.5" customHeight="1">
      <c r="A2" s="5" t="s">
        <v>84</v>
      </c>
      <c r="B2" s="12"/>
      <c r="C2" s="12"/>
      <c r="D2" s="12"/>
      <c r="E2" s="12"/>
      <c r="F2" s="12"/>
      <c r="G2" s="12"/>
      <c r="H2" s="12"/>
      <c r="I2" s="12"/>
      <c r="J2" s="12"/>
      <c r="K2" s="12"/>
      <c r="L2" s="3" t="s">
        <v>75</v>
      </c>
    </row>
    <row r="3" spans="1:16" ht="32.25" customHeight="1">
      <c r="A3" s="6" t="s">
        <v>71</v>
      </c>
      <c r="B3" s="13"/>
      <c r="C3" s="13"/>
      <c r="D3" s="13"/>
      <c r="E3" s="13"/>
      <c r="F3" s="23"/>
      <c r="G3" s="28" t="s">
        <v>100</v>
      </c>
      <c r="H3" s="13"/>
      <c r="I3" s="13"/>
      <c r="J3" s="13"/>
      <c r="K3" s="35">
        <f>SUM($K$10:$K$15)</f>
        <v>0</v>
      </c>
      <c r="L3" s="3" t="s">
        <v>109</v>
      </c>
    </row>
    <row r="4" spans="1:16" ht="26.25" customHeight="1">
      <c r="A4" s="6" t="s">
        <v>134</v>
      </c>
      <c r="B4" s="13"/>
      <c r="C4" s="13"/>
      <c r="D4" s="13"/>
      <c r="E4" s="13"/>
      <c r="F4" s="23"/>
      <c r="G4" s="29" t="s">
        <v>121</v>
      </c>
      <c r="H4" s="13"/>
      <c r="I4" s="13"/>
      <c r="J4" s="13"/>
      <c r="K4" s="36">
        <v>0</v>
      </c>
      <c r="L4" s="3" t="s">
        <v>110</v>
      </c>
    </row>
    <row r="5" spans="1:16" ht="26.25" customHeight="1">
      <c r="A5" s="6" t="s">
        <v>36</v>
      </c>
      <c r="B5" s="13"/>
      <c r="C5" s="13"/>
      <c r="D5" s="13"/>
      <c r="E5" s="13"/>
      <c r="F5" s="23"/>
      <c r="G5" s="29" t="s">
        <v>122</v>
      </c>
      <c r="H5" s="13"/>
      <c r="I5" s="13"/>
      <c r="J5" s="13"/>
      <c r="K5" s="35">
        <f>ROUNDDOWN(K3-K4,-3)</f>
        <v>0</v>
      </c>
      <c r="L5" s="3" t="s">
        <v>15</v>
      </c>
    </row>
    <row r="6" spans="1:16" ht="41.25" customHeight="1">
      <c r="A6" s="6"/>
      <c r="B6" s="13"/>
      <c r="C6" s="13"/>
      <c r="D6" s="13"/>
      <c r="E6" s="13"/>
      <c r="F6" s="50"/>
      <c r="G6" s="28" t="s">
        <v>141</v>
      </c>
      <c r="H6" s="13"/>
      <c r="I6" s="13"/>
      <c r="J6" s="13"/>
      <c r="K6" s="36">
        <v>0</v>
      </c>
      <c r="L6" s="3" t="s">
        <v>18</v>
      </c>
    </row>
    <row r="7" spans="1:16" ht="26.25" customHeight="1">
      <c r="A7" s="6" t="s">
        <v>68</v>
      </c>
      <c r="B7" s="13"/>
      <c r="C7" s="13"/>
      <c r="D7" s="13"/>
      <c r="E7" s="13"/>
      <c r="F7" s="24" t="s">
        <v>31</v>
      </c>
      <c r="G7" s="28" t="s">
        <v>0</v>
      </c>
      <c r="H7" s="13"/>
      <c r="I7" s="13"/>
      <c r="J7" s="13"/>
      <c r="K7" s="35">
        <f>MIN(K5,K6)</f>
        <v>0</v>
      </c>
    </row>
    <row r="8" spans="1:16" ht="41.25" customHeight="1">
      <c r="A8" s="7" t="s">
        <v>85</v>
      </c>
      <c r="B8" s="7"/>
      <c r="C8" s="7"/>
      <c r="D8" s="7"/>
      <c r="E8" s="7"/>
      <c r="F8" s="7"/>
      <c r="G8" s="7" t="s">
        <v>33</v>
      </c>
      <c r="H8" s="7"/>
      <c r="I8" s="7"/>
      <c r="J8" s="7"/>
      <c r="K8" s="7"/>
    </row>
    <row r="9" spans="1:16" s="1" customFormat="1" ht="66" customHeight="1">
      <c r="A9" s="8" t="s">
        <v>86</v>
      </c>
      <c r="B9" s="14" t="s">
        <v>56</v>
      </c>
      <c r="C9" s="14" t="s">
        <v>98</v>
      </c>
      <c r="D9" s="14" t="s">
        <v>74</v>
      </c>
      <c r="E9" s="14" t="s">
        <v>29</v>
      </c>
      <c r="F9" s="14" t="s">
        <v>48</v>
      </c>
      <c r="G9" s="8" t="str">
        <f>A9</f>
        <v>賃金改善（全体）の内容</v>
      </c>
      <c r="H9" s="14" t="s">
        <v>111</v>
      </c>
      <c r="I9" s="14" t="s">
        <v>105</v>
      </c>
      <c r="J9" s="14" t="s">
        <v>106</v>
      </c>
      <c r="K9" s="14" t="s">
        <v>108</v>
      </c>
      <c r="L9" s="3" t="s">
        <v>76</v>
      </c>
    </row>
    <row r="10" spans="1:16" ht="50.25" customHeight="1">
      <c r="A10" s="9" t="s">
        <v>87</v>
      </c>
      <c r="B10" s="15"/>
      <c r="C10" s="18"/>
      <c r="D10" s="19"/>
      <c r="E10" s="18"/>
      <c r="F10" s="26" t="e">
        <f>((B10*C10*D10)/B10)/D10</f>
        <v>#DIV/0!</v>
      </c>
      <c r="G10" s="9" t="s">
        <v>101</v>
      </c>
      <c r="H10" s="7">
        <f t="shared" ref="H10:J12" si="0">B10</f>
        <v>0</v>
      </c>
      <c r="I10" s="26">
        <f t="shared" si="0"/>
        <v>0</v>
      </c>
      <c r="J10" s="33">
        <f t="shared" si="0"/>
        <v>0</v>
      </c>
      <c r="K10" s="26">
        <f>H10*I10*J10</f>
        <v>0</v>
      </c>
      <c r="L10" s="3" t="s">
        <v>112</v>
      </c>
    </row>
    <row r="11" spans="1:16" ht="57" customHeight="1">
      <c r="A11" s="9" t="s">
        <v>88</v>
      </c>
      <c r="B11" s="15"/>
      <c r="C11" s="18"/>
      <c r="D11" s="19"/>
      <c r="E11" s="18"/>
      <c r="F11" s="26" t="e">
        <f>((B11*C11*D11)/B11)/D11</f>
        <v>#DIV/0!</v>
      </c>
      <c r="G11" s="9" t="s">
        <v>102</v>
      </c>
      <c r="H11" s="7">
        <f t="shared" si="0"/>
        <v>0</v>
      </c>
      <c r="I11" s="26">
        <f t="shared" si="0"/>
        <v>0</v>
      </c>
      <c r="J11" s="33">
        <f t="shared" si="0"/>
        <v>0</v>
      </c>
      <c r="K11" s="26">
        <f>H11*I11*J11</f>
        <v>0</v>
      </c>
      <c r="L11" s="3" t="s">
        <v>13</v>
      </c>
    </row>
    <row r="12" spans="1:16" ht="80.25" customHeight="1">
      <c r="A12" s="9" t="s">
        <v>90</v>
      </c>
      <c r="B12" s="15"/>
      <c r="C12" s="18"/>
      <c r="D12" s="19"/>
      <c r="E12" s="21"/>
      <c r="F12" s="26" t="e">
        <f>((B12*C12*D12)/B12)/D12</f>
        <v>#DIV/0!</v>
      </c>
      <c r="G12" s="9" t="s">
        <v>103</v>
      </c>
      <c r="H12" s="7">
        <f t="shared" si="0"/>
        <v>0</v>
      </c>
      <c r="I12" s="26">
        <f t="shared" si="0"/>
        <v>0</v>
      </c>
      <c r="J12" s="33">
        <f t="shared" si="0"/>
        <v>0</v>
      </c>
      <c r="K12" s="26">
        <f>H12*I12*J12</f>
        <v>0</v>
      </c>
      <c r="L12" s="3" t="s">
        <v>113</v>
      </c>
    </row>
    <row r="13" spans="1:16" ht="42.75" customHeight="1">
      <c r="A13" s="9" t="s">
        <v>73</v>
      </c>
      <c r="B13" s="15"/>
      <c r="C13" s="18"/>
      <c r="D13" s="20"/>
      <c r="E13" s="22"/>
      <c r="F13" s="26" t="e">
        <f>((B13*C13*D13)/B13)/D13</f>
        <v>#DIV/0!</v>
      </c>
      <c r="G13" s="9" t="s">
        <v>9</v>
      </c>
      <c r="H13" s="7">
        <f>B13</f>
        <v>0</v>
      </c>
      <c r="I13" s="26">
        <f>C13</f>
        <v>0</v>
      </c>
      <c r="J13" s="20">
        <v>4</v>
      </c>
      <c r="K13" s="26">
        <f>H13*I13*J13</f>
        <v>0</v>
      </c>
      <c r="L13" s="3" t="s">
        <v>114</v>
      </c>
    </row>
    <row r="14" spans="1:16" ht="41.25" customHeight="1">
      <c r="A14" s="9" t="s">
        <v>67</v>
      </c>
      <c r="B14" s="15"/>
      <c r="C14" s="18"/>
      <c r="D14" s="20">
        <v>4</v>
      </c>
      <c r="E14" s="22"/>
      <c r="F14" s="26" t="e">
        <f>(B14*C14)/B14/D14</f>
        <v>#DIV/0!</v>
      </c>
      <c r="G14" s="9" t="s">
        <v>41</v>
      </c>
      <c r="H14" s="7">
        <f>B14</f>
        <v>0</v>
      </c>
      <c r="I14" s="26">
        <f>C14</f>
        <v>0</v>
      </c>
      <c r="J14" s="20">
        <v>4</v>
      </c>
      <c r="K14" s="26">
        <f>H14*I14</f>
        <v>0</v>
      </c>
      <c r="L14" s="3" t="s">
        <v>115</v>
      </c>
      <c r="M14" s="1">
        <v>1</v>
      </c>
      <c r="N14" s="1">
        <v>2</v>
      </c>
      <c r="O14" s="1">
        <v>3</v>
      </c>
      <c r="P14" s="1">
        <v>4</v>
      </c>
    </row>
    <row r="15" spans="1:16" ht="73.5" customHeight="1">
      <c r="A15" s="10"/>
      <c r="B15" s="16"/>
      <c r="C15" s="16"/>
      <c r="D15" s="16"/>
      <c r="E15" s="16"/>
      <c r="F15" s="27"/>
      <c r="G15" s="30" t="s">
        <v>4</v>
      </c>
      <c r="H15" s="31"/>
      <c r="I15" s="31"/>
      <c r="J15" s="31"/>
      <c r="K15" s="26">
        <f>'【薬局】別紙（2.0％超部分算定シート）'!I4+'【薬局】別紙（2.0％超部分算定シート）'!I5+'【薬局】別紙（2.0％超部分算定シート）'!I6</f>
        <v>0</v>
      </c>
      <c r="L15" s="3" t="s">
        <v>116</v>
      </c>
    </row>
    <row r="16" spans="1:16" ht="55.5" customHeight="1">
      <c r="A16" s="11" t="s">
        <v>126</v>
      </c>
      <c r="B16" s="17"/>
      <c r="C16" s="17"/>
      <c r="D16" s="17"/>
      <c r="E16" s="17"/>
      <c r="F16" s="17"/>
      <c r="G16" s="17"/>
      <c r="H16" s="17"/>
      <c r="I16" s="17"/>
      <c r="J16" s="17"/>
      <c r="K16" s="37"/>
    </row>
    <row r="17" spans="1:16" s="1" customFormat="1" ht="72.75" customHeight="1">
      <c r="A17" s="8" t="s">
        <v>77</v>
      </c>
      <c r="B17" s="14" t="s">
        <v>56</v>
      </c>
      <c r="C17" s="14" t="s">
        <v>99</v>
      </c>
      <c r="D17" s="14" t="s">
        <v>74</v>
      </c>
      <c r="E17" s="14" t="s">
        <v>29</v>
      </c>
      <c r="F17" s="14" t="s">
        <v>48</v>
      </c>
      <c r="G17" s="8" t="str">
        <f>A17</f>
        <v>薬剤師の賃金改善の内容</v>
      </c>
      <c r="H17" s="14" t="s">
        <v>111</v>
      </c>
      <c r="I17" s="14" t="s">
        <v>105</v>
      </c>
      <c r="J17" s="14" t="s">
        <v>106</v>
      </c>
      <c r="K17" s="14" t="s">
        <v>108</v>
      </c>
      <c r="L17" s="3" t="s">
        <v>76</v>
      </c>
    </row>
    <row r="18" spans="1:16" ht="50.25" customHeight="1">
      <c r="A18" s="9" t="s">
        <v>87</v>
      </c>
      <c r="B18" s="15"/>
      <c r="C18" s="18"/>
      <c r="D18" s="19"/>
      <c r="E18" s="18"/>
      <c r="F18" s="26" t="e">
        <f>((B18*C18*D18)/B18)/D18</f>
        <v>#DIV/0!</v>
      </c>
      <c r="G18" s="9" t="s">
        <v>101</v>
      </c>
      <c r="H18" s="7">
        <f t="shared" ref="H18:J20" si="1">B18</f>
        <v>0</v>
      </c>
      <c r="I18" s="26">
        <f t="shared" si="1"/>
        <v>0</v>
      </c>
      <c r="J18" s="33">
        <f t="shared" si="1"/>
        <v>0</v>
      </c>
      <c r="K18" s="26">
        <f>H18*I18*J18</f>
        <v>0</v>
      </c>
      <c r="L18" s="3" t="s">
        <v>112</v>
      </c>
    </row>
    <row r="19" spans="1:16" ht="57" customHeight="1">
      <c r="A19" s="9" t="s">
        <v>88</v>
      </c>
      <c r="B19" s="15"/>
      <c r="C19" s="18"/>
      <c r="D19" s="19"/>
      <c r="E19" s="18"/>
      <c r="F19" s="26" t="e">
        <f>((B19*C19*D19)/B19)/D19</f>
        <v>#DIV/0!</v>
      </c>
      <c r="G19" s="9" t="s">
        <v>102</v>
      </c>
      <c r="H19" s="7">
        <f t="shared" si="1"/>
        <v>0</v>
      </c>
      <c r="I19" s="26">
        <f t="shared" si="1"/>
        <v>0</v>
      </c>
      <c r="J19" s="33">
        <f t="shared" si="1"/>
        <v>0</v>
      </c>
      <c r="K19" s="26">
        <f>H19*I19*J19</f>
        <v>0</v>
      </c>
      <c r="L19" s="3" t="s">
        <v>13</v>
      </c>
    </row>
    <row r="20" spans="1:16" ht="80.25" customHeight="1">
      <c r="A20" s="9" t="s">
        <v>90</v>
      </c>
      <c r="B20" s="15"/>
      <c r="C20" s="18"/>
      <c r="D20" s="19"/>
      <c r="E20" s="21"/>
      <c r="F20" s="26" t="e">
        <f>((B20*C20*D20)/B20)/D20</f>
        <v>#DIV/0!</v>
      </c>
      <c r="G20" s="9" t="s">
        <v>103</v>
      </c>
      <c r="H20" s="7">
        <f t="shared" si="1"/>
        <v>0</v>
      </c>
      <c r="I20" s="26">
        <f t="shared" si="1"/>
        <v>0</v>
      </c>
      <c r="J20" s="33">
        <f t="shared" si="1"/>
        <v>0</v>
      </c>
      <c r="K20" s="26">
        <f>H20*I20*J20</f>
        <v>0</v>
      </c>
      <c r="L20" s="3" t="s">
        <v>113</v>
      </c>
    </row>
    <row r="21" spans="1:16" ht="42.75" customHeight="1">
      <c r="A21" s="9" t="s">
        <v>73</v>
      </c>
      <c r="B21" s="15"/>
      <c r="C21" s="18"/>
      <c r="D21" s="20"/>
      <c r="E21" s="22"/>
      <c r="F21" s="26" t="e">
        <f>((B21*C21*D21)/B21)/D21</f>
        <v>#DIV/0!</v>
      </c>
      <c r="G21" s="9" t="s">
        <v>9</v>
      </c>
      <c r="H21" s="7">
        <f>B21</f>
        <v>0</v>
      </c>
      <c r="I21" s="26">
        <f>C21</f>
        <v>0</v>
      </c>
      <c r="J21" s="20">
        <v>4</v>
      </c>
      <c r="K21" s="26">
        <f>H21*I21*J21</f>
        <v>0</v>
      </c>
      <c r="L21" s="3" t="s">
        <v>114</v>
      </c>
    </row>
    <row r="22" spans="1:16" ht="41.25" customHeight="1">
      <c r="A22" s="9" t="s">
        <v>67</v>
      </c>
      <c r="B22" s="15"/>
      <c r="C22" s="18"/>
      <c r="D22" s="20">
        <v>4</v>
      </c>
      <c r="E22" s="22"/>
      <c r="F22" s="26" t="e">
        <f>(B22*C22)/B22/D22</f>
        <v>#DIV/0!</v>
      </c>
      <c r="G22" s="9" t="s">
        <v>41</v>
      </c>
      <c r="H22" s="7">
        <f>B22</f>
        <v>0</v>
      </c>
      <c r="I22" s="26">
        <f>C22</f>
        <v>0</v>
      </c>
      <c r="J22" s="20">
        <v>4</v>
      </c>
      <c r="K22" s="26">
        <f>H22*I22</f>
        <v>0</v>
      </c>
      <c r="L22" s="3" t="s">
        <v>115</v>
      </c>
      <c r="M22" s="1">
        <v>1</v>
      </c>
      <c r="N22" s="1">
        <v>2</v>
      </c>
      <c r="O22" s="1">
        <v>3</v>
      </c>
      <c r="P22" s="1">
        <v>4</v>
      </c>
    </row>
    <row r="23" spans="1:16" s="1" customFormat="1" ht="72.75" customHeight="1">
      <c r="A23" s="8" t="s">
        <v>92</v>
      </c>
      <c r="B23" s="14" t="s">
        <v>56</v>
      </c>
      <c r="C23" s="14" t="s">
        <v>99</v>
      </c>
      <c r="D23" s="14" t="s">
        <v>74</v>
      </c>
      <c r="E23" s="14" t="s">
        <v>29</v>
      </c>
      <c r="F23" s="14" t="s">
        <v>48</v>
      </c>
      <c r="G23" s="8" t="str">
        <f>A23</f>
        <v>事務職員の賃金改善の内容</v>
      </c>
      <c r="H23" s="14" t="s">
        <v>111</v>
      </c>
      <c r="I23" s="14" t="s">
        <v>105</v>
      </c>
      <c r="J23" s="14" t="s">
        <v>106</v>
      </c>
      <c r="K23" s="14" t="s">
        <v>108</v>
      </c>
      <c r="L23" s="3" t="s">
        <v>76</v>
      </c>
    </row>
    <row r="24" spans="1:16" ht="50.25" customHeight="1">
      <c r="A24" s="9" t="s">
        <v>87</v>
      </c>
      <c r="B24" s="15"/>
      <c r="C24" s="18"/>
      <c r="D24" s="19"/>
      <c r="E24" s="18"/>
      <c r="F24" s="26" t="e">
        <f>((B24*C24*D24)/B24)/D24</f>
        <v>#DIV/0!</v>
      </c>
      <c r="G24" s="9" t="s">
        <v>101</v>
      </c>
      <c r="H24" s="7">
        <f t="shared" ref="H24:J26" si="2">B24</f>
        <v>0</v>
      </c>
      <c r="I24" s="26">
        <f t="shared" si="2"/>
        <v>0</v>
      </c>
      <c r="J24" s="33">
        <f t="shared" si="2"/>
        <v>0</v>
      </c>
      <c r="K24" s="26">
        <f>H24*I24*J24</f>
        <v>0</v>
      </c>
      <c r="L24" s="3" t="s">
        <v>112</v>
      </c>
    </row>
    <row r="25" spans="1:16" ht="57" customHeight="1">
      <c r="A25" s="9" t="s">
        <v>88</v>
      </c>
      <c r="B25" s="15"/>
      <c r="C25" s="18"/>
      <c r="D25" s="19"/>
      <c r="E25" s="18"/>
      <c r="F25" s="26" t="e">
        <f>((B25*C25*D25)/B25)/D25</f>
        <v>#DIV/0!</v>
      </c>
      <c r="G25" s="9" t="s">
        <v>102</v>
      </c>
      <c r="H25" s="7">
        <f t="shared" si="2"/>
        <v>0</v>
      </c>
      <c r="I25" s="26">
        <f t="shared" si="2"/>
        <v>0</v>
      </c>
      <c r="J25" s="33">
        <f t="shared" si="2"/>
        <v>0</v>
      </c>
      <c r="K25" s="26">
        <f>H25*I25*J25</f>
        <v>0</v>
      </c>
      <c r="L25" s="3" t="s">
        <v>13</v>
      </c>
    </row>
    <row r="26" spans="1:16" ht="80.25" customHeight="1">
      <c r="A26" s="9" t="s">
        <v>90</v>
      </c>
      <c r="B26" s="15"/>
      <c r="C26" s="18"/>
      <c r="D26" s="19"/>
      <c r="E26" s="21"/>
      <c r="F26" s="26" t="e">
        <f>((B26*C26*D26)/B26)/D26</f>
        <v>#DIV/0!</v>
      </c>
      <c r="G26" s="9" t="s">
        <v>104</v>
      </c>
      <c r="H26" s="7">
        <f t="shared" si="2"/>
        <v>0</v>
      </c>
      <c r="I26" s="26">
        <f t="shared" si="2"/>
        <v>0</v>
      </c>
      <c r="J26" s="33">
        <f t="shared" si="2"/>
        <v>0</v>
      </c>
      <c r="K26" s="26">
        <f>H26*I26*J26</f>
        <v>0</v>
      </c>
      <c r="L26" s="3" t="s">
        <v>113</v>
      </c>
    </row>
    <row r="27" spans="1:16" ht="43.5" customHeight="1">
      <c r="A27" s="9" t="s">
        <v>73</v>
      </c>
      <c r="B27" s="15"/>
      <c r="C27" s="18"/>
      <c r="D27" s="20"/>
      <c r="E27" s="22"/>
      <c r="F27" s="26" t="e">
        <f>((B27*C27*D27)/B27)/D27</f>
        <v>#DIV/0!</v>
      </c>
      <c r="G27" s="9" t="s">
        <v>9</v>
      </c>
      <c r="H27" s="7">
        <f>B27</f>
        <v>0</v>
      </c>
      <c r="I27" s="26">
        <f>C27</f>
        <v>0</v>
      </c>
      <c r="J27" s="20">
        <v>4</v>
      </c>
      <c r="K27" s="26">
        <f>H27*I27*J27</f>
        <v>0</v>
      </c>
      <c r="L27" s="3" t="s">
        <v>114</v>
      </c>
    </row>
    <row r="28" spans="1:16" ht="41.25" customHeight="1">
      <c r="A28" s="9" t="s">
        <v>67</v>
      </c>
      <c r="B28" s="15"/>
      <c r="C28" s="18"/>
      <c r="D28" s="20"/>
      <c r="E28" s="22"/>
      <c r="F28" s="26" t="e">
        <f>(B28*C28)/B28/D28</f>
        <v>#DIV/0!</v>
      </c>
      <c r="G28" s="9" t="s">
        <v>41</v>
      </c>
      <c r="H28" s="7">
        <f>B28</f>
        <v>0</v>
      </c>
      <c r="I28" s="26">
        <f>C28</f>
        <v>0</v>
      </c>
      <c r="J28" s="20">
        <v>4</v>
      </c>
      <c r="K28" s="26">
        <f>H28*I28</f>
        <v>0</v>
      </c>
      <c r="L28" s="3" t="s">
        <v>115</v>
      </c>
      <c r="M28" s="1">
        <v>1</v>
      </c>
      <c r="N28" s="1">
        <v>2</v>
      </c>
      <c r="O28" s="1">
        <v>3</v>
      </c>
      <c r="P28" s="1">
        <v>4</v>
      </c>
    </row>
  </sheetData>
  <mergeCells count="6">
    <mergeCell ref="A2:K2"/>
    <mergeCell ref="A8:F8"/>
    <mergeCell ref="G8:K8"/>
    <mergeCell ref="A15:F15"/>
    <mergeCell ref="G15:J15"/>
    <mergeCell ref="A16:K16"/>
  </mergeCells>
  <phoneticPr fontId="21"/>
  <conditionalFormatting sqref="B24:B28">
    <cfRule type="expression" dxfId="48" priority="1">
      <formula>$F$2="×"</formula>
    </cfRule>
  </conditionalFormatting>
  <conditionalFormatting sqref="B18:B22">
    <cfRule type="expression" dxfId="47" priority="2">
      <formula>$F$2="×"</formula>
    </cfRule>
  </conditionalFormatting>
  <conditionalFormatting sqref="A7">
    <cfRule type="expression" dxfId="46" priority="3">
      <formula>$G$7="○"</formula>
    </cfRule>
    <cfRule type="expression" dxfId="45" priority="4">
      <formula>$G$7</formula>
    </cfRule>
  </conditionalFormatting>
  <conditionalFormatting sqref="A24:A26">
    <cfRule type="expression" dxfId="44" priority="39">
      <formula>$F$2="×"</formula>
    </cfRule>
  </conditionalFormatting>
  <conditionalFormatting sqref="C20:D20 A20">
    <cfRule type="expression" dxfId="43" priority="44">
      <formula>$F$2="×"</formula>
    </cfRule>
  </conditionalFormatting>
  <conditionalFormatting sqref="A10:K11 A12:D12 F12:K12 A13:K14 G15 K15 A15:A16">
    <cfRule type="expression" dxfId="42" priority="127">
      <formula>$F$2="×"</formula>
    </cfRule>
  </conditionalFormatting>
  <conditionalFormatting sqref="C18:K19 A18:A19">
    <cfRule type="expression" dxfId="41" priority="50">
      <formula>$F$2="×"</formula>
    </cfRule>
  </conditionalFormatting>
  <conditionalFormatting sqref="C21:K22 A21:A22">
    <cfRule type="expression" dxfId="40" priority="22">
      <formula>$F$2="×"</formula>
    </cfRule>
  </conditionalFormatting>
  <conditionalFormatting sqref="C27:K28 A27:A28">
    <cfRule type="expression" dxfId="39" priority="12">
      <formula>$F$2="×"</formula>
    </cfRule>
  </conditionalFormatting>
  <conditionalFormatting sqref="C24:K25 C26:D26 F26:K26">
    <cfRule type="expression" dxfId="38" priority="47">
      <formula>$F$2="×"</formula>
    </cfRule>
  </conditionalFormatting>
  <conditionalFormatting sqref="F20:K20">
    <cfRule type="expression" dxfId="37" priority="43">
      <formula>$F$2="×"</formula>
    </cfRule>
  </conditionalFormatting>
  <dataValidations count="2">
    <dataValidation type="list" allowBlank="1" showDropDown="0" showInputMessage="1" showErrorMessage="1" sqref="D13:D14 J13:J14 D21:D22 J21:J22 D27:D28 J27:J28">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2" manualBreakCount="2">
    <brk id="15" max="10" man="1"/>
    <brk id="22"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topLeftCell="B1" zoomScale="115" zoomScaleNormal="115" zoomScaleSheetLayoutView="115" workbookViewId="0">
      <selection activeCell="H5" sqref="H5"/>
    </sheetView>
  </sheetViews>
  <sheetFormatPr defaultColWidth="9" defaultRowHeight="13.5"/>
  <cols>
    <col min="1" max="1" width="37.875" style="1" customWidth="1"/>
    <col min="2" max="5" width="15.125" style="2" customWidth="1"/>
    <col min="6" max="6" width="16.5" style="2" customWidth="1"/>
    <col min="7" max="7" width="24.25" style="2" customWidth="1"/>
    <col min="8" max="8" width="19.75" style="2" customWidth="1"/>
    <col min="9" max="9" width="42.125" style="1" customWidth="1"/>
    <col min="10" max="10" width="187.25" style="3" customWidth="1"/>
    <col min="11" max="16" width="14.625" style="1" customWidth="1"/>
    <col min="17" max="17" width="18.875" style="1" customWidth="1"/>
    <col min="18" max="16384" width="9" style="1"/>
  </cols>
  <sheetData>
    <row r="1" spans="1:10" ht="73.5" customHeight="1">
      <c r="A1" s="38" t="s">
        <v>136</v>
      </c>
      <c r="B1" s="41" t="s">
        <v>120</v>
      </c>
      <c r="C1" s="45"/>
      <c r="D1" s="45"/>
      <c r="E1" s="45"/>
      <c r="F1" s="45"/>
      <c r="G1" s="45"/>
      <c r="H1" s="45"/>
      <c r="I1" s="34"/>
    </row>
    <row r="2" spans="1:10" ht="41.25" customHeight="1">
      <c r="A2" s="39" t="s">
        <v>69</v>
      </c>
      <c r="B2" s="42"/>
      <c r="C2" s="42"/>
      <c r="D2" s="42"/>
      <c r="E2" s="42"/>
      <c r="F2" s="42"/>
      <c r="G2" s="42"/>
      <c r="H2" s="42"/>
      <c r="I2" s="48" t="s">
        <v>33</v>
      </c>
    </row>
    <row r="3" spans="1:10" ht="72.75" customHeight="1">
      <c r="A3" s="8" t="s">
        <v>107</v>
      </c>
      <c r="B3" s="14" t="s">
        <v>78</v>
      </c>
      <c r="C3" s="14" t="s">
        <v>79</v>
      </c>
      <c r="D3" s="14" t="s">
        <v>70</v>
      </c>
      <c r="E3" s="14" t="s">
        <v>80</v>
      </c>
      <c r="F3" s="14" t="s">
        <v>81</v>
      </c>
      <c r="G3" s="14" t="s">
        <v>82</v>
      </c>
      <c r="H3" s="14" t="s">
        <v>142</v>
      </c>
      <c r="I3" s="49"/>
      <c r="J3" s="3" t="s">
        <v>76</v>
      </c>
    </row>
    <row r="4" spans="1:10" ht="84.75" customHeight="1">
      <c r="A4" s="9" t="s">
        <v>117</v>
      </c>
      <c r="B4" s="18"/>
      <c r="C4" s="18"/>
      <c r="D4" s="47" t="e">
        <f>C4/B4</f>
        <v>#DIV/0!</v>
      </c>
      <c r="E4" s="26" t="e">
        <f>(D4-0.02)*B4</f>
        <v>#DIV/0!</v>
      </c>
      <c r="F4" s="18"/>
      <c r="G4" s="19"/>
      <c r="H4" s="15"/>
      <c r="I4" s="26">
        <f>F4*G4*H4</f>
        <v>0</v>
      </c>
    </row>
    <row r="5" spans="1:10" ht="93.75" customHeight="1">
      <c r="A5" s="9" t="s">
        <v>118</v>
      </c>
      <c r="B5" s="18"/>
      <c r="C5" s="18"/>
      <c r="D5" s="47" t="e">
        <f>C5/B5</f>
        <v>#DIV/0!</v>
      </c>
      <c r="E5" s="26" t="e">
        <f>(D5-0.02)*B5</f>
        <v>#DIV/0!</v>
      </c>
      <c r="F5" s="18"/>
      <c r="G5" s="19"/>
      <c r="H5" s="15"/>
      <c r="I5" s="26">
        <f>F5*G5*H5</f>
        <v>0</v>
      </c>
    </row>
    <row r="6" spans="1:10" ht="90" customHeight="1">
      <c r="A6" s="9" t="s">
        <v>119</v>
      </c>
      <c r="B6" s="43"/>
      <c r="C6" s="46"/>
      <c r="D6" s="46"/>
      <c r="E6" s="46"/>
      <c r="F6" s="46"/>
      <c r="G6" s="46"/>
      <c r="H6" s="46"/>
      <c r="I6" s="26">
        <v>0</v>
      </c>
    </row>
    <row r="7" spans="1:10" ht="60.75" customHeight="1">
      <c r="A7" s="40" t="s">
        <v>140</v>
      </c>
      <c r="B7" s="44"/>
      <c r="C7" s="44"/>
      <c r="D7" s="44"/>
      <c r="E7" s="44"/>
      <c r="F7" s="44"/>
      <c r="G7" s="44"/>
      <c r="H7" s="44"/>
      <c r="I7" s="44"/>
    </row>
    <row r="9" spans="1:10">
      <c r="A9" s="3"/>
    </row>
  </sheetData>
  <mergeCells count="5">
    <mergeCell ref="B1:H1"/>
    <mergeCell ref="A2:H2"/>
    <mergeCell ref="B6:H6"/>
    <mergeCell ref="A7:I7"/>
    <mergeCell ref="I2:I3"/>
  </mergeCells>
  <phoneticPr fontId="21"/>
  <conditionalFormatting sqref="H4:H5">
    <cfRule type="expression" dxfId="36" priority="1">
      <formula>#REF!="×"</formula>
    </cfRule>
  </conditionalFormatting>
  <conditionalFormatting sqref="A4:G5 I4:I6 A6:B6">
    <cfRule type="expression" dxfId="35" priority="5">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【有床診】賃上げ支援事業実績報告書</vt:lpstr>
      <vt:lpstr>【有床診】別紙（2.0％超部分算定シート）</vt:lpstr>
      <vt:lpstr>【無床診】賃上げ支援事業実績報告書</vt:lpstr>
      <vt:lpstr>【無床診】別紙（2.0％超部分算定シート）</vt:lpstr>
      <vt:lpstr>都道府県リスト</vt:lpstr>
      <vt:lpstr>【歯科診療所】賃上げ支援事業実績報告書</vt:lpstr>
      <vt:lpstr>【歯科診療所】別紙（2.0％超部分算定シート）</vt:lpstr>
      <vt:lpstr>【薬局】賃上げ支援事業実績報告書</vt:lpstr>
      <vt:lpstr>【薬局】別紙（2.0％超部分算定シート）</vt:lpstr>
      <vt:lpstr>【訪問看護ST】賃上げ支援事業実績報告書</vt:lpstr>
      <vt:lpstr>【訪問看護ST】別紙（2.0％超部分算定シート）</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石原 寛人(ishihara-hiroto)</dc:creator>
  <cp:lastModifiedBy>鈴木　優太</cp:lastModifiedBy>
  <cp:lastPrinted>2026-01-19T04:15:30Z</cp:lastPrinted>
  <dcterms:created xsi:type="dcterms:W3CDTF">2017-10-26T07:12:00Z</dcterms:created>
  <dcterms:modified xsi:type="dcterms:W3CDTF">2026-06-04T04:08:54Z</dcterms:modified>
  <cp:revision>2</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0x0101000351667D72F15440B137FECB9C7CB151</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2026-06-04T04:08:54Z</vt:filetime>
  </property>
</Properties>
</file>