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80" activeTab="1"/>
  </bookViews>
  <sheets>
    <sheet name="(はじめにお読み下さい)申請書の使い方" sheetId="30" r:id="rId1"/>
    <sheet name="申請書（様式第１号）" sheetId="20" r:id="rId2"/>
    <sheet name="申請額一覧（様式第２号）" sheetId="29" r:id="rId3"/>
    <sheet name="個票1" sheetId="19" r:id="rId4"/>
    <sheet name="個票2" sheetId="1" r:id="rId5"/>
    <sheet name="単価表" sheetId="28" state="hidden" r:id="rId6"/>
    <sheet name="リスト" sheetId="31" state="hidden" r:id="rId7"/>
  </sheets>
  <definedNames>
    <definedName name="_xlnm.Print_Area" localSheetId="4">個票2!$A$1:$AM$55</definedName>
    <definedName name="_xlnm.Print_Area" localSheetId="3">個票1!$A$1:$AM$55</definedName>
    <definedName name="_xlnm.Print_Area" localSheetId="1">'申請書（様式第１号）'!$A$1:$AM$42</definedName>
    <definedName name="_xlnm.Print_Area" localSheetId="5">単価表!$A$1:$K$103</definedName>
    <definedName name="_xlnm.Print_Area" localSheetId="2">'申請額一覧（様式第２号）'!$A$1:$K$22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
  </authors>
  <commentList>
    <comment ref="K3" authorId="0">
      <text>
        <r>
          <rPr>
            <sz val="11"/>
            <color auto="1"/>
            <rFont val="ＭＳ Ｐゴシック"/>
          </rPr>
          <t>記載不要</t>
        </r>
      </text>
    </comment>
  </commentList>
</comments>
</file>

<file path=xl/comments2.xml><?xml version="1.0" encoding="utf-8"?>
<comments xmlns="http://schemas.openxmlformats.org/spreadsheetml/2006/main">
  <authors>
    <author>河原崎　大起</author>
  </authors>
  <commentList>
    <comment ref="M33" authorId="0">
      <text>
        <r>
          <rPr>
            <sz val="11"/>
            <color auto="1"/>
            <rFont val="ＭＳ Ｐゴシック"/>
          </rPr>
          <t xml:space="preserve">カスハラ対策用の経費を購入の場合は必ず記載ください。
</t>
        </r>
      </text>
    </comment>
  </commentList>
</comments>
</file>

<file path=xl/comments3.xml><?xml version="1.0" encoding="utf-8"?>
<comments xmlns="http://schemas.openxmlformats.org/spreadsheetml/2006/main">
  <authors>
    <author>河原崎　大起</author>
  </authors>
  <commentList>
    <comment ref="M33" authorId="0">
      <text>
        <r>
          <rPr>
            <sz val="11"/>
            <color auto="1"/>
            <rFont val="ＭＳ Ｐゴシック"/>
          </rPr>
          <t xml:space="preserve">カスハラ対策用の経費を購入の場合は必ず記載ください。
</t>
        </r>
      </text>
    </comment>
  </commentList>
</comments>
</file>

<file path=xl/sharedStrings.xml><?xml version="1.0" encoding="utf-8"?>
<sst xmlns="http://schemas.openxmlformats.org/spreadsheetml/2006/main" xmlns:r="http://schemas.openxmlformats.org/officeDocument/2006/relationships" count="256" uniqueCount="256">
  <si>
    <t>　</t>
  </si>
  <si>
    <t>事業者（法人本部）の作業</t>
    <rPh sb="0" eb="3">
      <t>ジギョウシャ</t>
    </rPh>
    <rPh sb="4" eb="6">
      <t>ホウジン</t>
    </rPh>
    <rPh sb="6" eb="8">
      <t>ホンブ</t>
    </rPh>
    <rPh sb="10" eb="12">
      <t>サギョウ</t>
    </rPh>
    <phoneticPr fontId="3"/>
  </si>
  <si>
    <t>都道府県名</t>
    <rPh sb="0" eb="4">
      <t>トドウフケン</t>
    </rPh>
    <rPh sb="4" eb="5">
      <t>メイ</t>
    </rPh>
    <phoneticPr fontId="3"/>
  </si>
  <si>
    <t>法　人　名</t>
    <rPh sb="0" eb="1">
      <t>ホウ</t>
    </rPh>
    <rPh sb="2" eb="3">
      <t>ヒト</t>
    </rPh>
    <rPh sb="4" eb="5">
      <t>メイ</t>
    </rPh>
    <phoneticPr fontId="3"/>
  </si>
  <si>
    <t>　　静岡県知事　鈴木 康友　様</t>
    <rPh sb="8" eb="9">
      <t>スズ</t>
    </rPh>
    <rPh sb="9" eb="10">
      <t>キ</t>
    </rPh>
    <rPh sb="11" eb="12">
      <t>ヤスシ</t>
    </rPh>
    <rPh sb="12" eb="13">
      <t>トモ</t>
    </rPh>
    <rPh sb="14" eb="15">
      <t>サマ</t>
    </rPh>
    <phoneticPr fontId="3"/>
  </si>
  <si>
    <t>本申請書の使い方、申請の手順</t>
    <rPh sb="0" eb="1">
      <t>ホン</t>
    </rPh>
    <rPh sb="1" eb="4">
      <t>シンセイショ</t>
    </rPh>
    <rPh sb="5" eb="6">
      <t>ツカ</t>
    </rPh>
    <rPh sb="7" eb="8">
      <t>カタ</t>
    </rPh>
    <rPh sb="9" eb="11">
      <t>シンセイ</t>
    </rPh>
    <rPh sb="12" eb="14">
      <t>テジュン</t>
    </rPh>
    <phoneticPr fontId="3"/>
  </si>
  <si>
    <t>富山県</t>
  </si>
  <si>
    <t>愛媛県</t>
    <rPh sb="0" eb="3">
      <t>エヒメケン</t>
    </rPh>
    <phoneticPr fontId="28"/>
  </si>
  <si>
    <t>【申請内容に関する問い合わせ先】</t>
    <rPh sb="1" eb="3">
      <t>シンセイ</t>
    </rPh>
    <rPh sb="3" eb="5">
      <t>ナイヨウ</t>
    </rPh>
    <rPh sb="6" eb="7">
      <t>カン</t>
    </rPh>
    <rPh sb="9" eb="10">
      <t>ト</t>
    </rPh>
    <rPh sb="11" eb="12">
      <t>ア</t>
    </rPh>
    <rPh sb="14" eb="15">
      <t>サキ</t>
    </rPh>
    <phoneticPr fontId="3"/>
  </si>
  <si>
    <t>手順</t>
    <rPh sb="0" eb="2">
      <t>テジュン</t>
    </rPh>
    <phoneticPr fontId="3"/>
  </si>
  <si>
    <t>補助上限額</t>
    <rPh sb="0" eb="2">
      <t>ホジョ</t>
    </rPh>
    <rPh sb="2" eb="5">
      <t>ジョウゲンガク</t>
    </rPh>
    <phoneticPr fontId="3"/>
  </si>
  <si>
    <t>介護保険
事業所番号</t>
    <rPh sb="0" eb="2">
      <t>カイゴ</t>
    </rPh>
    <rPh sb="2" eb="4">
      <t>ホケン</t>
    </rPh>
    <rPh sb="5" eb="8">
      <t>ジギョウショ</t>
    </rPh>
    <rPh sb="8" eb="10">
      <t>バンゴウ</t>
    </rPh>
    <phoneticPr fontId="3"/>
  </si>
  <si>
    <t>各事業所の作業</t>
    <rPh sb="0" eb="1">
      <t>カク</t>
    </rPh>
    <rPh sb="1" eb="4">
      <t>ジギョウショ</t>
    </rPh>
    <rPh sb="5" eb="7">
      <t>サギョウ</t>
    </rPh>
    <phoneticPr fontId="3"/>
  </si>
  <si>
    <t>本Excelを管内の介護サービス事業者に配布</t>
    <rPh sb="0" eb="1">
      <t>ホン</t>
    </rPh>
    <rPh sb="7" eb="9">
      <t>カンナイ</t>
    </rPh>
    <rPh sb="10" eb="12">
      <t>カイゴ</t>
    </rPh>
    <rPh sb="16" eb="19">
      <t>ジギョウシャ</t>
    </rPh>
    <rPh sb="20" eb="22">
      <t>ハイフ</t>
    </rPh>
    <phoneticPr fontId="3"/>
  </si>
  <si>
    <t>申請額</t>
    <rPh sb="0" eb="3">
      <t>シンセイガク</t>
    </rPh>
    <phoneticPr fontId="3"/>
  </si>
  <si>
    <t>・（１）から（３）の事業実施及び指導監督等を行うために要する経費
＊他の補助金等により人件費の補助が行われている職員については、本事業の補助対象とはしない。</t>
  </si>
  <si>
    <t>東京都</t>
  </si>
  <si>
    <t>介護保険事業所番号</t>
    <rPh sb="0" eb="2">
      <t>カイゴ</t>
    </rPh>
    <rPh sb="2" eb="4">
      <t>ホケン</t>
    </rPh>
    <rPh sb="4" eb="7">
      <t>ジギョウショ</t>
    </rPh>
    <rPh sb="7" eb="9">
      <t>バンゴウ</t>
    </rPh>
    <phoneticPr fontId="3"/>
  </si>
  <si>
    <t>新潟県</t>
  </si>
  <si>
    <t>サービス種別</t>
    <rPh sb="4" eb="6">
      <t>シュベツ</t>
    </rPh>
    <phoneticPr fontId="3"/>
  </si>
  <si>
    <t/>
  </si>
  <si>
    <t>合計</t>
    <rPh sb="0" eb="2">
      <t>ゴウケイ</t>
    </rPh>
    <phoneticPr fontId="3"/>
  </si>
  <si>
    <t>No.</t>
  </si>
  <si>
    <t xml:space="preserve"> 担当者氏名</t>
    <rPh sb="1" eb="4">
      <t>タントウシャ</t>
    </rPh>
    <rPh sb="4" eb="6">
      <t>シメイ</t>
    </rPh>
    <phoneticPr fontId="3"/>
  </si>
  <si>
    <t>居宅療養管理指導事業所</t>
    <rPh sb="0" eb="2">
      <t>キョタク</t>
    </rPh>
    <rPh sb="2" eb="4">
      <t>リョウヨウ</t>
    </rPh>
    <rPh sb="4" eb="6">
      <t>カンリ</t>
    </rPh>
    <rPh sb="6" eb="8">
      <t>シドウ</t>
    </rPh>
    <rPh sb="8" eb="11">
      <t>ジギョウショ</t>
    </rPh>
    <phoneticPr fontId="3"/>
  </si>
  <si>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</si>
  <si>
    <t>千円</t>
    <rPh sb="0" eb="2">
      <t>センエン</t>
    </rPh>
    <phoneticPr fontId="3"/>
  </si>
  <si>
    <t>用途・品目・数量等</t>
    <rPh sb="0" eb="2">
      <t>ヨウト</t>
    </rPh>
    <rPh sb="3" eb="5">
      <t>ヒンモク</t>
    </rPh>
    <rPh sb="6" eb="8">
      <t>スウリョウ</t>
    </rPh>
    <rPh sb="8" eb="9">
      <t>トウ</t>
    </rPh>
    <phoneticPr fontId="3"/>
  </si>
  <si>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</si>
  <si>
    <t>所要額（円）
※税抜き</t>
    <rPh sb="8" eb="10">
      <t>ゼイヌ</t>
    </rPh>
    <phoneticPr fontId="3"/>
  </si>
  <si>
    <t>電話番号</t>
    <rPh sb="0" eb="2">
      <t>デンワ</t>
    </rPh>
    <rPh sb="2" eb="4">
      <t>バンゴウ</t>
    </rPh>
    <phoneticPr fontId="3"/>
  </si>
  <si>
    <t>・また、１事業所・施設における１利用者につき１回まで助成することができる。
・１事業所・施設に（１）①と（２）①・②両方を助成することができる。</t>
    <rPh sb="16" eb="19">
      <t>リヨウシャ</t>
    </rPh>
    <phoneticPr fontId="3"/>
  </si>
  <si>
    <t>（内訳）</t>
    <rPh sb="1" eb="3">
      <t>ウチワケ</t>
    </rPh>
    <phoneticPr fontId="3"/>
  </si>
  <si>
    <t>地域密着型特定施設入居者生活介護（養護老人ホーム、軽費老人ホームを除く）</t>
  </si>
  <si>
    <t>鹿児島県</t>
    <rPh sb="0" eb="4">
      <t>カゴシマケン</t>
    </rPh>
    <phoneticPr fontId="28"/>
  </si>
  <si>
    <t>介護療養型医療施設</t>
  </si>
  <si>
    <t>事業区分</t>
    <rPh sb="0" eb="2">
      <t>ジギョウ</t>
    </rPh>
    <rPh sb="2" eb="4">
      <t>クブン</t>
    </rPh>
    <phoneticPr fontId="3"/>
  </si>
  <si>
    <t>宮城県</t>
  </si>
  <si>
    <t>通所リハビリテーション事業所</t>
  </si>
  <si>
    <t xml:space="preserve"> 部署名</t>
    <rPh sb="1" eb="4">
      <t>ブショメイ</t>
    </rPh>
    <phoneticPr fontId="3"/>
  </si>
  <si>
    <t>/利用者</t>
    <rPh sb="1" eb="4">
      <t>リヨウシャ</t>
    </rPh>
    <phoneticPr fontId="3"/>
  </si>
  <si>
    <t xml:space="preserve"> 連絡先</t>
    <rPh sb="1" eb="4">
      <t>レンラクサキ</t>
    </rPh>
    <phoneticPr fontId="3"/>
  </si>
  <si>
    <t>e-mail</t>
  </si>
  <si>
    <t>介護老人保健施設</t>
    <rPh sb="0" eb="8">
      <t>カイゴロウジンホケンシセツ</t>
    </rPh>
    <phoneticPr fontId="3"/>
  </si>
  <si>
    <t>担当部署名</t>
    <rPh sb="0" eb="2">
      <t>タントウ</t>
    </rPh>
    <rPh sb="2" eb="5">
      <t>ブショメイ</t>
    </rPh>
    <phoneticPr fontId="3"/>
  </si>
  <si>
    <t>事業所・施設名</t>
    <rPh sb="0" eb="3">
      <t>ジギョウショ</t>
    </rPh>
    <rPh sb="4" eb="7">
      <t>シセツメイ</t>
    </rPh>
    <phoneticPr fontId="3"/>
  </si>
  <si>
    <r>
      <t>提供サービス</t>
    </r>
    <r>
      <rPr>
        <sz val="6"/>
        <color theme="1"/>
        <rFont val="ＭＳ Ｐ明朝"/>
      </rPr>
      <t>（プルダウンから選択）</t>
    </r>
    <rPh sb="0" eb="2">
      <t>テイキョウ</t>
    </rPh>
    <rPh sb="14" eb="16">
      <t>センタク</t>
    </rPh>
    <phoneticPr fontId="3"/>
  </si>
  <si>
    <t>住所</t>
    <rPh sb="0" eb="2">
      <t>ジュウショ</t>
    </rPh>
    <phoneticPr fontId="3"/>
  </si>
  <si>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3"/>
  </si>
  <si>
    <t>訪問リハビリテーション事業所</t>
  </si>
  <si>
    <t>審査
結果</t>
    <rPh sb="0" eb="2">
      <t>シンサ</t>
    </rPh>
    <rPh sb="3" eb="5">
      <t>ケッカ</t>
    </rPh>
    <phoneticPr fontId="3"/>
  </si>
  <si>
    <t>事業所名称</t>
    <rPh sb="0" eb="3">
      <t>ジギョウショ</t>
    </rPh>
    <rPh sb="3" eb="5">
      <t>メイショウ</t>
    </rPh>
    <phoneticPr fontId="3"/>
  </si>
  <si>
    <t>※この欄に「○」が表示されない場合、本表の事業所数と個票の枚数が一致していません。</t>
    <rPh sb="3" eb="4">
      <t>ラン</t>
    </rPh>
    <rPh sb="9" eb="11">
      <t>ヒョウジ</t>
    </rPh>
    <rPh sb="15" eb="17">
      <t>バアイ</t>
    </rPh>
    <phoneticPr fontId="3"/>
  </si>
  <si>
    <t>　個票のシート名に誤りがないか確認して下さい。</t>
    <rPh sb="1" eb="3">
      <t>コヒョウ</t>
    </rPh>
    <rPh sb="7" eb="8">
      <t>メイ</t>
    </rPh>
    <rPh sb="9" eb="10">
      <t>アヤマ</t>
    </rPh>
    <rPh sb="15" eb="17">
      <t>カクニン</t>
    </rPh>
    <rPh sb="19" eb="20">
      <t>クダ</t>
    </rPh>
    <phoneticPr fontId="3"/>
  </si>
  <si>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3"/>
  </si>
  <si>
    <t>人</t>
    <rPh sb="0" eb="1">
      <t>ニン</t>
    </rPh>
    <phoneticPr fontId="3"/>
  </si>
  <si>
    <t>所在地</t>
    <rPh sb="0" eb="3">
      <t>ショザイチ</t>
    </rPh>
    <phoneticPr fontId="3"/>
  </si>
  <si>
    <t>連絡先</t>
    <rPh sb="0" eb="3">
      <t>レンラクサキ</t>
    </rPh>
    <phoneticPr fontId="3"/>
  </si>
  <si>
    <t>定員</t>
    <rPh sb="0" eb="2">
      <t>テイイン</t>
    </rPh>
    <phoneticPr fontId="3"/>
  </si>
  <si>
    <t>（注）消費税及び地方消費税に係る経費は補助対象外のため、所要額の欄には税抜き額を記入すること。</t>
    <rPh sb="1" eb="2">
      <t>チュウ</t>
    </rPh>
    <rPh sb="3" eb="5">
      <t>ショウヒ</t>
    </rPh>
    <rPh sb="5" eb="6">
      <t>ゼイ</t>
    </rPh>
    <rPh sb="6" eb="7">
      <t>オヨ</t>
    </rPh>
    <rPh sb="8" eb="10">
      <t>チホウ</t>
    </rPh>
    <rPh sb="10" eb="13">
      <t>ショウヒゼイ</t>
    </rPh>
    <rPh sb="14" eb="15">
      <t>カカ</t>
    </rPh>
    <rPh sb="16" eb="18">
      <t>ケイヒ</t>
    </rPh>
    <rPh sb="19" eb="21">
      <t>ホジョ</t>
    </rPh>
    <rPh sb="21" eb="24">
      <t>タイショウガイ</t>
    </rPh>
    <rPh sb="28" eb="31">
      <t>ショヨウガク</t>
    </rPh>
    <rPh sb="32" eb="33">
      <t>ラン</t>
    </rPh>
    <rPh sb="35" eb="37">
      <t>ゼイヌ</t>
    </rPh>
    <rPh sb="38" eb="39">
      <t>ガク</t>
    </rPh>
    <rPh sb="40" eb="42">
      <t>キニュウ</t>
    </rPh>
    <phoneticPr fontId="3"/>
  </si>
  <si>
    <t>支出予定額</t>
    <rPh sb="0" eb="2">
      <t>シシュツ</t>
    </rPh>
    <rPh sb="2" eb="5">
      <t>ヨテイガク</t>
    </rPh>
    <phoneticPr fontId="3"/>
  </si>
  <si>
    <t>科目</t>
    <rPh sb="0" eb="2">
      <t>カモク</t>
    </rPh>
    <phoneticPr fontId="3"/>
  </si>
  <si>
    <t>令和　　年　　月　　日</t>
    <rPh sb="0" eb="2">
      <t>レイワ</t>
    </rPh>
    <rPh sb="4" eb="5">
      <t>ネン</t>
    </rPh>
    <rPh sb="7" eb="8">
      <t>ガツ</t>
    </rPh>
    <rPh sb="10" eb="11">
      <t>ニチ</t>
    </rPh>
    <phoneticPr fontId="3"/>
  </si>
  <si>
    <t>需用費</t>
    <rPh sb="0" eb="3">
      <t>ジュヨウヒ</t>
    </rPh>
    <phoneticPr fontId="3"/>
  </si>
  <si>
    <t>役務費</t>
    <rPh sb="0" eb="2">
      <t>エキム</t>
    </rPh>
    <phoneticPr fontId="3"/>
  </si>
  <si>
    <t>委託料</t>
    <rPh sb="0" eb="3">
      <t>イタクリョウ</t>
    </rPh>
    <phoneticPr fontId="3"/>
  </si>
  <si>
    <t>使用料及び賃借料</t>
    <rPh sb="0" eb="3">
      <t>シヨウリョウ</t>
    </rPh>
    <rPh sb="3" eb="4">
      <t>オヨ</t>
    </rPh>
    <rPh sb="5" eb="8">
      <t>チンシャクリョウ</t>
    </rPh>
    <phoneticPr fontId="3"/>
  </si>
  <si>
    <t>-</t>
  </si>
  <si>
    <t>備品購入費</t>
    <rPh sb="0" eb="2">
      <t>ビヒン</t>
    </rPh>
    <rPh sb="2" eb="5">
      <t>コウニュウヒ</t>
    </rPh>
    <phoneticPr fontId="3"/>
  </si>
  <si>
    <t>別添</t>
    <rPh sb="0" eb="2">
      <t>ベッテン</t>
    </rPh>
    <phoneticPr fontId="3"/>
  </si>
  <si>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3"/>
  </si>
  <si>
    <t>埼玉県</t>
  </si>
  <si>
    <t>基準単価（単位：千円、１事業所又は１定員当たり）</t>
  </si>
  <si>
    <t>岐阜県</t>
    <rPh sb="0" eb="3">
      <t>ギフケン</t>
    </rPh>
    <phoneticPr fontId="28"/>
  </si>
  <si>
    <t>（１）②ⅰ今後に備えた都道府県における消毒液・マスク等の備蓄</t>
  </si>
  <si>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3"/>
  </si>
  <si>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3"/>
  </si>
  <si>
    <t>通所系</t>
    <rPh sb="0" eb="2">
      <t>ツウショ</t>
    </rPh>
    <rPh sb="2" eb="3">
      <t>ケイ</t>
    </rPh>
    <phoneticPr fontId="3"/>
  </si>
  <si>
    <t>通所介護事業所</t>
    <rPh sb="0" eb="2">
      <t>ツウショ</t>
    </rPh>
    <phoneticPr fontId="3"/>
  </si>
  <si>
    <t>通常規模型</t>
    <rPh sb="0" eb="2">
      <t>ツウジョウ</t>
    </rPh>
    <rPh sb="2" eb="4">
      <t>キボ</t>
    </rPh>
    <rPh sb="4" eb="5">
      <t>ガタ</t>
    </rPh>
    <phoneticPr fontId="3"/>
  </si>
  <si>
    <t>通所介護事業所　1月あたり延べ利用者数300人以下</t>
    <rPh sb="0" eb="2">
      <t>ツウショ</t>
    </rPh>
    <phoneticPr fontId="29"/>
  </si>
  <si>
    <t>/事業所</t>
    <rPh sb="1" eb="4">
      <t>ジギョウショ</t>
    </rPh>
    <phoneticPr fontId="3"/>
  </si>
  <si>
    <r>
      <t>事業所・</t>
    </r>
    <r>
      <rPr>
        <sz val="10"/>
        <color theme="1"/>
        <rFont val="ＭＳ Ｐ明朝"/>
      </rPr>
      <t>施設概要</t>
    </r>
    <rPh sb="0" eb="3">
      <t>ジギョウショ</t>
    </rPh>
    <rPh sb="4" eb="6">
      <t>シセツ</t>
    </rPh>
    <rPh sb="6" eb="8">
      <t>ガイヨウ</t>
    </rPh>
    <phoneticPr fontId="3"/>
  </si>
  <si>
    <t>大規模型（Ⅰ）</t>
    <rPh sb="0" eb="3">
      <t>ダイキボ</t>
    </rPh>
    <rPh sb="3" eb="4">
      <t>ガタ</t>
    </rPh>
    <phoneticPr fontId="3"/>
  </si>
  <si>
    <t>熊本県</t>
    <rPh sb="0" eb="3">
      <t>クマモトケン</t>
    </rPh>
    <phoneticPr fontId="28"/>
  </si>
  <si>
    <t>大規模型（Ⅱ）</t>
    <rPh sb="0" eb="3">
      <t>ダイキボ</t>
    </rPh>
    <rPh sb="3" eb="4">
      <t>ガタ</t>
    </rPh>
    <phoneticPr fontId="3"/>
  </si>
  <si>
    <t>通所介護事業所　1月あたり延べ利用者数301人以上600人以下</t>
    <rPh sb="0" eb="2">
      <t>ツウショ</t>
    </rPh>
    <phoneticPr fontId="29"/>
  </si>
  <si>
    <t>地域密着型通所介護事業所（療養通所介護事業所を含む）</t>
    <rPh sb="13" eb="15">
      <t>リョウヨウ</t>
    </rPh>
    <rPh sb="15" eb="17">
      <t>ツウショ</t>
    </rPh>
    <rPh sb="17" eb="19">
      <t>カイゴ</t>
    </rPh>
    <rPh sb="19" eb="22">
      <t>ジギョウショ</t>
    </rPh>
    <rPh sb="23" eb="24">
      <t>フク</t>
    </rPh>
    <phoneticPr fontId="3"/>
  </si>
  <si>
    <t>認知症対応型通所介護事業所</t>
  </si>
  <si>
    <t>香川県</t>
    <rPh sb="0" eb="3">
      <t>カガワケン</t>
    </rPh>
    <phoneticPr fontId="28"/>
  </si>
  <si>
    <t>短期入所系</t>
    <rPh sb="0" eb="2">
      <t>タンキ</t>
    </rPh>
    <rPh sb="2" eb="4">
      <t>ニュウショ</t>
    </rPh>
    <rPh sb="4" eb="5">
      <t>ケイ</t>
    </rPh>
    <phoneticPr fontId="3"/>
  </si>
  <si>
    <t>短期入所生活介護事業所、短期入所療養介護事業所</t>
  </si>
  <si>
    <t>/定員</t>
    <rPh sb="1" eb="3">
      <t>テイイン</t>
    </rPh>
    <phoneticPr fontId="3"/>
  </si>
  <si>
    <t>訪問系</t>
    <rPh sb="0" eb="2">
      <t>ホウモン</t>
    </rPh>
    <rPh sb="2" eb="3">
      <t>ケイ</t>
    </rPh>
    <phoneticPr fontId="3"/>
  </si>
  <si>
    <t>訪問介護事業所</t>
  </si>
  <si>
    <t>訪問入浴介護事業所</t>
  </si>
  <si>
    <t>訪問看護事業所</t>
  </si>
  <si>
    <t>　標記について、次により補助金を交付されるよう関係書類を添えて申請します。</t>
    <rPh sb="1" eb="3">
      <t>ヒョウキ</t>
    </rPh>
    <rPh sb="8" eb="9">
      <t>ツギ</t>
    </rPh>
    <rPh sb="12" eb="15">
      <t>ホジョキン</t>
    </rPh>
    <rPh sb="16" eb="18">
      <t>コウフ</t>
    </rPh>
    <rPh sb="23" eb="25">
      <t>カンケイ</t>
    </rPh>
    <rPh sb="25" eb="27">
      <t>ショルイ</t>
    </rPh>
    <rPh sb="28" eb="29">
      <t>ソ</t>
    </rPh>
    <rPh sb="31" eb="33">
      <t>シンセイ</t>
    </rPh>
    <phoneticPr fontId="3"/>
  </si>
  <si>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3"/>
  </si>
  <si>
    <t>助成対象
事業所・施設等の種別（※１）</t>
    <rPh sb="0" eb="2">
      <t>ジョセイ</t>
    </rPh>
    <rPh sb="2" eb="4">
      <t>タイショウ</t>
    </rPh>
    <rPh sb="6" eb="9">
      <t>ジギョウショ</t>
    </rPh>
    <rPh sb="10" eb="12">
      <t>シセツ</t>
    </rPh>
    <rPh sb="12" eb="13">
      <t>トウ</t>
    </rPh>
    <rPh sb="14" eb="16">
      <t>シュベツ</t>
    </rPh>
    <phoneticPr fontId="3"/>
  </si>
  <si>
    <t>定期巡回・随時対応型訪問介護看護事業所</t>
  </si>
  <si>
    <t>夜間対応型訪問介護事業所</t>
  </si>
  <si>
    <t>居宅介護支援事業所</t>
  </si>
  <si>
    <t>福祉用具貸与事業所</t>
  </si>
  <si>
    <t>（審査後、適正と認められた）事業者に補助金を交付</t>
    <rPh sb="18" eb="20">
      <t>ホジョ</t>
    </rPh>
    <phoneticPr fontId="3"/>
  </si>
  <si>
    <t>多機能型</t>
    <rPh sb="0" eb="3">
      <t>タキノウ</t>
    </rPh>
    <rPh sb="3" eb="4">
      <t>ガタ</t>
    </rPh>
    <phoneticPr fontId="3"/>
  </si>
  <si>
    <t>対象経費</t>
    <rPh sb="0" eb="2">
      <t>タイショウ</t>
    </rPh>
    <rPh sb="2" eb="4">
      <t>ケイヒ</t>
    </rPh>
    <phoneticPr fontId="3"/>
  </si>
  <si>
    <t>小規模多機能型居宅介護事業所</t>
  </si>
  <si>
    <t>看護小規模多機能型居宅介護事業所</t>
  </si>
  <si>
    <t>所要額（円）
※税抜き</t>
    <rPh sb="0" eb="3">
      <t>ショヨウガク</t>
    </rPh>
    <rPh sb="4" eb="5">
      <t>エン</t>
    </rPh>
    <rPh sb="8" eb="10">
      <t>ゼイヌ</t>
    </rPh>
    <phoneticPr fontId="3"/>
  </si>
  <si>
    <t>入所施設・
居住系</t>
    <rPh sb="0" eb="2">
      <t>ニュウショ</t>
    </rPh>
    <rPh sb="2" eb="4">
      <t>シセツ</t>
    </rPh>
    <rPh sb="6" eb="8">
      <t>キョジュウ</t>
    </rPh>
    <rPh sb="8" eb="9">
      <t>ケイ</t>
    </rPh>
    <phoneticPr fontId="3"/>
  </si>
  <si>
    <t>京都府</t>
    <rPh sb="0" eb="3">
      <t>キョウトフ</t>
    </rPh>
    <phoneticPr fontId="28"/>
  </si>
  <si>
    <t>介護老人福祉施設</t>
    <rPh sb="0" eb="2">
      <t>カイゴ</t>
    </rPh>
    <rPh sb="2" eb="4">
      <t>ロウジン</t>
    </rPh>
    <rPh sb="4" eb="6">
      <t>フクシ</t>
    </rPh>
    <rPh sb="6" eb="8">
      <t>シセツ</t>
    </rPh>
    <phoneticPr fontId="3"/>
  </si>
  <si>
    <t>介護老人福祉施設</t>
  </si>
  <si>
    <t>地域密着型介護老人福祉施設</t>
    <rPh sb="0" eb="2">
      <t>チイキ</t>
    </rPh>
    <rPh sb="2" eb="5">
      <t>ミッチャクガタ</t>
    </rPh>
    <phoneticPr fontId="3"/>
  </si>
  <si>
    <t>介護医療院</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</si>
  <si>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</si>
  <si>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3"/>
  </si>
  <si>
    <t>介護事業所等及び介護施設等に対するサービス継続支援事業に関する事業実施計画書（事業所単位）</t>
    <rPh sb="39" eb="42">
      <t>ジギョウショ</t>
    </rPh>
    <rPh sb="42" eb="44">
      <t>タンイ</t>
    </rPh>
    <phoneticPr fontId="3"/>
  </si>
  <si>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3"/>
  </si>
  <si>
    <t>対象経費（※３）</t>
    <rPh sb="0" eb="2">
      <t>タイショウ</t>
    </rPh>
    <rPh sb="2" eb="4">
      <t>ケイヒ</t>
    </rPh>
    <phoneticPr fontId="3"/>
  </si>
  <si>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3"/>
  </si>
  <si>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3"/>
  </si>
  <si>
    <t>助成額</t>
    <rPh sb="0" eb="3">
      <t>ジョセイガク</t>
    </rPh>
    <phoneticPr fontId="3"/>
  </si>
  <si>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3"/>
  </si>
  <si>
    <t>※１　事業所・施設等について、助成の申請時点で指定等を受けている者であり、また</t>
    <rPh sb="9" eb="10">
      <t>トウ</t>
    </rPh>
    <rPh sb="25" eb="26">
      <t>トウ</t>
    </rPh>
    <rPh sb="32" eb="33">
      <t>モノ</t>
    </rPh>
    <phoneticPr fontId="3"/>
  </si>
  <si>
    <t>山梨県</t>
  </si>
  <si>
    <t>　　　・　各介護予防サービスを含むが、介護サービスと介護予防サービスの両方の指定を受けている場合は、１つの事業所・施設として取扱う。</t>
  </si>
  <si>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3"/>
  </si>
  <si>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3"/>
  </si>
  <si>
    <t>石川県</t>
  </si>
  <si>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3"/>
  </si>
  <si>
    <t>※２　利用者又は職員に感染者が発生しているか否かは問わない</t>
  </si>
  <si>
    <t>※３　かかり増し経費等として考えられるものを例示したものであるが、実際の助成に当たっては、実施主体である都道府県が、個々の事情を勘案し、新型コロナ</t>
  </si>
  <si>
    <t>　　　ウイルス感染症拡大に伴うものであり、通常の介護サービスの提供時では想定されないと判断できるものであれば、幅広く対象とする。</t>
  </si>
  <si>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3"/>
  </si>
  <si>
    <t>基準単価（単位：千円、1利用者又は１事業所又は１定員当たり）</t>
    <rPh sb="12" eb="15">
      <t>リヨウシャ</t>
    </rPh>
    <rPh sb="15" eb="16">
      <t>マタ</t>
    </rPh>
    <phoneticPr fontId="3"/>
  </si>
  <si>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3"/>
  </si>
  <si>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3"/>
  </si>
  <si>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3"/>
  </si>
  <si>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3"/>
  </si>
  <si>
    <t>電話による確認（※3）</t>
    <rPh sb="0" eb="2">
      <t>デンワ</t>
    </rPh>
    <rPh sb="5" eb="7">
      <t>カクニン</t>
    </rPh>
    <phoneticPr fontId="3"/>
  </si>
  <si>
    <t>1.5（看護師等（※４）が協力した場合：4.5）</t>
  </si>
  <si>
    <t>訪問による確認（※3）</t>
    <rPh sb="0" eb="2">
      <t>ホウモン</t>
    </rPh>
    <rPh sb="5" eb="7">
      <t>カクニン</t>
    </rPh>
    <phoneticPr fontId="3"/>
  </si>
  <si>
    <t>3（看護師等（※４）が協力した場合：6）</t>
  </si>
  <si>
    <t>対象経費（※４）</t>
    <rPh sb="0" eb="2">
      <t>タイショウ</t>
    </rPh>
    <rPh sb="2" eb="4">
      <t>ケイヒ</t>
    </rPh>
    <phoneticPr fontId="3"/>
  </si>
  <si>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3"/>
  </si>
  <si>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3"/>
  </si>
  <si>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3"/>
  </si>
  <si>
    <t>は、１つの事業所として取扱う。</t>
  </si>
  <si>
    <t xml:space="preserve">※２　具体的には以下の事業所を指す。なお、実際にサービス再開につながったか否かは問わない。
</t>
    <rPh sb="11" eb="14">
      <t>ジギョウショ</t>
    </rPh>
    <rPh sb="15" eb="16">
      <t>サ</t>
    </rPh>
    <phoneticPr fontId="3"/>
  </si>
  <si>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3"/>
  </si>
  <si>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3"/>
  </si>
  <si>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</si>
  <si>
    <t>※３　１利用者につき、16と17は併給不可である。</t>
    <rPh sb="4" eb="7">
      <t>リヨウシャ</t>
    </rPh>
    <rPh sb="17" eb="19">
      <t>ヘイキュウ</t>
    </rPh>
    <rPh sb="19" eb="21">
      <t>フカ</t>
    </rPh>
    <phoneticPr fontId="3"/>
  </si>
  <si>
    <r>
      <t>口座</t>
    </r>
    <r>
      <rPr>
        <sz val="11"/>
        <color theme="1"/>
        <rFont val="ＭＳ 明朝"/>
      </rPr>
      <t>種別</t>
    </r>
    <rPh sb="0" eb="2">
      <t>コウザ</t>
    </rPh>
    <rPh sb="2" eb="4">
      <t>シュベツ</t>
    </rPh>
    <phoneticPr fontId="3"/>
  </si>
  <si>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3"/>
  </si>
  <si>
    <t>基準単価（単位：千円、１都道府県・指定都市・中核市当たり）</t>
    <rPh sb="12" eb="16">
      <t>トドウフケン</t>
    </rPh>
    <rPh sb="17" eb="21">
      <t>シテイトシ</t>
    </rPh>
    <rPh sb="22" eb="25">
      <t>チュウカクシ</t>
    </rPh>
    <phoneticPr fontId="3"/>
  </si>
  <si>
    <t>（４）　都道府県の事務費支援事業</t>
  </si>
  <si>
    <t>厚生労働大臣が必要と認める額</t>
    <rPh sb="0" eb="2">
      <t>コウセイ</t>
    </rPh>
    <rPh sb="2" eb="4">
      <t>ロウドウ</t>
    </rPh>
    <rPh sb="4" eb="6">
      <t>ダイジン</t>
    </rPh>
    <rPh sb="7" eb="9">
      <t>ヒツヨウ</t>
    </rPh>
    <phoneticPr fontId="3"/>
  </si>
  <si>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</si>
  <si>
    <t>/事業所</t>
    <rPh sb="1" eb="4">
      <t>ジギョウショ</t>
    </rPh>
    <phoneticPr fontId="29"/>
  </si>
  <si>
    <t>短期入所生活介護事業所</t>
  </si>
  <si>
    <t>/定員</t>
    <rPh sb="1" eb="3">
      <t>テイイン</t>
    </rPh>
    <phoneticPr fontId="29"/>
  </si>
  <si>
    <t>地域密着型介護老人福祉施設</t>
  </si>
  <si>
    <t>介護老人保健施設</t>
  </si>
  <si>
    <t>北海道</t>
  </si>
  <si>
    <t>静岡県</t>
    <rPh sb="0" eb="3">
      <t>シズオカケン</t>
    </rPh>
    <phoneticPr fontId="28"/>
  </si>
  <si>
    <t>愛知県</t>
    <rPh sb="0" eb="3">
      <t>アイチケン</t>
    </rPh>
    <phoneticPr fontId="28"/>
  </si>
  <si>
    <t>三重県</t>
    <rPh sb="0" eb="3">
      <t>ミエケン</t>
    </rPh>
    <phoneticPr fontId="28"/>
  </si>
  <si>
    <t>滋賀県</t>
    <rPh sb="0" eb="3">
      <t>シガケン</t>
    </rPh>
    <phoneticPr fontId="28"/>
  </si>
  <si>
    <t>大阪府</t>
    <rPh sb="0" eb="3">
      <t>オオサカフ</t>
    </rPh>
    <phoneticPr fontId="28"/>
  </si>
  <si>
    <t>（事業所･施設単位）（様式第３号）</t>
    <rPh sb="5" eb="7">
      <t>シセツ</t>
    </rPh>
    <rPh sb="11" eb="13">
      <t>ヨウシキ</t>
    </rPh>
    <rPh sb="13" eb="14">
      <t>ダイ</t>
    </rPh>
    <rPh sb="15" eb="16">
      <t>ゴウ</t>
    </rPh>
    <phoneticPr fontId="3"/>
  </si>
  <si>
    <t>兵庫県</t>
    <rPh sb="0" eb="3">
      <t>ヒョウゴケン</t>
    </rPh>
    <phoneticPr fontId="28"/>
  </si>
  <si>
    <t>奈良県</t>
    <rPh sb="0" eb="3">
      <t>ナラケン</t>
    </rPh>
    <phoneticPr fontId="28"/>
  </si>
  <si>
    <t>和歌山県</t>
    <rPh sb="0" eb="4">
      <t>ワカヤマケン</t>
    </rPh>
    <phoneticPr fontId="28"/>
  </si>
  <si>
    <t>鳥取県</t>
    <rPh sb="0" eb="3">
      <t>トットリケン</t>
    </rPh>
    <phoneticPr fontId="28"/>
  </si>
  <si>
    <t>法人名</t>
    <rPh sb="0" eb="2">
      <t>ホウジン</t>
    </rPh>
    <rPh sb="2" eb="3">
      <t>メイ</t>
    </rPh>
    <phoneticPr fontId="3"/>
  </si>
  <si>
    <t>島根県</t>
    <rPh sb="0" eb="3">
      <t>シマネケン</t>
    </rPh>
    <phoneticPr fontId="28"/>
  </si>
  <si>
    <t>岡山県</t>
    <rPh sb="0" eb="3">
      <t>オカヤマケン</t>
    </rPh>
    <phoneticPr fontId="28"/>
  </si>
  <si>
    <t>広島県</t>
    <rPh sb="0" eb="3">
      <t>ヒロシマケン</t>
    </rPh>
    <phoneticPr fontId="28"/>
  </si>
  <si>
    <t>山口県</t>
    <rPh sb="0" eb="3">
      <t>ヤマグチケン</t>
    </rPh>
    <phoneticPr fontId="28"/>
  </si>
  <si>
    <t>徳島県</t>
    <rPh sb="0" eb="3">
      <t>トクシマケン</t>
    </rPh>
    <phoneticPr fontId="28"/>
  </si>
  <si>
    <t>高知県</t>
    <rPh sb="0" eb="3">
      <t>コウチケン</t>
    </rPh>
    <phoneticPr fontId="28"/>
  </si>
  <si>
    <t>福岡県</t>
    <rPh sb="0" eb="3">
      <t>フクオカケン</t>
    </rPh>
    <phoneticPr fontId="28"/>
  </si>
  <si>
    <t>佐賀県</t>
    <rPh sb="0" eb="3">
      <t>サガケン</t>
    </rPh>
    <phoneticPr fontId="28"/>
  </si>
  <si>
    <t>長崎県</t>
    <rPh sb="0" eb="3">
      <t>ナガサキケン</t>
    </rPh>
    <phoneticPr fontId="28"/>
  </si>
  <si>
    <t>　　交付申請額　：　</t>
    <rPh sb="2" eb="4">
      <t>コウフ</t>
    </rPh>
    <rPh sb="4" eb="6">
      <t>シンセイ</t>
    </rPh>
    <rPh sb="6" eb="7">
      <t>ガク</t>
    </rPh>
    <phoneticPr fontId="3"/>
  </si>
  <si>
    <t>大分県</t>
    <rPh sb="0" eb="3">
      <t>オオイタケン</t>
    </rPh>
    <phoneticPr fontId="28"/>
  </si>
  <si>
    <t>宮崎県</t>
    <rPh sb="0" eb="3">
      <t>ミヤザキケン</t>
    </rPh>
    <phoneticPr fontId="28"/>
  </si>
  <si>
    <t>様式第３号（用紙　日本産業規格Ａ４縦型）</t>
  </si>
  <si>
    <t>支店名</t>
    <rPh sb="0" eb="3">
      <t>シテンメイ</t>
    </rPh>
    <phoneticPr fontId="3"/>
  </si>
  <si>
    <t>【介護サービスを円滑に継続するための対応】</t>
    <rPh sb="1" eb="3">
      <t>カイゴ</t>
    </rPh>
    <rPh sb="8" eb="10">
      <t>エンカツ</t>
    </rPh>
    <rPh sb="11" eb="13">
      <t>ケイゾク</t>
    </rPh>
    <rPh sb="18" eb="20">
      <t>タイオウ</t>
    </rPh>
    <phoneticPr fontId="3"/>
  </si>
  <si>
    <t>口座番号</t>
    <rPh sb="0" eb="2">
      <t>コウザ</t>
    </rPh>
    <rPh sb="2" eb="4">
      <t>バンゴウ</t>
    </rPh>
    <phoneticPr fontId="3"/>
  </si>
  <si>
    <t>事業所・施設等の種別</t>
  </si>
  <si>
    <t>訪問介護事業所　集合住宅併設型（同一建物減算の算定がある事業所）</t>
  </si>
  <si>
    <t>訪問介護事業所　上記以外であって、1月あたり延べ訪問回数200回以下</t>
  </si>
  <si>
    <t>訪問介護事業所　上記以外であって、1月あたり延べ訪問回数201回以上2,000回以下</t>
  </si>
  <si>
    <t>訪問介護事業所　上記以外であって、1月あたり延べ訪問回数2,001回以上</t>
  </si>
  <si>
    <t>通所介護事業所　1月あたり延べ利用者数601人以上</t>
    <rPh sb="0" eb="2">
      <t>ツウショ</t>
    </rPh>
    <phoneticPr fontId="29"/>
  </si>
  <si>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</si>
  <si>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9"/>
  </si>
  <si>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</si>
  <si>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</si>
  <si>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3"/>
  </si>
  <si>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3"/>
  </si>
  <si>
    <t>代表者氏名</t>
    <rPh sb="0" eb="3">
      <t>ダイヒョウシャ</t>
    </rPh>
    <rPh sb="3" eb="5">
      <t>シメイ</t>
    </rPh>
    <phoneticPr fontId="3"/>
  </si>
  <si>
    <t>　介護施設等に対するサービス継続支援事業</t>
  </si>
  <si>
    <t>福島県</t>
  </si>
  <si>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3"/>
  </si>
  <si>
    <t>【災害備蓄等への対応】</t>
    <rPh sb="1" eb="3">
      <t>サイガイ</t>
    </rPh>
    <rPh sb="3" eb="5">
      <t>ビチク</t>
    </rPh>
    <rPh sb="5" eb="6">
      <t>トウ</t>
    </rPh>
    <rPh sb="8" eb="10">
      <t>タイオウ</t>
    </rPh>
    <phoneticPr fontId="3"/>
  </si>
  <si>
    <t>青森県</t>
  </si>
  <si>
    <t>岩手県</t>
  </si>
  <si>
    <t>秋田県</t>
  </si>
  <si>
    <t>　１　事業所・施設別申請額一覧（様式第２号）</t>
    <rPh sb="16" eb="18">
      <t>ヨウシキ</t>
    </rPh>
    <rPh sb="18" eb="19">
      <t>ダイ</t>
    </rPh>
    <rPh sb="20" eb="21">
      <t>ゴウ</t>
    </rPh>
    <phoneticPr fontId="3"/>
  </si>
  <si>
    <t>山形県</t>
  </si>
  <si>
    <t>茨城県</t>
  </si>
  <si>
    <t>栃木県</t>
  </si>
  <si>
    <t>群馬県</t>
  </si>
  <si>
    <t>千葉県</t>
  </si>
  <si>
    <t>神奈川県</t>
  </si>
  <si>
    <t>福井県</t>
  </si>
  <si>
    <t>長野県</t>
  </si>
  <si>
    <t>沖縄県</t>
    <rPh sb="0" eb="3">
      <t>オキナワケン</t>
    </rPh>
    <phoneticPr fontId="3"/>
  </si>
  <si>
    <t>１．介護事業所等に対するサービス継続支援事業（備品）</t>
    <rPh sb="2" eb="4">
      <t>カイゴ</t>
    </rPh>
    <rPh sb="4" eb="7">
      <t>ジギョウショ</t>
    </rPh>
    <rPh sb="7" eb="8">
      <t>トウ</t>
    </rPh>
    <rPh sb="9" eb="10">
      <t>タイ</t>
    </rPh>
    <rPh sb="16" eb="18">
      <t>ケイゾク</t>
    </rPh>
    <rPh sb="18" eb="20">
      <t>シエン</t>
    </rPh>
    <rPh sb="20" eb="22">
      <t>ジギョウ</t>
    </rPh>
    <rPh sb="23" eb="25">
      <t>ビヒン</t>
    </rPh>
    <phoneticPr fontId="3"/>
  </si>
  <si>
    <t>申請にあたっての確認事項</t>
    <rPh sb="0" eb="2">
      <t>シンセイ</t>
    </rPh>
    <rPh sb="8" eb="10">
      <t>カクニン</t>
    </rPh>
    <rPh sb="10" eb="12">
      <t>ジコウ</t>
    </rPh>
    <phoneticPr fontId="3"/>
  </si>
  <si>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3"/>
  </si>
  <si>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3"/>
  </si>
  <si>
    <t>以下の作業を行った上で、事業者（法人本部）へ返送
【個票】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コヒョウ</t>
    </rPh>
    <rPh sb="31" eb="33">
      <t>ミズイロ</t>
    </rPh>
    <rPh sb="36" eb="38">
      <t>ヒツヨウ</t>
    </rPh>
    <rPh sb="38" eb="40">
      <t>ジョウホウ</t>
    </rPh>
    <rPh sb="41" eb="43">
      <t>ニュウリョク</t>
    </rPh>
    <rPh sb="45" eb="47">
      <t>ミドリイロ</t>
    </rPh>
    <rPh sb="57" eb="59">
      <t>センタク</t>
    </rPh>
    <phoneticPr fontId="3"/>
  </si>
  <si>
    <t>特定施設入居者生活介護（養護老人ホーム、軽費老人ホームを除く）</t>
    <rPh sb="12" eb="14">
      <t>ヨウゴ</t>
    </rPh>
    <rPh sb="14" eb="16">
      <t>ロウジン</t>
    </rPh>
    <rPh sb="20" eb="22">
      <t>ケイヒ</t>
    </rPh>
    <rPh sb="22" eb="24">
      <t>ロウジン</t>
    </rPh>
    <rPh sb="28" eb="29">
      <t>ノゾ</t>
    </rPh>
    <phoneticPr fontId="3"/>
  </si>
  <si>
    <r>
      <t xml:space="preserve">個票の内容が、申請額一覧（様式第２号）に正しく反映されていることを確認
</t>
    </r>
    <r>
      <rPr>
        <sz val="10"/>
        <color rgb="FF0070C0"/>
        <rFont val="ＭＳ ゴシック"/>
      </rPr>
      <t>※15事業所以上ある場合には6行目～15行目を行ごとコピーし、16行目に右クリック→「コピーしたセルの挿入」で挿入すること。</t>
    </r>
    <rPh sb="0" eb="2">
      <t>コヒョウ</t>
    </rPh>
    <rPh sb="3" eb="5">
      <t>ナイヨウ</t>
    </rPh>
    <rPh sb="7" eb="10">
      <t>シンセイガク</t>
    </rPh>
    <rPh sb="10" eb="12">
      <t>イチラン</t>
    </rPh>
    <rPh sb="13" eb="15">
      <t>ヨウシキ</t>
    </rPh>
    <rPh sb="15" eb="16">
      <t>ダイ</t>
    </rPh>
    <rPh sb="17" eb="18">
      <t>ゴウ</t>
    </rPh>
    <rPh sb="20" eb="21">
      <t>タダ</t>
    </rPh>
    <rPh sb="21" eb="22">
      <t>テキセイ</t>
    </rPh>
    <rPh sb="23" eb="25">
      <t>ハンエイ</t>
    </rPh>
    <rPh sb="33" eb="35">
      <t>カクニン</t>
    </rPh>
    <rPh sb="59" eb="60">
      <t>ギョウ</t>
    </rPh>
    <rPh sb="72" eb="73">
      <t>ミギ</t>
    </rPh>
    <phoneticPr fontId="3"/>
  </si>
  <si>
    <t>県の作業</t>
    <rPh sb="0" eb="1">
      <t>ケン</t>
    </rPh>
    <rPh sb="2" eb="4">
      <t>サギョウ</t>
    </rPh>
    <phoneticPr fontId="3"/>
  </si>
  <si>
    <r>
      <t>完成したExcelファイルを</t>
    </r>
    <r>
      <rPr>
        <sz val="12"/>
        <color rgb="FFFF0000"/>
        <rFont val="ＭＳ 明朝"/>
      </rPr>
      <t>都道府県（都道府県が受付業務を民間事業者に委託する場合は、各都道府県の委託事業者）</t>
    </r>
    <r>
      <rPr>
        <sz val="12"/>
        <color theme="1"/>
        <rFont val="ＭＳ 明朝"/>
      </rPr>
      <t>に送付</t>
    </r>
    <rPh sb="29" eb="31">
      <t>ミンカン</t>
    </rPh>
    <rPh sb="31" eb="34">
      <t>ジギョウシャ</t>
    </rPh>
    <rPh sb="43" eb="44">
      <t>カク</t>
    </rPh>
    <rPh sb="49" eb="51">
      <t>イタク</t>
    </rPh>
    <rPh sb="51" eb="54">
      <t>ジギョウシャ</t>
    </rPh>
    <phoneticPr fontId="3"/>
  </si>
  <si>
    <t>事業者からExcelファイルを受領し、内容を審査</t>
    <rPh sb="0" eb="3">
      <t>ジギョウシャ</t>
    </rPh>
    <rPh sb="15" eb="17">
      <t>ジュリョウ</t>
    </rPh>
    <rPh sb="19" eb="21">
      <t>ナイヨウ</t>
    </rPh>
    <rPh sb="22" eb="24">
      <t>シンサ</t>
    </rPh>
    <phoneticPr fontId="3"/>
  </si>
  <si>
    <t>様式第１号（用紙　日本産業規格Ａ４縦型）</t>
  </si>
  <si>
    <t>法人所在地</t>
    <rPh sb="0" eb="2">
      <t>ホウジン</t>
    </rPh>
    <rPh sb="2" eb="5">
      <t>ショザイチ</t>
    </rPh>
    <phoneticPr fontId="3"/>
  </si>
  <si>
    <t>２．介護施設等に対するサービス継続支援事業（食費）</t>
    <rPh sb="2" eb="4">
      <t>カイゴ</t>
    </rPh>
    <rPh sb="4" eb="6">
      <t>シセツ</t>
    </rPh>
    <rPh sb="6" eb="7">
      <t>トウ</t>
    </rPh>
    <rPh sb="8" eb="9">
      <t>タイ</t>
    </rPh>
    <rPh sb="15" eb="17">
      <t>ケイゾク</t>
    </rPh>
    <rPh sb="17" eb="19">
      <t>シエン</t>
    </rPh>
    <rPh sb="19" eb="21">
      <t>ジギョウ</t>
    </rPh>
    <rPh sb="22" eb="24">
      <t>ショクヒ</t>
    </rPh>
    <phoneticPr fontId="3"/>
  </si>
  <si>
    <t>申請額</t>
  </si>
  <si>
    <t>（様式第２号）事業所・施設別申請一覧</t>
  </si>
  <si>
    <t>（注１）以下の項目についても記載すること</t>
    <rPh sb="1" eb="2">
      <t>チュウ</t>
    </rPh>
    <rPh sb="4" eb="6">
      <t>イカ</t>
    </rPh>
    <rPh sb="7" eb="9">
      <t>コウモク</t>
    </rPh>
    <rPh sb="14" eb="16">
      <t>キサイ</t>
    </rPh>
    <phoneticPr fontId="3"/>
  </si>
  <si>
    <t>責任者　　職・氏名</t>
    <rPh sb="0" eb="3">
      <t>セキニンシャ</t>
    </rPh>
    <rPh sb="5" eb="6">
      <t>ショク</t>
    </rPh>
    <rPh sb="7" eb="9">
      <t>シメイ</t>
    </rPh>
    <phoneticPr fontId="3"/>
  </si>
  <si>
    <t>作成者　　職・氏名</t>
    <rPh sb="0" eb="3">
      <t>サクセイシャ</t>
    </rPh>
    <rPh sb="5" eb="6">
      <t>ショク</t>
    </rPh>
    <rPh sb="7" eb="9">
      <t>シメイ</t>
    </rPh>
    <phoneticPr fontId="3"/>
  </si>
  <si>
    <t>（注２）次の書類を添付すること</t>
    <rPh sb="1" eb="2">
      <t>チュウ</t>
    </rPh>
    <rPh sb="4" eb="5">
      <t>ツギ</t>
    </rPh>
    <rPh sb="6" eb="8">
      <t>ショルイ</t>
    </rPh>
    <rPh sb="9" eb="11">
      <t>テンプ</t>
    </rPh>
    <phoneticPr fontId="3"/>
  </si>
  <si>
    <t>　２　介護事業所等及び介護施設等に対するサービス継続支援事業に関する事業実施計画書</t>
    <rPh sb="3" eb="5">
      <t>カイゴ</t>
    </rPh>
    <rPh sb="5" eb="8">
      <t>ジギョウショ</t>
    </rPh>
    <rPh sb="8" eb="9">
      <t>トウ</t>
    </rPh>
    <rPh sb="9" eb="10">
      <t>オヨ</t>
    </rPh>
    <rPh sb="11" eb="13">
      <t>カイゴ</t>
    </rPh>
    <rPh sb="13" eb="15">
      <t>シセツ</t>
    </rPh>
    <rPh sb="15" eb="16">
      <t>トウ</t>
    </rPh>
    <rPh sb="17" eb="18">
      <t>タイ</t>
    </rPh>
    <rPh sb="24" eb="26">
      <t>ケイゾク</t>
    </rPh>
    <rPh sb="26" eb="28">
      <t>シエン</t>
    </rPh>
    <rPh sb="28" eb="30">
      <t>ジギョウ</t>
    </rPh>
    <rPh sb="31" eb="32">
      <t>カン</t>
    </rPh>
    <rPh sb="34" eb="36">
      <t>ジギョウ</t>
    </rPh>
    <rPh sb="36" eb="38">
      <t>ジッシ</t>
    </rPh>
    <rPh sb="38" eb="41">
      <t>ケイカクショ</t>
    </rPh>
    <phoneticPr fontId="3"/>
  </si>
  <si>
    <t>申請書に、申請者の法人名、代表者名、日付、提出先（静岡県知事）を入力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5" eb="27">
      <t>シズオカ</t>
    </rPh>
    <rPh sb="27" eb="30">
      <t>ケンチジ</t>
    </rPh>
    <rPh sb="32" eb="34">
      <t>ニュウリョク</t>
    </rPh>
    <phoneticPr fontId="3"/>
  </si>
  <si>
    <t>(内)カスハラ対策費</t>
    <rPh sb="1" eb="2">
      <t>ウチ</t>
    </rPh>
    <rPh sb="7" eb="10">
      <t>タイサクヒ</t>
    </rPh>
    <phoneticPr fontId="3"/>
  </si>
  <si>
    <t>口座名義人（カナ）</t>
    <rPh sb="0" eb="2">
      <t>コウザ</t>
    </rPh>
    <rPh sb="2" eb="5">
      <t>メイギニン</t>
    </rPh>
    <phoneticPr fontId="3"/>
  </si>
  <si>
    <t>口座振替先　金融機関</t>
    <rPh sb="0" eb="2">
      <t>コウザ</t>
    </rPh>
    <rPh sb="2" eb="4">
      <t>フリカエ</t>
    </rPh>
    <rPh sb="4" eb="5">
      <t>サキ</t>
    </rPh>
    <rPh sb="6" eb="8">
      <t>キンユウ</t>
    </rPh>
    <rPh sb="8" eb="10">
      <t>キカン</t>
    </rPh>
    <phoneticPr fontId="3"/>
  </si>
  <si>
    <t>見積書等の根拠資料は事業所等において適切に保管している。</t>
    <rPh sb="0" eb="3">
      <t>ミツモリショ</t>
    </rPh>
    <rPh sb="13" eb="14">
      <t>トウ</t>
    </rPh>
    <phoneticPr fontId="3"/>
  </si>
  <si>
    <t>「所要額」の欄には、消費税相当額を除いた金額を記載している。</t>
    <rPh sb="1" eb="4">
      <t>ショヨウガク</t>
    </rPh>
    <rPh sb="6" eb="7">
      <t>ラン</t>
    </rPh>
    <rPh sb="20" eb="22">
      <t>キンガク</t>
    </rPh>
    <rPh sb="23" eb="25">
      <t>キサイ</t>
    </rPh>
    <phoneticPr fontId="3"/>
  </si>
  <si>
    <t>金融機関名</t>
    <rPh sb="0" eb="2">
      <t>キンユウ</t>
    </rPh>
    <rPh sb="2" eb="4">
      <t>キカン</t>
    </rPh>
    <rPh sb="4" eb="5">
      <t>ナ</t>
    </rPh>
    <phoneticPr fontId="3"/>
  </si>
  <si>
    <t>介護事業所等及び介護施設等に対するサービス継続支援事業費補助金交付申請書</t>
    <rPh sb="0" eb="2">
      <t>カイゴ</t>
    </rPh>
    <rPh sb="2" eb="5">
      <t>ジギョウショ</t>
    </rPh>
    <rPh sb="5" eb="6">
      <t>ナド</t>
    </rPh>
    <rPh sb="6" eb="7">
      <t>オヨ</t>
    </rPh>
    <rPh sb="8" eb="10">
      <t>カイゴ</t>
    </rPh>
    <rPh sb="10" eb="12">
      <t>シセツ</t>
    </rPh>
    <rPh sb="14" eb="15">
      <t>タイ</t>
    </rPh>
    <phoneticPr fontId="3"/>
  </si>
  <si>
    <r>
      <t>申請額</t>
    </r>
    <r>
      <rPr>
        <sz val="9"/>
        <color theme="1"/>
        <rFont val="ＭＳ Ｐ明朝"/>
      </rPr>
      <t>（千円）</t>
    </r>
    <rPh sb="0" eb="2">
      <t>シンセイ</t>
    </rPh>
    <rPh sb="2" eb="3">
      <t>ガク</t>
    </rPh>
    <rPh sb="4" eb="6">
      <t>センエン</t>
    </rPh>
    <phoneticPr fontId="3"/>
  </si>
  <si>
    <r>
      <t>支出予定の費用について、</t>
    </r>
    <r>
      <rPr>
        <sz val="9"/>
        <color theme="1"/>
        <rFont val="ＭＳ Ｐ明朝"/>
      </rPr>
      <t>他の予算制度に基づく、負担又は補助と重複は生じていない。</t>
    </r>
    <rPh sb="0" eb="2">
      <t>シシュツ</t>
    </rPh>
    <rPh sb="2" eb="4">
      <t>ヨテイ</t>
    </rPh>
    <rPh sb="5" eb="7">
      <t>ヒヨウ</t>
    </rPh>
    <rPh sb="30" eb="32">
      <t>ジュウフク</t>
    </rPh>
    <rPh sb="33" eb="34">
      <t>ショウ</t>
    </rPh>
    <phoneticPr fontId="3"/>
  </si>
  <si>
    <t>本Excelを各事業所に配布し、「個票シート」への記入を依頼</t>
    <rPh sb="17" eb="19">
      <t>コヒョウ</t>
    </rPh>
    <rPh sb="25" eb="27">
      <t>キニュウ</t>
    </rPh>
    <rPh sb="28" eb="30">
      <t>イライ</t>
    </rPh>
    <phoneticPr fontId="3"/>
  </si>
  <si>
    <t>各事業所ごとに作成した「個票シート」を１つのExcelファイルに集約。個票シート名を「個票●」（●は１からの通し番号）に修正</t>
    <rPh sb="0" eb="1">
      <t>カク</t>
    </rPh>
    <rPh sb="1" eb="4">
      <t>ジギョウショ</t>
    </rPh>
    <rPh sb="7" eb="9">
      <t>サクセイ</t>
    </rPh>
    <rPh sb="32" eb="34">
      <t>シュウヤク</t>
    </rPh>
    <rPh sb="35" eb="37">
      <t>コヒョウ</t>
    </rPh>
    <rPh sb="40" eb="41">
      <t>メイ</t>
    </rPh>
    <rPh sb="43" eb="45">
      <t>コヒョウ</t>
    </rPh>
    <rPh sb="54" eb="55">
      <t>トオ</t>
    </rPh>
    <rPh sb="56" eb="58">
      <t>バンゴウ</t>
    </rPh>
    <rPh sb="60" eb="62">
      <t>シュウセイ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</si>
</sst>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0;\-#,##0;&quot;&quot;"/>
    <numFmt numFmtId="178" formatCode="#,##0_ ;[Red]\-#,##0\ "/>
    <numFmt numFmtId="179" formatCode="0_);[Red]\(0\)"/>
  </numFmts>
  <fonts count="30">
    <font>
      <sz val="11"/>
      <color auto="1"/>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1"/>
      <color auto="1"/>
      <name val="ＭＳ 明朝"/>
      <family val="1"/>
    </font>
    <font>
      <b/>
      <sz val="14"/>
      <color theme="1"/>
      <name val="ＭＳ 明朝"/>
      <family val="1"/>
    </font>
    <font>
      <sz val="12"/>
      <color theme="1"/>
      <name val="ＭＳ 明朝"/>
      <family val="1"/>
    </font>
    <font>
      <sz val="10"/>
      <color theme="1"/>
      <name val="ＭＳ 明朝"/>
      <family val="1"/>
    </font>
    <font>
      <sz val="18"/>
      <color theme="1"/>
      <name val="ＭＳ Ｐゴシック"/>
      <family val="3"/>
      <scheme val="minor"/>
    </font>
    <font>
      <sz val="11"/>
      <color theme="1"/>
      <name val="ＭＳ 明朝"/>
      <family val="1"/>
    </font>
    <font>
      <b/>
      <sz val="18"/>
      <color theme="1"/>
      <name val="ＭＳ Ｐゴシック"/>
      <family val="3"/>
    </font>
    <font>
      <sz val="32"/>
      <color theme="1"/>
      <name val="ＭＳ Ｐゴシック"/>
      <family val="3"/>
      <scheme val="minor"/>
    </font>
    <font>
      <sz val="11"/>
      <color theme="1"/>
      <name val="ＭＳ Ｐ明朝"/>
      <family val="1"/>
    </font>
    <font>
      <sz val="10"/>
      <color theme="1"/>
      <name val="ＭＳ Ｐ明朝"/>
      <family val="1"/>
    </font>
    <font>
      <sz val="9"/>
      <color theme="1"/>
      <name val="ＭＳ Ｐ明朝"/>
      <family val="1"/>
    </font>
    <font>
      <b/>
      <sz val="11"/>
      <color theme="1"/>
      <name val="ＭＳ Ｐ明朝"/>
      <family val="1"/>
    </font>
    <font>
      <b/>
      <sz val="12"/>
      <color theme="1"/>
      <name val="ＭＳ Ｐ明朝"/>
      <family val="1"/>
    </font>
    <font>
      <b/>
      <sz val="10"/>
      <color theme="1"/>
      <name val="ＭＳ Ｐ明朝"/>
      <family val="1"/>
    </font>
    <font>
      <sz val="8"/>
      <color theme="1"/>
      <name val="ＭＳ Ｐ明朝"/>
      <family val="1"/>
    </font>
    <font>
      <sz val="12"/>
      <color auto="1"/>
      <name val="ＭＳ Ｐ明朝"/>
      <family val="1"/>
    </font>
    <font>
      <sz val="18"/>
      <color auto="1"/>
      <name val="ＭＳ Ｐ明朝"/>
      <family val="1"/>
    </font>
    <font>
      <sz val="16"/>
      <color auto="1"/>
      <name val="ＭＳ Ｐ明朝"/>
      <family val="1"/>
    </font>
    <font>
      <sz val="12"/>
      <color auto="1"/>
      <name val="ＭＳ Ｐゴシック"/>
      <family val="3"/>
    </font>
    <font>
      <sz val="14"/>
      <color auto="1"/>
      <name val="ＭＳ Ｐ明朝"/>
      <family val="1"/>
    </font>
    <font>
      <sz val="14"/>
      <color theme="1"/>
      <name val="ＭＳ Ｐ明朝"/>
      <family val="1"/>
    </font>
    <font>
      <sz val="12"/>
      <color theme="1"/>
      <name val="ＭＳ Ｐ明朝"/>
      <family val="1"/>
    </font>
    <font>
      <u/>
      <sz val="16"/>
      <color auto="1"/>
      <name val="ＭＳ Ｐ明朝"/>
      <family val="1"/>
    </font>
    <font>
      <sz val="11"/>
      <color rgb="FFFF0000"/>
      <name val="ＭＳ Ｐゴシック"/>
      <family val="3"/>
      <scheme val="minor"/>
    </font>
    <font>
      <sz val="11"/>
      <color auto="1"/>
      <name val="ＭＳ Ｐゴシック"/>
      <family val="3"/>
    </font>
    <font>
      <sz val="11"/>
      <color theme="1"/>
      <name val="ＭＳ Ｐゴシック"/>
      <family val="3"/>
      <scheme val="minor"/>
    </font>
  </fonts>
  <fills count="11">
    <fill>
      <patternFill patternType="none"/>
    </fill>
    <fill>
      <patternFill patternType="gray125"/>
    </fill>
    <fill>
      <patternFill patternType="solid">
        <fgColor theme="0" tint="-0.15"/>
        <bgColor indexed="64"/>
      </patternFill>
    </fill>
    <fill>
      <patternFill patternType="solid">
        <fgColor theme="0"/>
        <bgColor indexed="64"/>
      </patternFill>
    </fill>
    <fill>
      <patternFill patternType="solid">
        <fgColor theme="8" tint="0.8"/>
        <bgColor indexed="64"/>
      </patternFill>
    </fill>
    <fill>
      <patternFill patternType="solid">
        <fgColor theme="0" tint="-5.e-002"/>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
      <patternFill patternType="solid">
        <fgColor theme="0" tint="-0.25"/>
        <bgColor indexed="64"/>
      </patternFill>
    </fill>
    <fill>
      <patternFill patternType="solid">
        <fgColor theme="8" tint="0.6"/>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auto="1"/>
      </left>
      <right/>
      <top style="thin">
        <color indexed="64"/>
      </top>
      <bottom/>
      <diagonal/>
    </border>
    <border>
      <left style="thin">
        <color auto="1"/>
      </left>
      <right style="thin">
        <color auto="1"/>
      </right>
      <top/>
      <bottom style="thin">
        <color auto="1"/>
      </bottom>
      <diagonal/>
    </border>
    <border>
      <left/>
      <right/>
      <top/>
      <bottom style="hair">
        <color indexed="64"/>
      </bottom>
      <diagonal/>
    </border>
    <border>
      <left/>
      <right/>
      <top style="hair">
        <color indexed="64"/>
      </top>
      <bottom style="hair">
        <color indexed="64"/>
      </bottom>
      <diagonal/>
    </border>
    <border>
      <left/>
      <right/>
      <top style="thin">
        <color indexed="64"/>
      </top>
      <bottom style="thin">
        <color auto="1"/>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auto="1"/>
      </right>
      <top style="thin">
        <color indexed="64"/>
      </top>
      <bottom style="thin">
        <color auto="1"/>
      </bottom>
      <diagonal/>
    </border>
    <border>
      <left/>
      <right/>
      <top style="thin">
        <color indexed="64"/>
      </top>
      <bottom style="hair">
        <color indexed="64"/>
      </bottom>
      <diagonal/>
    </border>
    <border>
      <left style="thin">
        <color auto="1"/>
      </left>
      <right/>
      <top style="thin">
        <color indexed="64"/>
      </top>
      <bottom style="thin">
        <color auto="1"/>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auto="1"/>
      </right>
      <top style="thin">
        <color indexed="64"/>
      </top>
      <bottom style="thin">
        <color indexed="64"/>
      </bottom>
      <diagonal/>
    </border>
    <border>
      <left/>
      <right style="medium">
        <color indexed="64"/>
      </right>
      <top/>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332">
    <xf numFmtId="0" fontId="0" fillId="0" borderId="0" xfId="0">
      <alignment vertical="center"/>
    </xf>
    <xf numFmtId="0" fontId="4" fillId="0" borderId="0" xfId="0" applyFont="1">
      <alignment vertical="center"/>
    </xf>
    <xf numFmtId="0" fontId="4" fillId="0" borderId="0" xfId="0" applyFont="1" applyAlignment="1">
      <alignment horizontal="left" vertical="top"/>
    </xf>
    <xf numFmtId="0" fontId="5" fillId="0" borderId="0" xfId="0" applyFont="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6" fillId="0" borderId="0" xfId="0" applyFont="1" applyAlignment="1">
      <alignment horizontal="left" vertical="top"/>
    </xf>
    <xf numFmtId="49" fontId="6" fillId="2" borderId="1" xfId="0" applyNumberFormat="1" applyFont="1" applyFill="1" applyBorder="1" applyAlignment="1">
      <alignment horizontal="center" vertical="top"/>
    </xf>
    <xf numFmtId="49" fontId="6" fillId="0" borderId="1" xfId="0" applyNumberFormat="1" applyFont="1" applyBorder="1" applyAlignment="1">
      <alignment horizontal="left" vertical="center" wrapText="1"/>
    </xf>
    <xf numFmtId="49" fontId="6" fillId="0" borderId="2" xfId="0" applyNumberFormat="1" applyFont="1" applyBorder="1" applyAlignment="1">
      <alignment vertical="center" wrapText="1"/>
    </xf>
    <xf numFmtId="0" fontId="6" fillId="2" borderId="1" xfId="0" applyFont="1" applyFill="1" applyBorder="1" applyAlignment="1">
      <alignment horizontal="center" vertical="top"/>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4" fillId="0" borderId="3" xfId="0" applyFont="1" applyBorder="1">
      <alignment vertical="center"/>
    </xf>
    <xf numFmtId="0" fontId="6" fillId="0" borderId="2" xfId="0" applyFont="1" applyBorder="1" applyAlignment="1">
      <alignment vertical="center" wrapText="1"/>
    </xf>
    <xf numFmtId="0" fontId="7"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Fill="1" applyBorder="1" applyAlignment="1">
      <alignment horizontal="center" vertical="center"/>
    </xf>
    <xf numFmtId="0" fontId="9" fillId="0" borderId="0" xfId="0" applyFont="1" applyFill="1" applyAlignment="1">
      <alignment horizontal="center" vertical="center"/>
    </xf>
    <xf numFmtId="0" fontId="9" fillId="0" borderId="0" xfId="0" applyFont="1" applyFill="1" applyBorder="1" applyAlignment="1">
      <alignment horizontal="left" vertical="center"/>
    </xf>
    <xf numFmtId="0" fontId="9" fillId="0" borderId="0" xfId="0" applyFont="1" applyFill="1" applyAlignment="1">
      <alignment horizontal="right" vertical="center"/>
    </xf>
    <xf numFmtId="0" fontId="7" fillId="3" borderId="0" xfId="0" applyFont="1" applyFill="1">
      <alignment vertical="center"/>
    </xf>
    <xf numFmtId="0" fontId="9" fillId="0" borderId="0" xfId="0" applyFont="1" applyFill="1" applyAlignment="1">
      <alignment vertical="center"/>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176" fontId="9" fillId="0" borderId="0" xfId="0" applyNumberFormat="1" applyFont="1" applyFill="1" applyAlignment="1">
      <alignment vertical="center"/>
    </xf>
    <xf numFmtId="0" fontId="2" fillId="4" borderId="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0" fillId="0" borderId="0" xfId="0" applyFont="1" applyAlignment="1">
      <alignment horizontal="center" vertical="center" wrapText="1"/>
    </xf>
    <xf numFmtId="0" fontId="2" fillId="4" borderId="5" xfId="0" applyFont="1" applyFill="1" applyBorder="1" applyAlignment="1">
      <alignment horizontal="center" vertical="center" wrapText="1"/>
    </xf>
    <xf numFmtId="0" fontId="9" fillId="0" borderId="0" xfId="0" applyFont="1" applyBorder="1" applyAlignment="1">
      <alignment horizontal="distributed" vertical="center" shrinkToFit="1"/>
    </xf>
    <xf numFmtId="0" fontId="9" fillId="0" borderId="0" xfId="0" applyFont="1" applyFill="1" applyBorder="1" applyAlignment="1">
      <alignment horizontal="distributed" vertical="center"/>
    </xf>
    <xf numFmtId="0" fontId="7" fillId="5" borderId="4" xfId="0" applyFont="1" applyFill="1" applyBorder="1">
      <alignment vertical="center"/>
    </xf>
    <xf numFmtId="0" fontId="7" fillId="5" borderId="6" xfId="0" applyFont="1" applyFill="1" applyBorder="1">
      <alignment vertical="center"/>
    </xf>
    <xf numFmtId="0" fontId="7" fillId="5" borderId="7" xfId="0" applyFont="1" applyFill="1" applyBorder="1">
      <alignment vertical="center"/>
    </xf>
    <xf numFmtId="0" fontId="7" fillId="5" borderId="5" xfId="0" applyFont="1" applyFill="1" applyBorder="1">
      <alignment vertical="center"/>
    </xf>
    <xf numFmtId="0" fontId="7" fillId="5" borderId="8" xfId="0" applyFont="1" applyFill="1" applyBorder="1">
      <alignment vertical="center"/>
    </xf>
    <xf numFmtId="0" fontId="7" fillId="5" borderId="9" xfId="0" applyFont="1" applyFill="1" applyBorder="1">
      <alignment vertical="center"/>
    </xf>
    <xf numFmtId="0" fontId="9" fillId="0" borderId="0" xfId="0" applyFont="1" applyFill="1" applyAlignment="1">
      <alignment horizontal="left" vertical="center"/>
    </xf>
    <xf numFmtId="0" fontId="9" fillId="4" borderId="0" xfId="0" applyFont="1" applyFill="1" applyBorder="1" applyAlignment="1">
      <alignment horizontal="left" vertical="center"/>
    </xf>
    <xf numFmtId="0" fontId="9" fillId="4" borderId="0" xfId="0" applyFont="1" applyFill="1" applyAlignment="1">
      <alignment horizontal="left" vertical="center"/>
    </xf>
    <xf numFmtId="176" fontId="9" fillId="0" borderId="0" xfId="0" applyNumberFormat="1" applyFont="1">
      <alignment vertical="center"/>
    </xf>
    <xf numFmtId="0" fontId="7" fillId="5" borderId="0" xfId="0" applyFont="1" applyFill="1">
      <alignment vertical="center"/>
    </xf>
    <xf numFmtId="0" fontId="7" fillId="5" borderId="10" xfId="0" applyFont="1" applyFill="1" applyBorder="1">
      <alignment vertical="center"/>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11" xfId="0" applyFont="1" applyFill="1" applyBorder="1">
      <alignment vertical="center"/>
    </xf>
    <xf numFmtId="0" fontId="7" fillId="5" borderId="11" xfId="0" applyFont="1" applyFill="1" applyBorder="1" applyAlignment="1">
      <alignment horizontal="center" vertical="center"/>
    </xf>
    <xf numFmtId="0" fontId="9" fillId="0" borderId="0" xfId="0" applyFont="1" applyFill="1" applyBorder="1" applyAlignment="1">
      <alignment horizontal="right" vertical="center"/>
    </xf>
    <xf numFmtId="0" fontId="7" fillId="4" borderId="1" xfId="0" applyFont="1" applyFill="1" applyBorder="1" applyAlignment="1">
      <alignment vertical="center" shrinkToFit="1"/>
    </xf>
    <xf numFmtId="0" fontId="9" fillId="4" borderId="0" xfId="0" applyFont="1" applyFill="1" applyBorder="1" applyAlignment="1">
      <alignment horizontal="right" vertical="center"/>
    </xf>
    <xf numFmtId="0" fontId="2" fillId="4" borderId="11" xfId="0" applyFont="1" applyFill="1" applyBorder="1" applyAlignment="1">
      <alignment horizontal="center" vertical="center" wrapText="1"/>
    </xf>
    <xf numFmtId="0" fontId="7" fillId="0" borderId="0" xfId="0" applyFont="1" applyFill="1" applyAlignment="1">
      <alignment horizontal="right" vertical="center"/>
    </xf>
    <xf numFmtId="0" fontId="11" fillId="0" borderId="0" xfId="0" applyFont="1" applyBorder="1" applyAlignment="1">
      <alignment vertical="center" wrapText="1"/>
    </xf>
    <xf numFmtId="0" fontId="11" fillId="0" borderId="0" xfId="0" applyFont="1" applyAlignment="1">
      <alignment vertical="center" wrapText="1"/>
    </xf>
    <xf numFmtId="0" fontId="12" fillId="0" borderId="0" xfId="0" applyFont="1">
      <alignment vertical="center"/>
    </xf>
    <xf numFmtId="0" fontId="2" fillId="0" borderId="0" xfId="0" applyFont="1">
      <alignment vertical="center"/>
    </xf>
    <xf numFmtId="0" fontId="12" fillId="5" borderId="1" xfId="0" applyFont="1" applyFill="1" applyBorder="1" applyAlignment="1">
      <alignment horizontal="center" vertical="center" shrinkToFit="1"/>
    </xf>
    <xf numFmtId="177" fontId="12" fillId="0" borderId="1" xfId="0" applyNumberFormat="1" applyFont="1" applyBorder="1" applyAlignment="1">
      <alignment horizontal="center" vertical="center" shrinkToFit="1"/>
    </xf>
    <xf numFmtId="0" fontId="13" fillId="0" borderId="0" xfId="0" applyFont="1">
      <alignment vertical="center"/>
    </xf>
    <xf numFmtId="0" fontId="13" fillId="0" borderId="0" xfId="0" applyFont="1" applyAlignment="1">
      <alignment horizontal="center" vertical="center" shrinkToFit="1"/>
    </xf>
    <xf numFmtId="0" fontId="13" fillId="0" borderId="0" xfId="0" applyFont="1" applyAlignment="1">
      <alignment horizontal="center" vertical="center"/>
    </xf>
    <xf numFmtId="0" fontId="13" fillId="5" borderId="1" xfId="0" applyFont="1" applyFill="1" applyBorder="1" applyAlignment="1">
      <alignment horizontal="center" vertical="center"/>
    </xf>
    <xf numFmtId="49" fontId="12" fillId="0" borderId="1" xfId="0" applyNumberFormat="1" applyFont="1" applyBorder="1" applyAlignment="1">
      <alignment vertical="center" shrinkToFit="1"/>
    </xf>
    <xf numFmtId="0" fontId="13" fillId="0" borderId="0" xfId="0" applyFont="1" applyAlignment="1">
      <alignment horizontal="left" vertical="center"/>
    </xf>
    <xf numFmtId="0" fontId="13" fillId="5" borderId="1" xfId="0" applyFont="1" applyFill="1" applyBorder="1" applyAlignment="1">
      <alignment horizontal="center" vertical="center" wrapText="1"/>
    </xf>
    <xf numFmtId="0" fontId="13" fillId="5" borderId="12" xfId="0" applyFont="1" applyFill="1" applyBorder="1" applyAlignment="1">
      <alignment horizontal="center" vertical="center"/>
    </xf>
    <xf numFmtId="0" fontId="13" fillId="5" borderId="10" xfId="0" applyFont="1" applyFill="1" applyBorder="1" applyAlignment="1">
      <alignment horizontal="center" vertical="center"/>
    </xf>
    <xf numFmtId="0" fontId="13" fillId="5" borderId="2"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4" fillId="5" borderId="1" xfId="0" applyFont="1" applyFill="1" applyBorder="1" applyAlignment="1">
      <alignment horizontal="center" vertical="center" shrinkToFit="1"/>
    </xf>
    <xf numFmtId="0" fontId="14" fillId="5" borderId="1" xfId="0" applyFont="1" applyFill="1" applyBorder="1" applyAlignment="1">
      <alignment horizontal="center" vertical="center" wrapText="1"/>
    </xf>
    <xf numFmtId="177" fontId="12" fillId="0" borderId="1" xfId="6" applyNumberFormat="1" applyFont="1" applyBorder="1" applyAlignment="1">
      <alignment horizontal="right" vertical="center" shrinkToFit="1"/>
    </xf>
    <xf numFmtId="177" fontId="12" fillId="0" borderId="1" xfId="6" applyNumberFormat="1" applyFont="1" applyBorder="1" applyAlignment="1">
      <alignment vertical="center" shrinkToFit="1"/>
    </xf>
    <xf numFmtId="0" fontId="14" fillId="5" borderId="2" xfId="0" applyFont="1" applyFill="1" applyBorder="1" applyAlignment="1">
      <alignment horizontal="center" vertical="center" shrinkToFit="1"/>
    </xf>
    <xf numFmtId="0" fontId="14" fillId="5" borderId="1" xfId="0" applyFont="1" applyFill="1" applyBorder="1" applyAlignment="1">
      <alignment horizontal="center" vertical="center"/>
    </xf>
    <xf numFmtId="0" fontId="14" fillId="5" borderId="12" xfId="0" applyFont="1" applyFill="1" applyBorder="1" applyAlignment="1">
      <alignment horizontal="center" vertical="center" wrapText="1"/>
    </xf>
    <xf numFmtId="0" fontId="14" fillId="5" borderId="10" xfId="0" applyFont="1" applyFill="1" applyBorder="1" applyAlignment="1">
      <alignment horizontal="center" vertical="center"/>
    </xf>
    <xf numFmtId="177" fontId="14" fillId="5" borderId="11" xfId="6" applyNumberFormat="1" applyFont="1" applyFill="1" applyBorder="1" applyAlignment="1">
      <alignment horizontal="center" vertical="center" shrinkToFit="1"/>
    </xf>
    <xf numFmtId="0" fontId="15" fillId="6" borderId="14" xfId="0" applyFont="1" applyFill="1" applyBorder="1">
      <alignment vertical="center"/>
    </xf>
    <xf numFmtId="0" fontId="16" fillId="0" borderId="0" xfId="0" applyFont="1">
      <alignment vertical="center"/>
    </xf>
    <xf numFmtId="0" fontId="12" fillId="6" borderId="15" xfId="0" applyFont="1" applyFill="1" applyBorder="1">
      <alignment vertical="center"/>
    </xf>
    <xf numFmtId="0" fontId="12" fillId="0" borderId="16" xfId="0" applyFont="1" applyBorder="1">
      <alignment vertical="center"/>
    </xf>
    <xf numFmtId="0" fontId="12" fillId="7" borderId="4" xfId="0" applyFont="1" applyFill="1" applyBorder="1" applyAlignment="1">
      <alignment horizontal="center" vertical="center"/>
    </xf>
    <xf numFmtId="0" fontId="12" fillId="0" borderId="0" xfId="0" applyFont="1" applyFill="1" applyAlignment="1">
      <alignment horizontal="center" vertical="center"/>
    </xf>
    <xf numFmtId="0" fontId="13" fillId="7" borderId="4" xfId="0" applyFont="1" applyFill="1" applyBorder="1" applyAlignment="1">
      <alignment horizontal="center" vertical="center"/>
    </xf>
    <xf numFmtId="0" fontId="13" fillId="0" borderId="5"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6" xfId="0" applyFont="1" applyFill="1" applyBorder="1" applyAlignment="1">
      <alignment vertical="center"/>
    </xf>
    <xf numFmtId="0" fontId="14" fillId="0" borderId="8" xfId="0" applyFont="1" applyFill="1" applyBorder="1">
      <alignment vertical="center"/>
    </xf>
    <xf numFmtId="0" fontId="14" fillId="5" borderId="4" xfId="0" applyFont="1" applyFill="1" applyBorder="1" applyAlignment="1">
      <alignment vertical="center" shrinkToFit="1"/>
    </xf>
    <xf numFmtId="0" fontId="17" fillId="0" borderId="0" xfId="0" applyFont="1" applyFill="1">
      <alignment vertical="center"/>
    </xf>
    <xf numFmtId="0" fontId="14" fillId="0" borderId="0" xfId="0" applyFont="1" applyFill="1">
      <alignment vertical="center"/>
    </xf>
    <xf numFmtId="49" fontId="14" fillId="3" borderId="17" xfId="0" applyNumberFormat="1" applyFont="1" applyFill="1" applyBorder="1">
      <alignment vertical="center"/>
    </xf>
    <xf numFmtId="49" fontId="14" fillId="3" borderId="18" xfId="0" applyNumberFormat="1" applyFont="1" applyFill="1" applyBorder="1">
      <alignment vertical="center"/>
    </xf>
    <xf numFmtId="49" fontId="14" fillId="3" borderId="19" xfId="0" applyNumberFormat="1" applyFont="1" applyFill="1" applyBorder="1">
      <alignment vertical="center"/>
    </xf>
    <xf numFmtId="49" fontId="14" fillId="3" borderId="20" xfId="0" applyNumberFormat="1" applyFont="1" applyFill="1" applyBorder="1">
      <alignment vertical="center"/>
    </xf>
    <xf numFmtId="49" fontId="14" fillId="3" borderId="4" xfId="0" applyNumberFormat="1" applyFont="1" applyFill="1" applyBorder="1">
      <alignment vertical="center"/>
    </xf>
    <xf numFmtId="49" fontId="14" fillId="0" borderId="0" xfId="0" applyNumberFormat="1" applyFont="1" applyFill="1" applyAlignment="1">
      <alignment horizontal="center" vertical="center" wrapText="1"/>
    </xf>
    <xf numFmtId="0" fontId="17" fillId="3" borderId="0" xfId="0" applyFont="1" applyFill="1" applyAlignment="1">
      <alignment horizontal="left" vertical="center"/>
    </xf>
    <xf numFmtId="0" fontId="13" fillId="3" borderId="0" xfId="0" applyFont="1" applyFill="1">
      <alignment vertical="center"/>
    </xf>
    <xf numFmtId="0" fontId="14" fillId="3" borderId="0" xfId="0" applyFont="1" applyFill="1">
      <alignment vertical="center"/>
    </xf>
    <xf numFmtId="0" fontId="12" fillId="7" borderId="5" xfId="0" applyFont="1" applyFill="1" applyBorder="1" applyAlignment="1">
      <alignment horizontal="center" vertical="center"/>
    </xf>
    <xf numFmtId="0" fontId="13" fillId="7" borderId="5" xfId="0" applyFont="1" applyFill="1" applyBorder="1" applyAlignment="1">
      <alignment horizontal="center" vertical="center"/>
    </xf>
    <xf numFmtId="0" fontId="14" fillId="5" borderId="5"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8" xfId="0" applyFont="1" applyFill="1" applyBorder="1" applyAlignment="1">
      <alignment vertical="center"/>
    </xf>
    <xf numFmtId="0" fontId="14" fillId="5" borderId="5" xfId="0" applyFont="1" applyFill="1" applyBorder="1" applyAlignment="1">
      <alignment vertical="center" shrinkToFit="1"/>
    </xf>
    <xf numFmtId="49" fontId="14" fillId="3" borderId="21" xfId="0" applyNumberFormat="1" applyFont="1" applyFill="1" applyBorder="1" applyAlignment="1">
      <alignment vertical="center" wrapText="1"/>
    </xf>
    <xf numFmtId="49" fontId="14" fillId="3" borderId="22" xfId="0" applyNumberFormat="1" applyFont="1" applyFill="1" applyBorder="1" applyAlignment="1">
      <alignment vertical="center" wrapText="1"/>
    </xf>
    <xf numFmtId="49" fontId="14" fillId="3" borderId="5" xfId="0" applyNumberFormat="1" applyFont="1" applyFill="1" applyBorder="1" applyAlignment="1">
      <alignment vertical="center" wrapText="1"/>
    </xf>
    <xf numFmtId="49" fontId="18" fillId="3" borderId="23" xfId="0" applyNumberFormat="1" applyFont="1" applyFill="1" applyBorder="1" applyAlignment="1">
      <alignment vertical="center" wrapText="1"/>
    </xf>
    <xf numFmtId="49" fontId="14" fillId="3" borderId="5" xfId="0" applyNumberFormat="1" applyFont="1" applyFill="1" applyBorder="1">
      <alignment vertical="center"/>
    </xf>
    <xf numFmtId="0" fontId="14" fillId="5" borderId="12"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9" xfId="0" applyFont="1" applyFill="1" applyBorder="1" applyAlignment="1">
      <alignment horizontal="center" vertical="center"/>
    </xf>
    <xf numFmtId="0" fontId="18" fillId="0" borderId="0" xfId="0" applyFont="1" applyFill="1">
      <alignment vertical="center"/>
    </xf>
    <xf numFmtId="0" fontId="18" fillId="3" borderId="21" xfId="0" applyFont="1" applyFill="1" applyBorder="1" applyAlignment="1">
      <alignment vertical="center" shrinkToFit="1"/>
    </xf>
    <xf numFmtId="0" fontId="18" fillId="3" borderId="22" xfId="0" applyFont="1" applyFill="1" applyBorder="1" applyAlignment="1">
      <alignment vertical="center" shrinkToFit="1"/>
    </xf>
    <xf numFmtId="49" fontId="14" fillId="0" borderId="0" xfId="0" applyNumberFormat="1" applyFont="1" applyFill="1" applyAlignment="1">
      <alignment vertical="center" wrapText="1"/>
    </xf>
    <xf numFmtId="0" fontId="14" fillId="5" borderId="11" xfId="0" applyFont="1" applyFill="1" applyBorder="1" applyAlignment="1">
      <alignment horizontal="center" vertical="center"/>
    </xf>
    <xf numFmtId="0" fontId="14" fillId="4" borderId="10" xfId="0" applyFont="1" applyFill="1" applyBorder="1" applyAlignment="1">
      <alignment horizontal="center" vertical="center"/>
    </xf>
    <xf numFmtId="0" fontId="18" fillId="3" borderId="24" xfId="0" applyFont="1" applyFill="1" applyBorder="1" applyAlignment="1">
      <alignment vertical="center" shrinkToFit="1"/>
    </xf>
    <xf numFmtId="0" fontId="18" fillId="3" borderId="25" xfId="0" applyFont="1" applyFill="1" applyBorder="1" applyAlignment="1">
      <alignment vertical="center" shrinkToFit="1"/>
    </xf>
    <xf numFmtId="49" fontId="14" fillId="3" borderId="11" xfId="0" applyNumberFormat="1" applyFont="1" applyFill="1" applyBorder="1" applyAlignment="1">
      <alignment vertical="center" wrapText="1"/>
    </xf>
    <xf numFmtId="49" fontId="18" fillId="3" borderId="26" xfId="0" applyNumberFormat="1" applyFont="1" applyFill="1" applyBorder="1" applyAlignment="1">
      <alignment vertical="center" wrapText="1"/>
    </xf>
    <xf numFmtId="49" fontId="7" fillId="4" borderId="7" xfId="0" applyNumberFormat="1" applyFont="1" applyFill="1" applyBorder="1" applyAlignment="1">
      <alignment horizontal="center" vertical="center" shrinkToFit="1"/>
    </xf>
    <xf numFmtId="0" fontId="14" fillId="4" borderId="4" xfId="0" applyFont="1" applyFill="1" applyBorder="1" applyAlignment="1">
      <alignment horizontal="left" vertical="center"/>
    </xf>
    <xf numFmtId="0" fontId="14" fillId="5" borderId="12" xfId="0" applyFont="1" applyFill="1" applyBorder="1" applyAlignment="1">
      <alignment vertical="center"/>
    </xf>
    <xf numFmtId="0" fontId="14" fillId="5" borderId="5" xfId="0" applyFont="1" applyFill="1" applyBorder="1" applyAlignment="1">
      <alignment horizontal="center" vertical="center" wrapText="1"/>
    </xf>
    <xf numFmtId="178" fontId="14" fillId="4" borderId="27" xfId="6" applyNumberFormat="1" applyFont="1" applyFill="1" applyBorder="1" applyAlignment="1">
      <alignment vertical="center" shrinkToFit="1"/>
    </xf>
    <xf numFmtId="178" fontId="14" fillId="4" borderId="22" xfId="6" applyNumberFormat="1" applyFont="1" applyFill="1" applyBorder="1" applyAlignment="1">
      <alignment vertical="center" shrinkToFit="1"/>
    </xf>
    <xf numFmtId="178" fontId="14" fillId="0" borderId="5" xfId="6" applyNumberFormat="1" applyFont="1" applyFill="1" applyBorder="1" applyAlignment="1">
      <alignment vertical="center" shrinkToFit="1"/>
    </xf>
    <xf numFmtId="178" fontId="14" fillId="4" borderId="28" xfId="6" applyNumberFormat="1" applyFont="1" applyFill="1" applyBorder="1" applyAlignment="1">
      <alignment vertical="center" shrinkToFit="1"/>
    </xf>
    <xf numFmtId="49" fontId="7" fillId="4" borderId="9" xfId="0" applyNumberFormat="1" applyFont="1" applyFill="1" applyBorder="1" applyAlignment="1">
      <alignment horizontal="center" vertical="center" shrinkToFit="1"/>
    </xf>
    <xf numFmtId="0" fontId="14" fillId="4" borderId="5" xfId="0" applyFont="1" applyFill="1" applyBorder="1" applyAlignment="1">
      <alignment horizontal="left" vertical="center"/>
    </xf>
    <xf numFmtId="0" fontId="13" fillId="4" borderId="8" xfId="0" applyFont="1" applyFill="1" applyBorder="1">
      <alignment vertical="center"/>
    </xf>
    <xf numFmtId="0" fontId="13" fillId="0" borderId="8" xfId="0" applyFont="1" applyFill="1" applyBorder="1">
      <alignment vertical="center"/>
    </xf>
    <xf numFmtId="178" fontId="14" fillId="4" borderId="23" xfId="6" applyNumberFormat="1" applyFont="1" applyFill="1" applyBorder="1" applyAlignment="1">
      <alignment vertical="center" shrinkToFit="1"/>
    </xf>
    <xf numFmtId="0" fontId="13" fillId="3" borderId="0" xfId="0" applyFont="1" applyFill="1" applyAlignment="1">
      <alignment horizontal="left" vertical="center"/>
    </xf>
    <xf numFmtId="0" fontId="14" fillId="3" borderId="8" xfId="0" applyFont="1" applyFill="1" applyBorder="1" applyAlignment="1">
      <alignment horizontal="left" vertical="center"/>
    </xf>
    <xf numFmtId="0" fontId="13" fillId="0" borderId="8" xfId="0" applyFont="1" applyFill="1" applyBorder="1" applyAlignment="1">
      <alignment horizontal="left" vertical="center"/>
    </xf>
    <xf numFmtId="0" fontId="13" fillId="0" borderId="0" xfId="0" applyFont="1" applyFill="1" applyBorder="1" applyProtection="1">
      <alignment vertical="center"/>
      <protection locked="0"/>
    </xf>
    <xf numFmtId="0" fontId="13" fillId="0" borderId="0" xfId="0" applyFont="1" applyFill="1" applyProtection="1">
      <alignment vertical="center"/>
      <protection locked="0"/>
    </xf>
    <xf numFmtId="0" fontId="13" fillId="0" borderId="0" xfId="0" applyFont="1" applyFill="1" applyAlignment="1" applyProtection="1">
      <alignment vertical="center" shrinkToFit="1"/>
      <protection locked="0"/>
    </xf>
    <xf numFmtId="178" fontId="12" fillId="0" borderId="0" xfId="6" applyNumberFormat="1" applyFont="1" applyFill="1" applyBorder="1" applyAlignment="1">
      <alignment vertical="center" shrinkToFit="1"/>
    </xf>
    <xf numFmtId="0" fontId="13" fillId="3" borderId="0" xfId="0" applyFont="1" applyFill="1" applyProtection="1">
      <alignment vertical="center"/>
      <protection locked="0"/>
    </xf>
    <xf numFmtId="0" fontId="13" fillId="3" borderId="8" xfId="0" applyFont="1" applyFill="1" applyBorder="1">
      <alignment vertical="center"/>
    </xf>
    <xf numFmtId="0" fontId="14" fillId="8" borderId="4" xfId="0" applyFont="1" applyFill="1" applyBorder="1" applyAlignment="1">
      <alignment vertical="center" shrinkToFit="1"/>
    </xf>
    <xf numFmtId="0" fontId="13" fillId="3" borderId="8" xfId="0" applyFont="1" applyFill="1" applyBorder="1" applyAlignment="1">
      <alignment horizontal="center" vertical="center"/>
    </xf>
    <xf numFmtId="0" fontId="13" fillId="0" borderId="8" xfId="0" applyFont="1" applyFill="1" applyBorder="1" applyAlignment="1">
      <alignment horizontal="center" vertical="center"/>
    </xf>
    <xf numFmtId="178" fontId="14" fillId="0" borderId="11" xfId="6" applyNumberFormat="1" applyFont="1" applyFill="1" applyBorder="1" applyAlignment="1">
      <alignment vertical="center" shrinkToFit="1"/>
    </xf>
    <xf numFmtId="178" fontId="14" fillId="4" borderId="26" xfId="6" applyNumberFormat="1" applyFont="1" applyFill="1" applyBorder="1" applyAlignment="1">
      <alignment vertical="center" shrinkToFit="1"/>
    </xf>
    <xf numFmtId="0" fontId="13" fillId="3" borderId="0" xfId="0" applyFont="1" applyFill="1" applyAlignment="1">
      <alignment horizontal="center" vertical="center"/>
    </xf>
    <xf numFmtId="0" fontId="14" fillId="8" borderId="5" xfId="0" applyFont="1" applyFill="1" applyBorder="1" applyAlignment="1">
      <alignment vertical="center" shrinkToFit="1"/>
    </xf>
    <xf numFmtId="0" fontId="18" fillId="4" borderId="17" xfId="0" applyFont="1" applyFill="1" applyBorder="1" applyAlignment="1">
      <alignment horizontal="center" vertical="center" shrinkToFit="1"/>
    </xf>
    <xf numFmtId="0" fontId="18" fillId="4" borderId="18" xfId="0" applyFont="1" applyFill="1" applyBorder="1" applyAlignment="1">
      <alignment vertical="center" shrinkToFit="1"/>
    </xf>
    <xf numFmtId="49" fontId="14" fillId="0" borderId="4" xfId="0" applyNumberFormat="1" applyFont="1" applyBorder="1" applyAlignment="1">
      <alignment horizontal="center" vertical="center" wrapText="1"/>
    </xf>
    <xf numFmtId="49" fontId="14" fillId="4" borderId="28"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shrinkToFit="1"/>
    </xf>
    <xf numFmtId="0" fontId="18" fillId="4" borderId="21" xfId="0" applyFont="1" applyFill="1" applyBorder="1" applyAlignment="1">
      <alignment horizontal="center" vertical="center" shrinkToFit="1"/>
    </xf>
    <xf numFmtId="0" fontId="18" fillId="4" borderId="22" xfId="0" applyFont="1" applyFill="1" applyBorder="1" applyAlignment="1">
      <alignment vertical="center" shrinkToFit="1"/>
    </xf>
    <xf numFmtId="49" fontId="14" fillId="0" borderId="5" xfId="0" applyNumberFormat="1" applyFont="1" applyBorder="1" applyAlignment="1">
      <alignment horizontal="center" vertical="center" wrapText="1"/>
    </xf>
    <xf numFmtId="49" fontId="14" fillId="4" borderId="23" xfId="0" applyNumberFormat="1" applyFont="1" applyFill="1" applyBorder="1" applyAlignment="1">
      <alignment horizontal="center" vertical="center" wrapText="1"/>
    </xf>
    <xf numFmtId="0" fontId="13" fillId="0" borderId="0" xfId="0" applyFont="1" applyFill="1" applyAlignment="1">
      <alignment vertical="center" textRotation="255"/>
    </xf>
    <xf numFmtId="0" fontId="14" fillId="4" borderId="11" xfId="0" applyFont="1" applyFill="1" applyBorder="1" applyAlignment="1">
      <alignment horizontal="left" vertical="center"/>
    </xf>
    <xf numFmtId="0" fontId="13" fillId="4" borderId="4" xfId="0" applyFont="1" applyFill="1" applyBorder="1" applyAlignment="1">
      <alignment vertical="center" shrinkToFit="1"/>
    </xf>
    <xf numFmtId="0" fontId="14" fillId="3" borderId="0" xfId="0" applyFont="1" applyFill="1" applyAlignment="1">
      <alignment vertical="center" wrapText="1"/>
    </xf>
    <xf numFmtId="0" fontId="13" fillId="4" borderId="5" xfId="0" applyFont="1" applyFill="1" applyBorder="1" applyAlignment="1">
      <alignment vertical="center" shrinkToFit="1"/>
    </xf>
    <xf numFmtId="0" fontId="14" fillId="4" borderId="7" xfId="0" applyFont="1" applyFill="1" applyBorder="1" applyAlignment="1">
      <alignment vertical="center"/>
    </xf>
    <xf numFmtId="0" fontId="14" fillId="0" borderId="0" xfId="0" applyFont="1" applyFill="1" applyAlignment="1">
      <alignment horizontal="center" vertical="center"/>
    </xf>
    <xf numFmtId="0" fontId="14" fillId="4" borderId="9" xfId="0" applyFont="1" applyFill="1" applyBorder="1" applyAlignment="1">
      <alignment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0" fontId="13" fillId="0" borderId="8" xfId="0" applyFont="1" applyFill="1" applyBorder="1" applyProtection="1">
      <alignment vertical="center"/>
      <protection locked="0"/>
    </xf>
    <xf numFmtId="0" fontId="13" fillId="8" borderId="11" xfId="0" applyFont="1" applyFill="1" applyBorder="1" applyAlignment="1">
      <alignment horizontal="center" vertical="center"/>
    </xf>
    <xf numFmtId="0" fontId="14" fillId="0" borderId="0" xfId="0" applyFont="1" applyFill="1" applyBorder="1" applyAlignment="1">
      <alignment vertical="center" shrinkToFit="1"/>
    </xf>
    <xf numFmtId="0" fontId="14" fillId="0" borderId="0" xfId="0" applyFont="1" applyFill="1" applyAlignment="1">
      <alignment vertical="center" shrinkToFit="1"/>
    </xf>
    <xf numFmtId="0" fontId="14" fillId="0" borderId="0" xfId="0" applyFont="1" applyFill="1" applyBorder="1" applyAlignment="1">
      <alignment horizontal="center" vertical="center" textRotation="255"/>
    </xf>
    <xf numFmtId="0" fontId="14" fillId="5" borderId="4" xfId="0" applyFont="1" applyFill="1" applyBorder="1" applyAlignment="1">
      <alignment horizontal="center" vertical="center" wrapText="1"/>
    </xf>
    <xf numFmtId="0" fontId="14" fillId="0" borderId="29" xfId="0" applyFont="1" applyBorder="1" applyAlignment="1">
      <alignment vertical="center" wrapText="1"/>
    </xf>
    <xf numFmtId="0" fontId="14" fillId="0" borderId="0" xfId="0" applyFont="1" applyFill="1" applyBorder="1">
      <alignment vertical="center"/>
    </xf>
    <xf numFmtId="179" fontId="14" fillId="3" borderId="6" xfId="0" applyNumberFormat="1" applyFont="1" applyFill="1" applyBorder="1" applyAlignment="1">
      <alignment horizontal="right" vertical="center" wrapText="1"/>
    </xf>
    <xf numFmtId="179" fontId="14" fillId="3" borderId="7" xfId="0" applyNumberFormat="1" applyFont="1" applyFill="1" applyBorder="1" applyAlignment="1">
      <alignment horizontal="right" vertical="center" wrapText="1"/>
    </xf>
    <xf numFmtId="0" fontId="14" fillId="0" borderId="0" xfId="0" applyFont="1" applyBorder="1" applyAlignment="1">
      <alignment vertical="center" wrapText="1"/>
    </xf>
    <xf numFmtId="179" fontId="14" fillId="3" borderId="8" xfId="0" applyNumberFormat="1" applyFont="1" applyFill="1" applyBorder="1" applyAlignment="1">
      <alignment horizontal="right" vertical="center" wrapText="1"/>
    </xf>
    <xf numFmtId="179" fontId="14" fillId="3" borderId="9" xfId="0" applyNumberFormat="1" applyFont="1" applyFill="1" applyBorder="1" applyAlignment="1">
      <alignment horizontal="right" vertical="center" wrapText="1"/>
    </xf>
    <xf numFmtId="0" fontId="14" fillId="4" borderId="10" xfId="0" applyFont="1" applyFill="1" applyBorder="1" applyAlignment="1">
      <alignment vertical="center"/>
    </xf>
    <xf numFmtId="0" fontId="14" fillId="8" borderId="11" xfId="0" applyFont="1" applyFill="1" applyBorder="1" applyAlignment="1">
      <alignment vertical="center" shrinkToFit="1"/>
    </xf>
    <xf numFmtId="0" fontId="14" fillId="5" borderId="4" xfId="0" applyFont="1" applyFill="1" applyBorder="1" applyAlignment="1">
      <alignment horizontal="center" vertical="center" shrinkToFit="1"/>
    </xf>
    <xf numFmtId="0" fontId="14" fillId="4" borderId="7" xfId="0" applyFont="1" applyFill="1" applyBorder="1" applyAlignment="1">
      <alignment vertical="center" shrinkToFit="1"/>
    </xf>
    <xf numFmtId="0" fontId="14" fillId="5" borderId="4" xfId="0" applyFont="1" applyFill="1" applyBorder="1" applyAlignment="1">
      <alignment horizontal="center" vertical="center" wrapText="1" shrinkToFit="1"/>
    </xf>
    <xf numFmtId="0" fontId="14" fillId="0" borderId="0" xfId="0" applyFont="1" applyBorder="1" applyAlignment="1">
      <alignment vertical="center"/>
    </xf>
    <xf numFmtId="0" fontId="14" fillId="3" borderId="0" xfId="0" applyFont="1" applyFill="1" applyBorder="1" applyAlignment="1">
      <alignment vertical="center"/>
    </xf>
    <xf numFmtId="0" fontId="14" fillId="5" borderId="5" xfId="0" applyFont="1" applyFill="1" applyBorder="1" applyAlignment="1">
      <alignment horizontal="center" vertical="center" shrinkToFit="1"/>
    </xf>
    <xf numFmtId="0" fontId="14" fillId="4" borderId="9" xfId="0" applyFont="1" applyFill="1" applyBorder="1" applyAlignment="1">
      <alignment vertical="center" shrinkToFit="1"/>
    </xf>
    <xf numFmtId="0" fontId="14" fillId="0" borderId="0" xfId="0" applyFont="1" applyFill="1" applyBorder="1" applyAlignment="1">
      <alignment horizontal="center" vertical="center"/>
    </xf>
    <xf numFmtId="0" fontId="12" fillId="0" borderId="8" xfId="0" applyFont="1" applyFill="1" applyBorder="1">
      <alignment vertical="center"/>
    </xf>
    <xf numFmtId="0" fontId="14" fillId="5" borderId="11" xfId="0" applyFont="1" applyFill="1" applyBorder="1" applyAlignment="1">
      <alignment horizontal="center" vertical="center" shrinkToFit="1"/>
    </xf>
    <xf numFmtId="0" fontId="14" fillId="5" borderId="30" xfId="0" applyFont="1" applyFill="1" applyBorder="1" applyAlignment="1">
      <alignment horizontal="center" vertical="center"/>
    </xf>
    <xf numFmtId="177" fontId="14" fillId="0" borderId="31" xfId="0" applyNumberFormat="1" applyFont="1" applyBorder="1" applyAlignment="1">
      <alignment vertical="center" shrinkToFit="1"/>
    </xf>
    <xf numFmtId="177" fontId="14" fillId="0" borderId="32" xfId="0" applyNumberFormat="1" applyFont="1" applyBorder="1" applyAlignment="1">
      <alignment vertical="center" shrinkToFit="1"/>
    </xf>
    <xf numFmtId="177" fontId="14" fillId="0" borderId="0" xfId="0" applyNumberFormat="1" applyFont="1" applyFill="1" applyBorder="1" applyAlignment="1">
      <alignment vertical="center" shrinkToFit="1"/>
    </xf>
    <xf numFmtId="177" fontId="14" fillId="0" borderId="33" xfId="0" applyNumberFormat="1" applyFont="1" applyBorder="1" applyAlignment="1">
      <alignment vertical="center" shrinkToFit="1"/>
    </xf>
    <xf numFmtId="177" fontId="14" fillId="0" borderId="34" xfId="0" applyNumberFormat="1" applyFont="1" applyBorder="1" applyAlignment="1">
      <alignment vertical="center" shrinkToFit="1"/>
    </xf>
    <xf numFmtId="0" fontId="14" fillId="5" borderId="35" xfId="0" applyFont="1" applyFill="1" applyBorder="1" applyAlignment="1">
      <alignment horizontal="center" vertical="center"/>
    </xf>
    <xf numFmtId="177" fontId="14" fillId="0" borderId="5" xfId="0" applyNumberFormat="1" applyFont="1" applyBorder="1" applyAlignment="1">
      <alignment vertical="center" shrinkToFit="1"/>
    </xf>
    <xf numFmtId="177" fontId="14" fillId="0" borderId="36" xfId="0" applyNumberFormat="1" applyFont="1" applyBorder="1" applyAlignment="1">
      <alignment vertical="center" shrinkToFit="1"/>
    </xf>
    <xf numFmtId="177" fontId="14" fillId="0" borderId="8" xfId="0" applyNumberFormat="1" applyFont="1" applyBorder="1" applyAlignment="1">
      <alignment vertical="center" shrinkToFit="1"/>
    </xf>
    <xf numFmtId="177" fontId="14" fillId="0" borderId="9" xfId="0" applyNumberFormat="1" applyFont="1" applyBorder="1" applyAlignment="1">
      <alignment vertical="center" shrinkToFit="1"/>
    </xf>
    <xf numFmtId="0" fontId="14" fillId="3" borderId="5" xfId="0" applyFont="1" applyFill="1" applyBorder="1" applyAlignment="1">
      <alignment vertical="center"/>
    </xf>
    <xf numFmtId="0" fontId="14" fillId="3" borderId="36" xfId="0" applyFont="1" applyFill="1" applyBorder="1" applyAlignment="1">
      <alignment vertical="center"/>
    </xf>
    <xf numFmtId="0" fontId="12" fillId="7" borderId="11" xfId="0" applyFont="1" applyFill="1" applyBorder="1" applyAlignment="1">
      <alignment horizontal="center" vertical="center"/>
    </xf>
    <xf numFmtId="0" fontId="13" fillId="7" borderId="11" xfId="0" applyFont="1" applyFill="1" applyBorder="1" applyAlignment="1">
      <alignment horizontal="center" vertical="center"/>
    </xf>
    <xf numFmtId="0" fontId="13" fillId="4" borderId="11" xfId="0" applyFont="1" applyFill="1" applyBorder="1" applyAlignment="1">
      <alignment vertical="center" shrinkToFit="1"/>
    </xf>
    <xf numFmtId="0" fontId="14" fillId="4" borderId="10" xfId="0" applyFont="1" applyFill="1" applyBorder="1" applyAlignment="1">
      <alignment vertical="center" shrinkToFit="1"/>
    </xf>
    <xf numFmtId="0" fontId="13" fillId="0" borderId="11" xfId="0" applyFont="1" applyBorder="1" applyAlignment="1">
      <alignment horizontal="center" vertical="center"/>
    </xf>
    <xf numFmtId="0" fontId="13" fillId="3" borderId="12" xfId="0" applyFont="1" applyFill="1" applyBorder="1" applyAlignment="1">
      <alignment horizontal="center" vertical="center"/>
    </xf>
    <xf numFmtId="0" fontId="14" fillId="5" borderId="37" xfId="0" applyFont="1" applyFill="1" applyBorder="1" applyAlignment="1">
      <alignment horizontal="center" vertical="center"/>
    </xf>
    <xf numFmtId="0" fontId="14" fillId="3" borderId="38" xfId="0" applyFont="1" applyFill="1" applyBorder="1" applyAlignment="1">
      <alignment vertical="center"/>
    </xf>
    <xf numFmtId="0" fontId="14" fillId="3" borderId="39" xfId="0" applyFont="1" applyFill="1" applyBorder="1" applyAlignment="1">
      <alignment vertical="center"/>
    </xf>
    <xf numFmtId="0" fontId="18" fillId="4" borderId="24" xfId="0" applyFont="1" applyFill="1" applyBorder="1" applyAlignment="1">
      <alignment horizontal="center" vertical="center" shrinkToFit="1"/>
    </xf>
    <xf numFmtId="0" fontId="18" fillId="4" borderId="25" xfId="0" applyFont="1" applyFill="1" applyBorder="1" applyAlignment="1">
      <alignment vertical="center" shrinkToFit="1"/>
    </xf>
    <xf numFmtId="49" fontId="14" fillId="0" borderId="40" xfId="0" applyNumberFormat="1" applyFont="1" applyBorder="1" applyAlignment="1">
      <alignment horizontal="center" vertical="center" wrapText="1"/>
    </xf>
    <xf numFmtId="49" fontId="14" fillId="4" borderId="26" xfId="0" applyNumberFormat="1" applyFont="1" applyFill="1" applyBorder="1" applyAlignment="1">
      <alignment horizontal="center" vertical="center" wrapText="1"/>
    </xf>
    <xf numFmtId="49" fontId="14" fillId="0" borderId="11" xfId="0" applyNumberFormat="1" applyFont="1" applyBorder="1" applyAlignment="1">
      <alignment horizontal="center" vertical="center" wrapText="1"/>
    </xf>
    <xf numFmtId="0" fontId="14" fillId="3" borderId="41" xfId="0" applyFont="1" applyFill="1" applyBorder="1" applyAlignment="1">
      <alignment vertical="center"/>
    </xf>
    <xf numFmtId="0" fontId="18" fillId="0" borderId="0" xfId="0" applyFont="1" applyAlignment="1">
      <alignment horizontal="center" vertical="center"/>
    </xf>
    <xf numFmtId="0" fontId="19" fillId="0" borderId="0" xfId="5" applyFont="1">
      <alignment vertical="center"/>
    </xf>
    <xf numFmtId="0" fontId="19" fillId="9" borderId="0" xfId="5" applyFont="1" applyFill="1">
      <alignment vertical="center"/>
    </xf>
    <xf numFmtId="0" fontId="20" fillId="0" borderId="0" xfId="5" applyFont="1">
      <alignment vertical="center"/>
    </xf>
    <xf numFmtId="0" fontId="21" fillId="10" borderId="6" xfId="5" applyFont="1" applyFill="1" applyBorder="1">
      <alignment vertical="center"/>
    </xf>
    <xf numFmtId="0" fontId="19" fillId="10" borderId="29" xfId="5" applyFont="1" applyFill="1" applyBorder="1">
      <alignment vertical="center"/>
    </xf>
    <xf numFmtId="0" fontId="19" fillId="10" borderId="42" xfId="5" applyFont="1" applyFill="1" applyBorder="1" applyAlignment="1">
      <alignment vertical="top"/>
    </xf>
    <xf numFmtId="0" fontId="19" fillId="10" borderId="42" xfId="5" applyFont="1" applyFill="1" applyBorder="1" applyAlignment="1">
      <alignment vertical="center" wrapText="1"/>
    </xf>
    <xf numFmtId="0" fontId="19" fillId="10" borderId="13" xfId="5" applyFont="1" applyFill="1" applyBorder="1" applyAlignment="1">
      <alignment vertical="center" wrapText="1"/>
    </xf>
    <xf numFmtId="0" fontId="21" fillId="10" borderId="4" xfId="5" applyFont="1" applyFill="1" applyBorder="1" applyAlignment="1">
      <alignment horizontal="left" vertical="center"/>
    </xf>
    <xf numFmtId="0" fontId="21" fillId="10" borderId="1" xfId="5" applyFont="1" applyFill="1" applyBorder="1" applyAlignment="1">
      <alignment horizontal="left" vertical="center"/>
    </xf>
    <xf numFmtId="0" fontId="19" fillId="0" borderId="0" xfId="5" applyFont="1" applyAlignment="1">
      <alignment horizontal="left" vertical="center"/>
    </xf>
    <xf numFmtId="0" fontId="19" fillId="10" borderId="42" xfId="5" applyFont="1" applyFill="1" applyBorder="1" applyAlignment="1">
      <alignment horizontal="center" vertical="center"/>
    </xf>
    <xf numFmtId="0" fontId="22" fillId="0" borderId="0" xfId="5" applyFont="1">
      <alignment vertical="center"/>
    </xf>
    <xf numFmtId="0" fontId="22" fillId="10" borderId="8" xfId="5" applyFont="1" applyFill="1" applyBorder="1">
      <alignment vertical="center"/>
    </xf>
    <xf numFmtId="0" fontId="19" fillId="4" borderId="6" xfId="5" applyFont="1" applyFill="1" applyBorder="1">
      <alignment vertical="center"/>
    </xf>
    <xf numFmtId="0" fontId="19" fillId="4" borderId="29" xfId="5" applyFont="1" applyFill="1" applyBorder="1" applyAlignment="1">
      <alignment vertical="top"/>
    </xf>
    <xf numFmtId="0" fontId="19" fillId="4" borderId="29" xfId="5" applyFont="1" applyFill="1" applyBorder="1" applyAlignment="1">
      <alignment horizontal="left" vertical="center" wrapText="1"/>
    </xf>
    <xf numFmtId="0" fontId="19" fillId="4" borderId="7" xfId="5" applyFont="1" applyFill="1" applyBorder="1" applyAlignment="1">
      <alignment horizontal="left" vertical="center" wrapText="1"/>
    </xf>
    <xf numFmtId="0" fontId="19" fillId="10" borderId="4" xfId="5" applyFont="1" applyFill="1" applyBorder="1" applyAlignment="1">
      <alignment horizontal="left" vertical="center"/>
    </xf>
    <xf numFmtId="0" fontId="19" fillId="10" borderId="7" xfId="5" applyFont="1" applyFill="1" applyBorder="1" applyAlignment="1">
      <alignment horizontal="left" vertical="center" wrapText="1"/>
    </xf>
    <xf numFmtId="0" fontId="19" fillId="4" borderId="29" xfId="5" applyFont="1" applyFill="1" applyBorder="1" applyAlignment="1">
      <alignment horizontal="center" vertical="center"/>
    </xf>
    <xf numFmtId="0" fontId="19" fillId="10" borderId="0" xfId="5" applyFont="1" applyFill="1">
      <alignment vertical="center"/>
    </xf>
    <xf numFmtId="0" fontId="19" fillId="10" borderId="8" xfId="5" applyFont="1" applyFill="1" applyBorder="1">
      <alignment vertical="center"/>
    </xf>
    <xf numFmtId="0" fontId="19" fillId="4" borderId="8" xfId="5" applyFont="1" applyFill="1" applyBorder="1">
      <alignment vertical="center"/>
    </xf>
    <xf numFmtId="0" fontId="19" fillId="0" borderId="43" xfId="5" applyFont="1" applyBorder="1" applyAlignment="1">
      <alignment horizontal="center" vertical="top" wrapText="1"/>
    </xf>
    <xf numFmtId="0" fontId="19" fillId="0" borderId="1" xfId="5" applyFont="1" applyBorder="1" applyAlignment="1">
      <alignment horizontal="center" vertical="center"/>
    </xf>
    <xf numFmtId="0" fontId="19" fillId="0" borderId="1" xfId="5" applyFont="1" applyBorder="1" applyAlignment="1">
      <alignment horizontal="center" vertical="center" wrapText="1"/>
    </xf>
    <xf numFmtId="0" fontId="19" fillId="10" borderId="4" xfId="5" applyFont="1" applyFill="1" applyBorder="1" applyAlignment="1">
      <alignment horizontal="center" vertical="center"/>
    </xf>
    <xf numFmtId="0" fontId="19" fillId="10" borderId="7" xfId="5" applyFont="1" applyFill="1" applyBorder="1" applyAlignment="1">
      <alignment horizontal="center" vertical="center" wrapText="1"/>
    </xf>
    <xf numFmtId="0" fontId="19" fillId="0" borderId="0" xfId="5" applyFont="1" applyAlignment="1">
      <alignment horizontal="center" vertical="center"/>
    </xf>
    <xf numFmtId="0" fontId="19" fillId="0" borderId="44" xfId="5" applyFont="1" applyBorder="1" applyAlignment="1">
      <alignment horizontal="center" vertical="top"/>
    </xf>
    <xf numFmtId="0" fontId="19" fillId="0" borderId="0" xfId="5" applyFont="1" applyAlignment="1">
      <alignment horizontal="center" vertical="center" wrapText="1"/>
    </xf>
    <xf numFmtId="0" fontId="19" fillId="10" borderId="5" xfId="5" applyFont="1" applyFill="1" applyBorder="1" applyAlignment="1">
      <alignment horizontal="center" vertical="center"/>
    </xf>
    <xf numFmtId="0" fontId="19" fillId="10" borderId="9" xfId="5" applyFont="1" applyFill="1" applyBorder="1" applyAlignment="1">
      <alignment horizontal="center" vertical="center" wrapText="1"/>
    </xf>
    <xf numFmtId="0" fontId="19" fillId="0" borderId="45" xfId="5" applyFont="1" applyBorder="1" applyAlignment="1">
      <alignment horizontal="center" vertical="top"/>
    </xf>
    <xf numFmtId="0" fontId="19" fillId="0" borderId="46" xfId="5" applyFont="1" applyBorder="1" applyAlignment="1">
      <alignment horizontal="center" vertical="top"/>
    </xf>
    <xf numFmtId="0" fontId="19" fillId="0" borderId="2" xfId="5" applyFont="1" applyBorder="1">
      <alignment vertical="center"/>
    </xf>
    <xf numFmtId="0" fontId="19" fillId="0" borderId="1" xfId="5" applyFont="1" applyBorder="1" applyAlignment="1">
      <alignment horizontal="left" vertical="center"/>
    </xf>
    <xf numFmtId="0" fontId="19" fillId="0" borderId="1" xfId="5" applyFont="1" applyBorder="1" applyAlignment="1">
      <alignment horizontal="left" vertical="center" shrinkToFit="1"/>
    </xf>
    <xf numFmtId="0" fontId="19" fillId="0" borderId="1" xfId="5" applyFont="1" applyBorder="1" applyAlignment="1">
      <alignment vertical="center"/>
    </xf>
    <xf numFmtId="0" fontId="19" fillId="10" borderId="5" xfId="5" applyFont="1" applyFill="1" applyBorder="1" applyAlignment="1">
      <alignment horizontal="left" vertical="center" shrinkToFit="1"/>
    </xf>
    <xf numFmtId="0" fontId="19" fillId="10" borderId="9" xfId="5" applyFont="1" applyFill="1" applyBorder="1" applyAlignment="1">
      <alignment horizontal="left" vertical="center" shrinkToFit="1"/>
    </xf>
    <xf numFmtId="0" fontId="19" fillId="0" borderId="2" xfId="5" applyFont="1" applyBorder="1" applyAlignment="1">
      <alignment horizontal="center" vertical="center"/>
    </xf>
    <xf numFmtId="0" fontId="19" fillId="0" borderId="13" xfId="5" applyFont="1" applyBorder="1" applyAlignment="1">
      <alignment horizontal="center" vertical="center"/>
    </xf>
    <xf numFmtId="0" fontId="19" fillId="0" borderId="0" xfId="5" applyFont="1" applyAlignment="1">
      <alignment vertical="center" wrapText="1"/>
    </xf>
    <xf numFmtId="0" fontId="19" fillId="0" borderId="47" xfId="5" applyFont="1" applyBorder="1" applyAlignment="1">
      <alignment horizontal="center" vertical="top"/>
    </xf>
    <xf numFmtId="0" fontId="19" fillId="10" borderId="11" xfId="5" applyFont="1" applyFill="1" applyBorder="1" applyAlignment="1">
      <alignment horizontal="left" vertical="center" shrinkToFit="1"/>
    </xf>
    <xf numFmtId="0" fontId="19" fillId="10" borderId="10" xfId="5" applyFont="1" applyFill="1" applyBorder="1" applyAlignment="1">
      <alignment horizontal="left" vertical="center" shrinkToFit="1"/>
    </xf>
    <xf numFmtId="0" fontId="19" fillId="0" borderId="48" xfId="5" applyFont="1" applyBorder="1" applyAlignment="1">
      <alignment horizontal="center" vertical="top"/>
    </xf>
    <xf numFmtId="0" fontId="19" fillId="0" borderId="1" xfId="5" applyFont="1" applyBorder="1">
      <alignment vertical="center"/>
    </xf>
    <xf numFmtId="0" fontId="23" fillId="4" borderId="4" xfId="5" applyFont="1" applyFill="1" applyBorder="1">
      <alignment vertical="center"/>
    </xf>
    <xf numFmtId="0" fontId="24" fillId="0" borderId="4" xfId="5" applyFont="1" applyBorder="1" applyAlignment="1">
      <alignment horizontal="left" vertical="top" wrapText="1"/>
    </xf>
    <xf numFmtId="38" fontId="20" fillId="0" borderId="2" xfId="3" applyFont="1" applyFill="1" applyBorder="1" applyAlignment="1">
      <alignment horizontal="center" vertical="center"/>
    </xf>
    <xf numFmtId="38" fontId="25" fillId="0" borderId="4" xfId="3" applyFont="1" applyFill="1" applyBorder="1" applyAlignment="1">
      <alignment horizontal="left" vertical="top" wrapText="1"/>
    </xf>
    <xf numFmtId="38" fontId="19" fillId="0" borderId="4" xfId="3" applyFont="1" applyFill="1" applyBorder="1" applyAlignment="1">
      <alignment horizontal="left" vertical="center" wrapText="1"/>
    </xf>
    <xf numFmtId="38" fontId="19" fillId="0" borderId="0" xfId="3" applyFont="1" applyFill="1" applyBorder="1" applyAlignment="1">
      <alignment horizontal="right" vertical="center"/>
    </xf>
    <xf numFmtId="0" fontId="23" fillId="4" borderId="4" xfId="5" applyFont="1" applyFill="1" applyBorder="1" applyAlignment="1">
      <alignment horizontal="center" vertical="center"/>
    </xf>
    <xf numFmtId="0" fontId="24" fillId="0" borderId="6" xfId="5" applyFont="1" applyBorder="1" applyAlignment="1">
      <alignment horizontal="left" vertical="top" wrapText="1"/>
    </xf>
    <xf numFmtId="0" fontId="24" fillId="0" borderId="7" xfId="5" applyFont="1" applyBorder="1" applyAlignment="1">
      <alignment horizontal="left" vertical="top" wrapText="1"/>
    </xf>
    <xf numFmtId="38" fontId="20" fillId="0" borderId="1" xfId="3" applyFont="1" applyFill="1" applyBorder="1" applyAlignment="1">
      <alignment horizontal="center" vertical="center"/>
    </xf>
    <xf numFmtId="38" fontId="20" fillId="0" borderId="1" xfId="3" applyFont="1" applyFill="1" applyBorder="1" applyAlignment="1">
      <alignment horizontal="center" vertical="center" wrapText="1"/>
    </xf>
    <xf numFmtId="38" fontId="23" fillId="0" borderId="49" xfId="3" applyFont="1" applyFill="1" applyBorder="1" applyAlignment="1">
      <alignment horizontal="left" vertical="top" wrapText="1"/>
    </xf>
    <xf numFmtId="0" fontId="19" fillId="10" borderId="8" xfId="5" applyFont="1" applyFill="1" applyBorder="1" applyAlignment="1">
      <alignment horizontal="center" vertical="center"/>
    </xf>
    <xf numFmtId="0" fontId="21" fillId="0" borderId="6" xfId="5" applyFont="1" applyBorder="1" applyAlignment="1">
      <alignment horizontal="center" vertical="center"/>
    </xf>
    <xf numFmtId="38" fontId="23" fillId="0" borderId="7" xfId="3" applyFont="1" applyFill="1" applyBorder="1" applyAlignment="1">
      <alignment horizontal="center" vertical="center"/>
    </xf>
    <xf numFmtId="38" fontId="19" fillId="0" borderId="4" xfId="3" applyFont="1" applyFill="1" applyBorder="1" applyAlignment="1">
      <alignment horizontal="left" vertical="top" wrapText="1"/>
    </xf>
    <xf numFmtId="0" fontId="19" fillId="10" borderId="12" xfId="5" applyFont="1" applyFill="1" applyBorder="1">
      <alignment vertical="center"/>
    </xf>
    <xf numFmtId="0" fontId="21" fillId="4" borderId="11" xfId="5" applyFont="1" applyFill="1" applyBorder="1">
      <alignment vertical="center"/>
    </xf>
    <xf numFmtId="0" fontId="24" fillId="0" borderId="11" xfId="5" applyFont="1" applyBorder="1" applyAlignment="1">
      <alignment horizontal="left" vertical="top" wrapText="1"/>
    </xf>
    <xf numFmtId="38" fontId="19" fillId="0" borderId="12" xfId="3" applyFont="1" applyFill="1" applyBorder="1" applyAlignment="1">
      <alignment horizontal="center" vertical="center"/>
    </xf>
    <xf numFmtId="38" fontId="25" fillId="0" borderId="11" xfId="3" applyFont="1" applyFill="1" applyBorder="1" applyAlignment="1">
      <alignment horizontal="left" vertical="top" wrapText="1"/>
    </xf>
    <xf numFmtId="38" fontId="19" fillId="0" borderId="11" xfId="3" applyFont="1" applyFill="1" applyBorder="1" applyAlignment="1">
      <alignment horizontal="left" vertical="center" wrapText="1"/>
    </xf>
    <xf numFmtId="0" fontId="19" fillId="10" borderId="5" xfId="5" applyFont="1" applyFill="1" applyBorder="1">
      <alignment vertical="center"/>
    </xf>
    <xf numFmtId="0" fontId="23" fillId="4" borderId="11" xfId="5" applyFont="1" applyFill="1" applyBorder="1" applyAlignment="1">
      <alignment horizontal="center" vertical="center"/>
    </xf>
    <xf numFmtId="0" fontId="24" fillId="0" borderId="12" xfId="5" applyFont="1" applyBorder="1" applyAlignment="1">
      <alignment horizontal="left" vertical="top" wrapText="1"/>
    </xf>
    <xf numFmtId="0" fontId="24" fillId="0" borderId="10" xfId="5" applyFont="1" applyBorder="1" applyAlignment="1">
      <alignment horizontal="left" vertical="top" wrapText="1"/>
    </xf>
    <xf numFmtId="38" fontId="20" fillId="0" borderId="12" xfId="3" applyFont="1" applyFill="1" applyBorder="1" applyAlignment="1">
      <alignment horizontal="center" vertical="center"/>
    </xf>
    <xf numFmtId="38" fontId="23" fillId="0" borderId="50" xfId="3" applyFont="1" applyFill="1" applyBorder="1" applyAlignment="1">
      <alignment horizontal="left" vertical="top" wrapText="1"/>
    </xf>
    <xf numFmtId="0" fontId="21" fillId="0" borderId="8" xfId="5" applyFont="1" applyBorder="1" applyAlignment="1">
      <alignment horizontal="center" vertical="center"/>
    </xf>
    <xf numFmtId="38" fontId="23" fillId="0" borderId="9" xfId="3" applyFont="1" applyFill="1" applyBorder="1" applyAlignment="1">
      <alignment horizontal="center" vertical="center"/>
    </xf>
    <xf numFmtId="38" fontId="19" fillId="0" borderId="5" xfId="3" applyFont="1" applyFill="1" applyBorder="1" applyAlignment="1">
      <alignment horizontal="left" vertical="center" wrapText="1"/>
    </xf>
    <xf numFmtId="38" fontId="19" fillId="0" borderId="5" xfId="3" applyFont="1" applyFill="1" applyBorder="1" applyAlignment="1">
      <alignment horizontal="left" vertical="top" wrapText="1"/>
    </xf>
    <xf numFmtId="0" fontId="26" fillId="0" borderId="29" xfId="5" applyFont="1" applyBorder="1" applyAlignment="1">
      <alignment horizontal="center" vertical="center"/>
    </xf>
    <xf numFmtId="0" fontId="26" fillId="0" borderId="0" xfId="5" applyFont="1" applyAlignment="1">
      <alignment horizontal="center" vertical="center"/>
    </xf>
    <xf numFmtId="0" fontId="20" fillId="0" borderId="0" xfId="5" applyFont="1" applyAlignment="1">
      <alignment horizontal="center" vertical="center"/>
    </xf>
    <xf numFmtId="0" fontId="24" fillId="0" borderId="6" xfId="5" applyFont="1" applyBorder="1" applyAlignment="1">
      <alignment horizontal="center" vertical="top" wrapText="1"/>
    </xf>
    <xf numFmtId="0" fontId="24" fillId="0" borderId="7" xfId="5" applyFont="1" applyBorder="1" applyAlignment="1">
      <alignment horizontal="center" vertical="top" wrapText="1"/>
    </xf>
    <xf numFmtId="38" fontId="20" fillId="0" borderId="13" xfId="3" applyFont="1" applyFill="1" applyBorder="1" applyAlignment="1">
      <alignment horizontal="center" vertical="center"/>
    </xf>
    <xf numFmtId="0" fontId="25" fillId="0" borderId="4" xfId="5" applyFont="1" applyBorder="1" applyAlignment="1">
      <alignment horizontal="left" vertical="top" wrapText="1"/>
    </xf>
    <xf numFmtId="0" fontId="21" fillId="0" borderId="0" xfId="5" applyFont="1" applyAlignment="1">
      <alignment horizontal="center" vertical="center"/>
    </xf>
    <xf numFmtId="0" fontId="24" fillId="0" borderId="12" xfId="5" applyFont="1" applyBorder="1" applyAlignment="1">
      <alignment horizontal="center" vertical="top" wrapText="1"/>
    </xf>
    <xf numFmtId="0" fontId="24" fillId="0" borderId="10" xfId="5" applyFont="1" applyBorder="1" applyAlignment="1">
      <alignment horizontal="center" vertical="top" wrapText="1"/>
    </xf>
    <xf numFmtId="0" fontId="25" fillId="0" borderId="11" xfId="5" applyFont="1" applyBorder="1" applyAlignment="1">
      <alignment horizontal="left" vertical="top" wrapText="1"/>
    </xf>
    <xf numFmtId="0" fontId="19" fillId="10" borderId="12" xfId="5" applyFont="1" applyFill="1" applyBorder="1" applyAlignment="1">
      <alignment horizontal="center" vertical="center"/>
    </xf>
    <xf numFmtId="0" fontId="21" fillId="0" borderId="12" xfId="5" applyFont="1" applyBorder="1" applyAlignment="1">
      <alignment horizontal="center" vertical="center"/>
    </xf>
    <xf numFmtId="38" fontId="23" fillId="0" borderId="10" xfId="3" applyFont="1" applyFill="1" applyBorder="1" applyAlignment="1">
      <alignment horizontal="center" vertical="center"/>
    </xf>
    <xf numFmtId="38" fontId="19" fillId="0" borderId="11" xfId="3" applyFont="1" applyFill="1" applyBorder="1" applyAlignment="1">
      <alignment horizontal="left" vertical="top" wrapText="1"/>
    </xf>
    <xf numFmtId="38" fontId="23" fillId="0" borderId="0" xfId="3" applyFont="1" applyFill="1" applyBorder="1" applyAlignment="1">
      <alignment horizontal="center" vertical="center"/>
    </xf>
    <xf numFmtId="0" fontId="23" fillId="0" borderId="0" xfId="5" applyFont="1" applyAlignment="1">
      <alignment horizontal="center" vertical="center"/>
    </xf>
    <xf numFmtId="0" fontId="27" fillId="0" borderId="0" xfId="0" applyFont="1">
      <alignment vertical="center"/>
    </xf>
  </cellXfs>
  <cellStyles count="7">
    <cellStyle name="パーセント 2" xfId="1"/>
    <cellStyle name="桁区切り 2" xfId="2"/>
    <cellStyle name="桁区切り 3" xfId="3"/>
    <cellStyle name="標準" xfId="0" builtinId="0"/>
    <cellStyle name="標準 2" xfId="4"/>
    <cellStyle name="標準 3" xfId="5"/>
    <cellStyle name="桁区切り" xfId="6" builtinId="6"/>
  </cellStyle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4.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25</xdr:col>
      <xdr:colOff>153670</xdr:colOff>
      <xdr:row>28</xdr:row>
      <xdr:rowOff>277495</xdr:rowOff>
    </xdr:from>
    <xdr:to xmlns:xdr="http://schemas.openxmlformats.org/drawingml/2006/spreadsheetDrawing">
      <xdr:col>26</xdr:col>
      <xdr:colOff>153670</xdr:colOff>
      <xdr:row>28</xdr:row>
      <xdr:rowOff>281940</xdr:rowOff>
    </xdr:to>
    <xdr:sp macro="" textlink="">
      <xdr:nvSpPr>
        <xdr:cNvPr id="2" name="左矢印 1"/>
        <xdr:cNvSpPr/>
      </xdr:nvSpPr>
      <xdr:spPr>
        <a:xfrm>
          <a:off x="4868545" y="7040245"/>
          <a:ext cx="304800" cy="4445"/>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25</xdr:col>
      <xdr:colOff>153670</xdr:colOff>
      <xdr:row>29</xdr:row>
      <xdr:rowOff>281940</xdr:rowOff>
    </xdr:from>
    <xdr:to xmlns:xdr="http://schemas.openxmlformats.org/drawingml/2006/spreadsheetDrawing">
      <xdr:col>26</xdr:col>
      <xdr:colOff>153670</xdr:colOff>
      <xdr:row>29</xdr:row>
      <xdr:rowOff>281940</xdr:rowOff>
    </xdr:to>
    <xdr:sp macro="" textlink="">
      <xdr:nvSpPr>
        <xdr:cNvPr id="3" name="左矢印 2"/>
        <xdr:cNvSpPr/>
      </xdr:nvSpPr>
      <xdr:spPr>
        <a:xfrm>
          <a:off x="4868545" y="7326630"/>
          <a:ext cx="304800"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25</xdr:col>
      <xdr:colOff>153670</xdr:colOff>
      <xdr:row>23</xdr:row>
      <xdr:rowOff>180340</xdr:rowOff>
    </xdr:from>
    <xdr:to xmlns:xdr="http://schemas.openxmlformats.org/drawingml/2006/spreadsheetDrawing">
      <xdr:col>26</xdr:col>
      <xdr:colOff>153670</xdr:colOff>
      <xdr:row>23</xdr:row>
      <xdr:rowOff>180340</xdr:rowOff>
    </xdr:to>
    <xdr:sp macro="" textlink="">
      <xdr:nvSpPr>
        <xdr:cNvPr id="5" name="左矢印 4"/>
        <xdr:cNvSpPr/>
      </xdr:nvSpPr>
      <xdr:spPr>
        <a:xfrm>
          <a:off x="4868545" y="5725795"/>
          <a:ext cx="304800"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25</xdr:col>
      <xdr:colOff>153670</xdr:colOff>
      <xdr:row>24</xdr:row>
      <xdr:rowOff>180340</xdr:rowOff>
    </xdr:from>
    <xdr:to xmlns:xdr="http://schemas.openxmlformats.org/drawingml/2006/spreadsheetDrawing">
      <xdr:col>26</xdr:col>
      <xdr:colOff>153670</xdr:colOff>
      <xdr:row>24</xdr:row>
      <xdr:rowOff>180340</xdr:rowOff>
    </xdr:to>
    <xdr:sp macro="" textlink="">
      <xdr:nvSpPr>
        <xdr:cNvPr id="6" name="左矢印 5"/>
        <xdr:cNvSpPr/>
      </xdr:nvSpPr>
      <xdr:spPr>
        <a:xfrm>
          <a:off x="4868545" y="6007735"/>
          <a:ext cx="304800"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25</xdr:col>
      <xdr:colOff>153670</xdr:colOff>
      <xdr:row>25</xdr:row>
      <xdr:rowOff>189865</xdr:rowOff>
    </xdr:from>
    <xdr:to xmlns:xdr="http://schemas.openxmlformats.org/drawingml/2006/spreadsheetDrawing">
      <xdr:col>26</xdr:col>
      <xdr:colOff>153670</xdr:colOff>
      <xdr:row>25</xdr:row>
      <xdr:rowOff>189865</xdr:rowOff>
    </xdr:to>
    <xdr:sp macro="" textlink="">
      <xdr:nvSpPr>
        <xdr:cNvPr id="7" name="左矢印 6"/>
        <xdr:cNvSpPr/>
      </xdr:nvSpPr>
      <xdr:spPr>
        <a:xfrm>
          <a:off x="4868545" y="6299200"/>
          <a:ext cx="304800"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10</xdr:row>
          <xdr:rowOff>0</xdr:rowOff>
        </xdr:from>
        <xdr:to xmlns:xdr="http://schemas.openxmlformats.org/drawingml/2006/spreadsheetDrawing">
          <xdr:col>9</xdr:col>
          <xdr:colOff>28575</xdr:colOff>
          <xdr:row>11</xdr:row>
          <xdr:rowOff>28575</xdr:rowOff>
        </xdr:to>
        <xdr:sp textlink="">
          <xdr:nvSpPr>
            <xdr:cNvPr id="24634" name="チェック 58" hidden="1">
              <a:extLst>
                <a:ext uri="{63B3BB69-23CF-44E3-9099-C40C66FF867C}">
                  <a14:compatExt spid="_x0000_s24634"/>
                </a:ext>
              </a:extLst>
            </xdr:cNvPr>
            <xdr:cNvSpPr>
              <a:spLocks noRot="1" noChangeShapeType="1"/>
            </xdr:cNvSpPr>
          </xdr:nvSpPr>
          <xdr:spPr>
            <a:xfrm>
              <a:off x="1371600" y="1647825"/>
              <a:ext cx="2190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24635" name="チェック 59" hidden="1">
              <a:extLst>
                <a:ext uri="{63B3BB69-23CF-44E3-9099-C40C66FF867C}">
                  <a14:compatExt spid="_x0000_s24635"/>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10</xdr:row>
          <xdr:rowOff>0</xdr:rowOff>
        </xdr:from>
        <xdr:to xmlns:xdr="http://schemas.openxmlformats.org/drawingml/2006/spreadsheetDrawing">
          <xdr:col>9</xdr:col>
          <xdr:colOff>28575</xdr:colOff>
          <xdr:row>11</xdr:row>
          <xdr:rowOff>28575</xdr:rowOff>
        </xdr:to>
        <xdr:sp textlink="">
          <xdr:nvSpPr>
            <xdr:cNvPr id="32769" name="チェック 1" hidden="1">
              <a:extLst>
                <a:ext uri="{63B3BB69-23CF-44E3-9099-C40C66FF867C}">
                  <a14:compatExt spid="_x0000_s32769"/>
                </a:ext>
              </a:extLst>
            </xdr:cNvPr>
            <xdr:cNvSpPr>
              <a:spLocks noRot="1" noChangeShapeType="1"/>
            </xdr:cNvSpPr>
          </xdr:nvSpPr>
          <xdr:spPr>
            <a:xfrm>
              <a:off x="1371600" y="1647825"/>
              <a:ext cx="2190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32770" name="チェック 2" hidden="1">
              <a:extLst>
                <a:ext uri="{63B3BB69-23CF-44E3-9099-C40C66FF867C}">
                  <a14:compatExt spid="_x0000_s32770"/>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8</xdr:col>
      <xdr:colOff>668020</xdr:colOff>
      <xdr:row>1</xdr:row>
      <xdr:rowOff>337820</xdr:rowOff>
    </xdr:from>
    <xdr:to xmlns:xdr="http://schemas.openxmlformats.org/drawingml/2006/spreadsheetDrawing">
      <xdr:col>9</xdr:col>
      <xdr:colOff>1467485</xdr:colOff>
      <xdr:row>41</xdr:row>
      <xdr:rowOff>88900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14174470" y="671195"/>
          <a:ext cx="5647690" cy="13840460"/>
        </a:xfrm>
        <a:prstGeom prst="rect">
          <a:avLst/>
        </a:prstGeom>
      </xdr:spPr>
    </xdr:pic>
    <xdr:clientData/>
  </xdr:twoCellAnchor>
  <xdr:twoCellAnchor editAs="oneCell">
    <xdr:from xmlns:xdr="http://schemas.openxmlformats.org/drawingml/2006/spreadsheetDrawing">
      <xdr:col>8</xdr:col>
      <xdr:colOff>1156335</xdr:colOff>
      <xdr:row>44</xdr:row>
      <xdr:rowOff>40640</xdr:rowOff>
    </xdr:from>
    <xdr:to xmlns:xdr="http://schemas.openxmlformats.org/drawingml/2006/spreadsheetDrawing">
      <xdr:col>9</xdr:col>
      <xdr:colOff>923290</xdr:colOff>
      <xdr:row>46</xdr:row>
      <xdr:rowOff>151130</xdr:rowOff>
    </xdr:to>
    <xdr:pic macro="">
      <xdr:nvPicPr>
        <xdr:cNvPr id="3" name="図 2"/>
        <xdr:cNvPicPr>
          <a:picLocks noChangeAspect="1" noChangeArrowheads="1"/>
        </xdr:cNvPicPr>
      </xdr:nvPicPr>
      <xdr:blipFill>
        <a:blip xmlns:r="http://schemas.openxmlformats.org/officeDocument/2006/relationships" r:embed="rId2"/>
        <a:stretch>
          <a:fillRect/>
        </a:stretch>
      </xdr:blipFill>
      <xdr:spPr>
        <a:xfrm>
          <a:off x="14662785" y="15063470"/>
          <a:ext cx="4615180" cy="55816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3.xml" /><Relationship Id="rId5" Type="http://schemas.openxmlformats.org/officeDocument/2006/relationships/ctrlProp" Target="../ctrlProps/ctrlProp4.xml" /><Relationship Id="rId6" Type="http://schemas.openxmlformats.org/officeDocument/2006/relationships/comments" Target="../comments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D13"/>
  <sheetViews>
    <sheetView showGridLines="0" zoomScale="79" zoomScaleNormal="79" zoomScaleSheetLayoutView="100" workbookViewId="0">
      <selection activeCell="B13" sqref="B13"/>
    </sheetView>
  </sheetViews>
  <sheetFormatPr defaultColWidth="9" defaultRowHeight="13.5"/>
  <cols>
    <col min="1" max="1" width="5.375" style="1" bestFit="1" customWidth="1"/>
    <col min="2" max="2" width="32.875" style="2" customWidth="1"/>
    <col min="3" max="3" width="36.75" style="2" customWidth="1"/>
    <col min="4" max="4" width="32.875" style="2" customWidth="1"/>
    <col min="5" max="5" width="4.25" style="1" customWidth="1"/>
    <col min="6" max="16384" width="9" style="1"/>
  </cols>
  <sheetData>
    <row r="2" spans="1:4" ht="17.25">
      <c r="A2" s="3" t="s">
        <v>5</v>
      </c>
      <c r="B2" s="3"/>
      <c r="C2" s="3"/>
      <c r="D2" s="3"/>
    </row>
    <row r="3" spans="1:4" ht="14.25">
      <c r="B3" s="6"/>
      <c r="C3" s="6"/>
    </row>
    <row r="4" spans="1:4" ht="14.25">
      <c r="A4" s="4" t="s">
        <v>9</v>
      </c>
      <c r="B4" s="7" t="s">
        <v>231</v>
      </c>
      <c r="C4" s="10" t="s">
        <v>1</v>
      </c>
      <c r="D4" s="10" t="s">
        <v>12</v>
      </c>
    </row>
    <row r="5" spans="1:4" ht="63.75" customHeight="1">
      <c r="A5" s="5">
        <v>1</v>
      </c>
      <c r="B5" s="8" t="s">
        <v>13</v>
      </c>
      <c r="C5" s="11"/>
      <c r="D5" s="11"/>
    </row>
    <row r="6" spans="1:4" ht="63.75" customHeight="1">
      <c r="A6" s="5">
        <f t="shared" ref="A6:A13" si="0">A5+1</f>
        <v>2</v>
      </c>
      <c r="B6" s="8"/>
      <c r="C6" s="11" t="s">
        <v>254</v>
      </c>
      <c r="D6" s="11"/>
    </row>
    <row r="7" spans="1:4" ht="90" customHeight="1">
      <c r="A7" s="5">
        <f t="shared" si="0"/>
        <v>3</v>
      </c>
      <c r="B7" s="8"/>
      <c r="C7" s="11"/>
      <c r="D7" s="11" t="s">
        <v>228</v>
      </c>
    </row>
    <row r="8" spans="1:4" ht="93.75" customHeight="1">
      <c r="A8" s="5">
        <f t="shared" si="0"/>
        <v>4</v>
      </c>
      <c r="B8" s="8"/>
      <c r="C8" s="11" t="s">
        <v>255</v>
      </c>
      <c r="D8" s="11"/>
    </row>
    <row r="9" spans="1:4" ht="120" customHeight="1">
      <c r="A9" s="5">
        <f t="shared" si="0"/>
        <v>5</v>
      </c>
      <c r="B9" s="8"/>
      <c r="C9" s="12" t="s">
        <v>230</v>
      </c>
      <c r="D9" s="13"/>
    </row>
    <row r="10" spans="1:4" ht="63.75" customHeight="1">
      <c r="A10" s="5">
        <f t="shared" si="0"/>
        <v>6</v>
      </c>
      <c r="B10" s="9"/>
      <c r="C10" s="11" t="s">
        <v>244</v>
      </c>
      <c r="D10" s="14"/>
    </row>
    <row r="11" spans="1:4" ht="75" customHeight="1">
      <c r="A11" s="5">
        <f t="shared" si="0"/>
        <v>7</v>
      </c>
      <c r="B11" s="8"/>
      <c r="C11" s="11" t="s">
        <v>232</v>
      </c>
      <c r="D11" s="11"/>
    </row>
    <row r="12" spans="1:4" ht="75" customHeight="1">
      <c r="A12" s="5">
        <f t="shared" si="0"/>
        <v>8</v>
      </c>
      <c r="B12" s="8" t="s">
        <v>233</v>
      </c>
      <c r="C12" s="11"/>
      <c r="D12" s="11"/>
    </row>
    <row r="13" spans="1:4" ht="63.75" customHeight="1">
      <c r="A13" s="5">
        <f t="shared" si="0"/>
        <v>9</v>
      </c>
      <c r="B13" s="8" t="s">
        <v>104</v>
      </c>
      <c r="C13" s="11"/>
      <c r="D13" s="11"/>
    </row>
    <row r="14" spans="1:4" ht="54" customHeight="1"/>
  </sheetData>
  <mergeCells count="1">
    <mergeCell ref="A2:D2"/>
  </mergeCells>
  <phoneticPr fontId="3"/>
  <printOptions horizontalCentered="1"/>
  <pageMargins left="0.70866141732283472" right="0.70866141732283472" top="0.74803149606299213" bottom="0.35433070866141736" header="0.31496062992125984" footer="0.31496062992125984"/>
  <pageSetup paperSize="9" scale="85"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M48"/>
  <sheetViews>
    <sheetView showGridLines="0" showZeros="0" tabSelected="1" view="pageBreakPreview" zoomScaleSheetLayoutView="100" workbookViewId="0">
      <selection activeCell="U16" sqref="U16"/>
    </sheetView>
  </sheetViews>
  <sheetFormatPr defaultColWidth="2.25" defaultRowHeight="12"/>
  <cols>
    <col min="1" max="1" width="2.625" style="15" customWidth="1"/>
    <col min="2" max="22" width="2.25" style="15"/>
    <col min="23" max="37" width="4" style="15" customWidth="1"/>
    <col min="38" max="16384" width="2.25" style="15"/>
  </cols>
  <sheetData>
    <row r="1" spans="1:39" ht="13.5">
      <c r="A1" s="17" t="s">
        <v>234</v>
      </c>
      <c r="AM1" s="21"/>
    </row>
    <row r="2" spans="1:39" ht="22.5" customHeight="1">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row>
    <row r="3" spans="1:39" ht="22.5" customHeight="1">
      <c r="A3" s="18" t="s">
        <v>251</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39" ht="22.5" customHeight="1">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row>
    <row r="5" spans="1:39" ht="13.5">
      <c r="A5" s="17"/>
      <c r="B5" s="17"/>
      <c r="C5" s="19"/>
      <c r="D5" s="19"/>
      <c r="E5" s="17"/>
      <c r="F5" s="17"/>
      <c r="G5" s="17"/>
      <c r="H5" s="17"/>
      <c r="I5" s="17"/>
      <c r="J5" s="17"/>
      <c r="K5" s="17"/>
      <c r="L5" s="17"/>
      <c r="M5" s="17"/>
      <c r="N5" s="17"/>
      <c r="O5" s="17"/>
      <c r="P5" s="17"/>
      <c r="Q5" s="17"/>
      <c r="R5" s="17"/>
      <c r="S5" s="17"/>
      <c r="T5" s="17"/>
      <c r="U5" s="17"/>
      <c r="V5" s="17"/>
      <c r="W5" s="17"/>
      <c r="X5" s="17"/>
      <c r="Y5" s="17"/>
      <c r="Z5" s="17"/>
      <c r="AA5" s="17"/>
      <c r="AC5" s="49"/>
      <c r="AD5" s="49"/>
      <c r="AE5" s="49"/>
      <c r="AF5" s="51" t="s">
        <v>62</v>
      </c>
      <c r="AG5" s="51"/>
      <c r="AH5" s="51"/>
      <c r="AI5" s="51"/>
      <c r="AJ5" s="51"/>
      <c r="AK5" s="51"/>
      <c r="AL5" s="19"/>
      <c r="AM5" s="19"/>
    </row>
    <row r="6" spans="1:39" s="15" customFormat="1" ht="15.75" customHeight="1">
      <c r="A6" s="17"/>
      <c r="B6" s="17"/>
      <c r="C6" s="19"/>
      <c r="D6" s="19"/>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row>
    <row r="7" spans="1:39" ht="18" customHeight="1">
      <c r="A7" s="20" t="s">
        <v>4</v>
      </c>
      <c r="B7" s="20"/>
      <c r="C7" s="20"/>
      <c r="D7" s="20"/>
      <c r="E7" s="20"/>
      <c r="F7" s="20"/>
      <c r="G7" s="20"/>
      <c r="H7" s="20"/>
      <c r="I7" s="20"/>
      <c r="J7" s="20"/>
      <c r="K7" s="20"/>
      <c r="L7" s="20"/>
      <c r="M7" s="20"/>
      <c r="N7" s="20"/>
      <c r="O7" s="20"/>
      <c r="P7" s="20"/>
      <c r="Q7" s="20"/>
      <c r="R7" s="17"/>
      <c r="S7" s="17"/>
      <c r="T7" s="17"/>
      <c r="U7" s="17"/>
      <c r="V7" s="17"/>
      <c r="W7" s="17"/>
      <c r="X7" s="17"/>
      <c r="Y7" s="17"/>
      <c r="Z7" s="17"/>
      <c r="AA7" s="17"/>
      <c r="AB7" s="17"/>
      <c r="AC7" s="17"/>
      <c r="AD7" s="17"/>
      <c r="AE7" s="17"/>
      <c r="AF7" s="17"/>
      <c r="AG7" s="17"/>
      <c r="AH7" s="17"/>
      <c r="AI7" s="17"/>
      <c r="AJ7" s="17"/>
      <c r="AK7" s="17"/>
      <c r="AL7" s="17"/>
      <c r="AM7" s="17"/>
    </row>
    <row r="8" spans="1:39" ht="15.75" customHeight="1">
      <c r="A8" s="21"/>
      <c r="B8" s="21"/>
      <c r="C8" s="21"/>
      <c r="D8" s="21"/>
      <c r="E8" s="21"/>
      <c r="F8" s="21"/>
      <c r="G8" s="21"/>
      <c r="H8" s="17"/>
      <c r="I8" s="17"/>
      <c r="J8" s="17"/>
      <c r="K8" s="17"/>
      <c r="L8" s="17"/>
      <c r="M8" s="17"/>
      <c r="N8" s="17"/>
      <c r="O8" s="17"/>
      <c r="P8" s="17"/>
      <c r="Q8" s="17"/>
      <c r="R8" s="31"/>
      <c r="S8" s="31"/>
      <c r="T8" s="31"/>
      <c r="U8" s="31"/>
      <c r="V8" s="31"/>
      <c r="W8" s="39"/>
      <c r="X8" s="39"/>
      <c r="Y8" s="39"/>
      <c r="Z8" s="39"/>
      <c r="AA8" s="39"/>
      <c r="AB8" s="39"/>
      <c r="AC8" s="39"/>
      <c r="AD8" s="39"/>
      <c r="AE8" s="39"/>
      <c r="AF8" s="39"/>
      <c r="AG8" s="39"/>
      <c r="AH8" s="39"/>
      <c r="AI8" s="39"/>
      <c r="AJ8" s="39"/>
      <c r="AK8" s="39"/>
      <c r="AL8" s="17"/>
      <c r="AM8" s="17"/>
    </row>
    <row r="9" spans="1:39" ht="15.75" customHeight="1">
      <c r="A9" s="21"/>
      <c r="B9" s="21"/>
      <c r="C9" s="21"/>
      <c r="D9" s="21"/>
      <c r="E9" s="21"/>
      <c r="F9" s="21"/>
      <c r="G9" s="21"/>
      <c r="H9" s="17"/>
      <c r="I9" s="17"/>
      <c r="J9" s="17"/>
      <c r="K9" s="17"/>
      <c r="L9" s="17"/>
      <c r="M9" s="17"/>
      <c r="N9" s="17"/>
      <c r="O9" s="17"/>
      <c r="P9" s="17"/>
      <c r="Q9" s="17"/>
      <c r="R9" s="32" t="s">
        <v>235</v>
      </c>
      <c r="S9" s="32"/>
      <c r="T9" s="32"/>
      <c r="U9" s="32"/>
      <c r="V9" s="32"/>
      <c r="W9" s="40"/>
      <c r="X9" s="40"/>
      <c r="Y9" s="40"/>
      <c r="Z9" s="40"/>
      <c r="AA9" s="40"/>
      <c r="AB9" s="40"/>
      <c r="AC9" s="40"/>
      <c r="AD9" s="40"/>
      <c r="AE9" s="40"/>
      <c r="AF9" s="40"/>
      <c r="AG9" s="40"/>
      <c r="AH9" s="40"/>
      <c r="AI9" s="40"/>
      <c r="AJ9" s="40"/>
      <c r="AK9" s="40"/>
      <c r="AL9" s="17"/>
      <c r="AM9" s="17"/>
    </row>
    <row r="10" spans="1:39" ht="15.75" customHeight="1">
      <c r="A10" s="21"/>
      <c r="B10" s="21"/>
      <c r="C10" s="21"/>
      <c r="D10" s="21"/>
      <c r="E10" s="21"/>
      <c r="F10" s="21"/>
      <c r="G10" s="21"/>
      <c r="H10" s="17"/>
      <c r="I10" s="17"/>
      <c r="J10" s="17"/>
      <c r="K10" s="17"/>
      <c r="L10" s="17"/>
      <c r="M10" s="17"/>
      <c r="N10" s="17"/>
      <c r="O10" s="17"/>
      <c r="P10" s="17"/>
      <c r="Q10" s="17"/>
      <c r="R10" s="32" t="s">
        <v>3</v>
      </c>
      <c r="S10" s="32"/>
      <c r="T10" s="32"/>
      <c r="U10" s="32"/>
      <c r="V10" s="32"/>
      <c r="W10" s="41"/>
      <c r="X10" s="41"/>
      <c r="Y10" s="41"/>
      <c r="Z10" s="41"/>
      <c r="AA10" s="41"/>
      <c r="AB10" s="41"/>
      <c r="AC10" s="41"/>
      <c r="AD10" s="41"/>
      <c r="AE10" s="41"/>
      <c r="AF10" s="41"/>
      <c r="AG10" s="41"/>
      <c r="AH10" s="41"/>
      <c r="AI10" s="41"/>
      <c r="AJ10" s="41"/>
      <c r="AK10" s="41"/>
      <c r="AL10" s="21"/>
      <c r="AM10" s="17"/>
    </row>
    <row r="11" spans="1:39" ht="15.75" customHeight="1">
      <c r="A11" s="21"/>
      <c r="B11" s="21"/>
      <c r="C11" s="21"/>
      <c r="D11" s="21"/>
      <c r="E11" s="21"/>
      <c r="F11" s="21"/>
      <c r="G11" s="21"/>
      <c r="H11" s="17"/>
      <c r="I11" s="17"/>
      <c r="J11" s="17"/>
      <c r="K11" s="17"/>
      <c r="L11" s="17"/>
      <c r="M11" s="17"/>
      <c r="N11" s="17"/>
      <c r="O11" s="17"/>
      <c r="P11" s="17"/>
      <c r="Q11" s="17"/>
      <c r="R11" s="32" t="s">
        <v>206</v>
      </c>
      <c r="S11" s="32"/>
      <c r="T11" s="32"/>
      <c r="U11" s="32"/>
      <c r="V11" s="32"/>
      <c r="W11" s="41"/>
      <c r="X11" s="41"/>
      <c r="Y11" s="41"/>
      <c r="Z11" s="41"/>
      <c r="AA11" s="41"/>
      <c r="AB11" s="41"/>
      <c r="AC11" s="41"/>
      <c r="AD11" s="41"/>
      <c r="AE11" s="41"/>
      <c r="AF11" s="41"/>
      <c r="AG11" s="41"/>
      <c r="AH11" s="41"/>
      <c r="AI11" s="41"/>
      <c r="AJ11" s="41"/>
      <c r="AK11" s="41"/>
      <c r="AL11" s="53"/>
      <c r="AM11" s="17"/>
    </row>
    <row r="12" spans="1:39" s="15" customFormat="1" ht="51" customHeight="1">
      <c r="A12" s="17"/>
      <c r="B12" s="17"/>
      <c r="C12" s="19"/>
      <c r="D12" s="19"/>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39" s="15" customFormat="1" ht="13.5">
      <c r="A13" s="17" t="s">
        <v>97</v>
      </c>
      <c r="B13" s="17"/>
      <c r="C13" s="19"/>
      <c r="D13" s="19"/>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5" customFormat="1" ht="29.25" customHeight="1">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39" s="15" customFormat="1" ht="14.25" customHeight="1">
      <c r="A15" s="17"/>
      <c r="B15" s="23" t="s">
        <v>187</v>
      </c>
      <c r="C15" s="23"/>
      <c r="D15" s="23"/>
      <c r="E15" s="23"/>
      <c r="F15" s="23"/>
      <c r="G15" s="23"/>
      <c r="H15" s="23"/>
      <c r="I15" s="23"/>
      <c r="J15" s="23"/>
      <c r="K15" s="26">
        <f ca="1">SUM(X18:AB19)</f>
        <v>0</v>
      </c>
      <c r="L15" s="23"/>
      <c r="M15" s="23"/>
      <c r="N15" s="23"/>
      <c r="O15" s="23"/>
      <c r="P15" s="23"/>
      <c r="Q15" s="23"/>
      <c r="R15" s="23"/>
      <c r="S15" s="17" t="s">
        <v>26</v>
      </c>
      <c r="T15" s="17"/>
      <c r="U15" s="17"/>
      <c r="V15" s="17"/>
      <c r="W15" s="17"/>
      <c r="X15" s="17"/>
      <c r="Y15" s="17"/>
      <c r="Z15" s="17"/>
      <c r="AA15" s="17"/>
      <c r="AB15" s="17"/>
      <c r="AC15" s="17"/>
      <c r="AD15" s="17"/>
      <c r="AE15" s="17"/>
      <c r="AF15" s="17"/>
      <c r="AG15" s="17"/>
      <c r="AH15" s="17"/>
      <c r="AI15" s="17"/>
      <c r="AJ15" s="17"/>
      <c r="AK15" s="17"/>
      <c r="AL15" s="17"/>
      <c r="AM15" s="17"/>
    </row>
    <row r="16" spans="1:39" s="15" customFormat="1" ht="21.75" customHeight="1">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row>
    <row r="17" spans="1:39" s="15" customFormat="1" ht="14.25" customHeight="1">
      <c r="A17" s="17"/>
      <c r="B17" s="17" t="s">
        <v>32</v>
      </c>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row>
    <row r="18" spans="1:39" s="15" customFormat="1" ht="14.25" customHeight="1">
      <c r="A18" s="17"/>
      <c r="B18" s="17"/>
      <c r="C18" s="23" t="s">
        <v>204</v>
      </c>
      <c r="D18" s="23"/>
      <c r="E18" s="23"/>
      <c r="F18" s="23"/>
      <c r="G18" s="23"/>
      <c r="H18" s="23"/>
      <c r="I18" s="23"/>
      <c r="J18" s="23"/>
      <c r="K18" s="23"/>
      <c r="L18" s="23"/>
      <c r="M18" s="23"/>
      <c r="N18" s="23"/>
      <c r="O18" s="23"/>
      <c r="P18" s="23"/>
      <c r="Q18" s="23"/>
      <c r="R18" s="23"/>
      <c r="S18" s="23"/>
      <c r="T18" s="23"/>
      <c r="U18" s="23"/>
      <c r="V18" s="23"/>
      <c r="W18" s="23"/>
      <c r="X18" s="26">
        <f ca="1">SUM('申請額一覧（様式第２号）'!H5:H19)</f>
        <v>0</v>
      </c>
      <c r="Y18" s="26"/>
      <c r="Z18" s="26"/>
      <c r="AA18" s="26"/>
      <c r="AB18" s="26"/>
      <c r="AC18" s="17" t="s">
        <v>26</v>
      </c>
      <c r="AD18" s="17"/>
      <c r="AE18" s="17"/>
      <c r="AF18" s="17"/>
      <c r="AG18" s="17"/>
      <c r="AH18" s="17"/>
      <c r="AI18" s="17"/>
      <c r="AJ18" s="17"/>
      <c r="AK18" s="17"/>
      <c r="AL18" s="17"/>
      <c r="AM18" s="17"/>
    </row>
    <row r="19" spans="1:39" s="15" customFormat="1" ht="14.25" customHeight="1">
      <c r="A19" s="17"/>
      <c r="B19" s="17"/>
      <c r="C19" s="23" t="s">
        <v>205</v>
      </c>
      <c r="D19" s="23"/>
      <c r="E19" s="23"/>
      <c r="F19" s="23"/>
      <c r="G19" s="23"/>
      <c r="H19" s="23"/>
      <c r="I19" s="23"/>
      <c r="J19" s="23"/>
      <c r="K19" s="23"/>
      <c r="L19" s="23"/>
      <c r="M19" s="23"/>
      <c r="N19" s="23"/>
      <c r="O19" s="23"/>
      <c r="P19" s="23"/>
      <c r="Q19" s="23"/>
      <c r="R19" s="23"/>
      <c r="S19" s="23"/>
      <c r="T19" s="23"/>
      <c r="U19" s="23"/>
      <c r="V19" s="23"/>
      <c r="W19" s="23"/>
      <c r="X19" s="26">
        <f ca="1">SUM('申請額一覧（様式第２号）'!I5:I19)</f>
        <v>0</v>
      </c>
      <c r="Y19" s="26"/>
      <c r="Z19" s="26"/>
      <c r="AA19" s="26"/>
      <c r="AB19" s="26"/>
      <c r="AC19" s="17" t="s">
        <v>26</v>
      </c>
      <c r="AD19" s="17"/>
      <c r="AE19" s="17"/>
      <c r="AF19" s="17"/>
      <c r="AG19" s="17"/>
      <c r="AH19" s="17"/>
      <c r="AI19" s="17"/>
      <c r="AJ19" s="17"/>
      <c r="AK19" s="17"/>
      <c r="AL19" s="17"/>
      <c r="AM19" s="17"/>
    </row>
    <row r="20" spans="1:39" s="15" customFormat="1" ht="14.25" customHeight="1">
      <c r="A20" s="17"/>
      <c r="B20" s="17"/>
      <c r="C20" s="23"/>
      <c r="D20" s="23"/>
      <c r="E20" s="23"/>
      <c r="F20" s="23"/>
      <c r="G20" s="23"/>
      <c r="H20" s="23"/>
      <c r="I20" s="23"/>
      <c r="J20" s="23"/>
      <c r="K20" s="23"/>
      <c r="L20" s="23"/>
      <c r="M20" s="23"/>
      <c r="N20" s="23"/>
      <c r="O20" s="23"/>
      <c r="P20" s="23"/>
      <c r="Q20" s="23"/>
      <c r="R20" s="23"/>
      <c r="S20" s="23"/>
      <c r="T20" s="23"/>
      <c r="U20" s="23"/>
      <c r="V20" s="23"/>
      <c r="W20" s="23"/>
      <c r="X20" s="26"/>
      <c r="Y20" s="26"/>
      <c r="Z20" s="26"/>
      <c r="AA20" s="26"/>
      <c r="AB20" s="26"/>
      <c r="AC20" s="17"/>
      <c r="AD20" s="17"/>
      <c r="AE20" s="17"/>
      <c r="AF20" s="17"/>
      <c r="AG20" s="17"/>
      <c r="AH20" s="17"/>
      <c r="AI20" s="17"/>
      <c r="AJ20" s="17"/>
      <c r="AK20" s="17"/>
      <c r="AL20" s="17"/>
      <c r="AM20" s="17"/>
    </row>
    <row r="21" spans="1:39" s="15" customFormat="1" ht="14.25" customHeight="1">
      <c r="A21" s="17"/>
      <c r="B21" s="17" t="s">
        <v>247</v>
      </c>
      <c r="C21" s="17"/>
      <c r="D21" s="17"/>
      <c r="E21" s="17"/>
      <c r="F21" s="17"/>
      <c r="G21" s="17"/>
      <c r="H21" s="17"/>
      <c r="I21" s="17"/>
      <c r="J21" s="17"/>
      <c r="K21" s="17"/>
      <c r="L21" s="17"/>
      <c r="M21" s="17"/>
      <c r="N21" s="17"/>
      <c r="O21" s="17"/>
      <c r="P21" s="17"/>
      <c r="Q21" s="17"/>
      <c r="R21" s="17"/>
      <c r="S21" s="17"/>
      <c r="T21" s="17"/>
      <c r="U21" s="17"/>
      <c r="V21" s="17"/>
      <c r="W21" s="17"/>
      <c r="X21" s="42"/>
      <c r="Y21" s="42"/>
      <c r="Z21" s="42"/>
      <c r="AA21" s="42"/>
      <c r="AB21" s="42"/>
      <c r="AC21" s="17"/>
      <c r="AD21" s="17"/>
      <c r="AE21" s="17"/>
      <c r="AF21" s="17"/>
      <c r="AG21" s="17"/>
      <c r="AH21" s="17"/>
      <c r="AI21" s="17"/>
      <c r="AJ21" s="17"/>
      <c r="AK21" s="17"/>
      <c r="AL21" s="17"/>
      <c r="AM21" s="17"/>
    </row>
    <row r="22" spans="1:39" s="16" customFormat="1" ht="22.2" customHeight="1">
      <c r="B22" s="24" t="s">
        <v>250</v>
      </c>
      <c r="C22" s="24"/>
      <c r="D22" s="24"/>
      <c r="E22" s="24"/>
      <c r="F22" s="24"/>
      <c r="G22" s="24"/>
      <c r="H22" s="24"/>
      <c r="I22" s="24"/>
      <c r="J22" s="24"/>
      <c r="K22" s="24"/>
      <c r="L22" s="24"/>
      <c r="M22" s="24"/>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54"/>
    </row>
    <row r="23" spans="1:39" s="16" customFormat="1" ht="22.2" customHeight="1">
      <c r="B23" s="24" t="s">
        <v>191</v>
      </c>
      <c r="C23" s="24"/>
      <c r="D23" s="24"/>
      <c r="E23" s="24"/>
      <c r="F23" s="24"/>
      <c r="G23" s="24"/>
      <c r="H23" s="24"/>
      <c r="I23" s="24"/>
      <c r="J23" s="24"/>
      <c r="K23" s="24"/>
      <c r="L23" s="24"/>
      <c r="M23" s="24"/>
      <c r="N23" s="28"/>
      <c r="O23" s="30"/>
      <c r="P23" s="30"/>
      <c r="Q23" s="30"/>
      <c r="R23" s="30"/>
      <c r="S23" s="30"/>
      <c r="T23" s="30"/>
      <c r="U23" s="30"/>
      <c r="V23" s="30"/>
      <c r="W23" s="30"/>
      <c r="X23" s="30"/>
      <c r="Y23" s="30"/>
      <c r="Z23" s="30"/>
      <c r="AA23" s="30"/>
      <c r="AB23" s="30"/>
      <c r="AC23" s="30"/>
      <c r="AD23" s="30"/>
      <c r="AE23" s="30"/>
      <c r="AF23" s="30"/>
      <c r="AG23" s="30"/>
      <c r="AH23" s="30"/>
      <c r="AI23" s="30"/>
      <c r="AJ23" s="30"/>
      <c r="AK23" s="52"/>
      <c r="AL23" s="55"/>
    </row>
    <row r="24" spans="1:39" s="16" customFormat="1" ht="22.2" customHeight="1">
      <c r="B24" s="24" t="s">
        <v>155</v>
      </c>
      <c r="C24" s="24"/>
      <c r="D24" s="24"/>
      <c r="E24" s="24"/>
      <c r="F24" s="24"/>
      <c r="G24" s="24"/>
      <c r="H24" s="24"/>
      <c r="I24" s="24"/>
      <c r="J24" s="24"/>
      <c r="K24" s="24"/>
      <c r="L24" s="24"/>
      <c r="M24" s="24"/>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54"/>
    </row>
    <row r="25" spans="1:39" s="16" customFormat="1" ht="22.2" customHeight="1">
      <c r="B25" s="24" t="s">
        <v>193</v>
      </c>
      <c r="C25" s="24"/>
      <c r="D25" s="24"/>
      <c r="E25" s="24"/>
      <c r="F25" s="24"/>
      <c r="G25" s="24"/>
      <c r="H25" s="24"/>
      <c r="I25" s="24"/>
      <c r="J25" s="24"/>
      <c r="K25" s="24"/>
      <c r="L25" s="24"/>
      <c r="M25" s="24"/>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54"/>
    </row>
    <row r="26" spans="1:39" s="16" customFormat="1" ht="22.2" customHeight="1">
      <c r="B26" s="24" t="s">
        <v>246</v>
      </c>
      <c r="C26" s="24"/>
      <c r="D26" s="24"/>
      <c r="E26" s="24"/>
      <c r="F26" s="24"/>
      <c r="G26" s="24"/>
      <c r="H26" s="24"/>
      <c r="I26" s="24"/>
      <c r="J26" s="24"/>
      <c r="K26" s="24"/>
      <c r="L26" s="24"/>
      <c r="M26" s="24"/>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54"/>
    </row>
    <row r="27" spans="1:39" s="16" customFormat="1" ht="15" customHeight="1">
      <c r="B27" s="25"/>
      <c r="C27" s="25"/>
      <c r="D27" s="25"/>
      <c r="E27" s="25"/>
      <c r="F27" s="25"/>
      <c r="G27" s="25"/>
      <c r="H27" s="25"/>
      <c r="I27" s="25"/>
      <c r="J27" s="25"/>
      <c r="K27" s="25"/>
      <c r="L27" s="25"/>
      <c r="M27" s="25"/>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55"/>
    </row>
    <row r="28" spans="1:39" s="15" customFormat="1" ht="14.25" customHeight="1">
      <c r="B28" s="17" t="s">
        <v>239</v>
      </c>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1:39" s="16" customFormat="1" ht="22.2" customHeight="1">
      <c r="B29" s="24" t="s">
        <v>240</v>
      </c>
      <c r="C29" s="24"/>
      <c r="D29" s="24"/>
      <c r="E29" s="24"/>
      <c r="F29" s="24"/>
      <c r="G29" s="24"/>
      <c r="H29" s="24"/>
      <c r="I29" s="24"/>
      <c r="J29" s="24"/>
      <c r="K29" s="24"/>
      <c r="L29" s="24"/>
      <c r="M29" s="24"/>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54"/>
    </row>
    <row r="30" spans="1:39" s="16" customFormat="1" ht="22.2" customHeight="1">
      <c r="B30" s="24" t="s">
        <v>241</v>
      </c>
      <c r="C30" s="24"/>
      <c r="D30" s="24"/>
      <c r="E30" s="24"/>
      <c r="F30" s="24"/>
      <c r="G30" s="24"/>
      <c r="H30" s="24"/>
      <c r="I30" s="24"/>
      <c r="J30" s="24"/>
      <c r="K30" s="24"/>
      <c r="L30" s="24"/>
      <c r="M30" s="24"/>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54"/>
    </row>
    <row r="31" spans="1:39" s="15" customFormat="1" ht="14.25" customHeight="1">
      <c r="A31" s="17"/>
      <c r="B31" s="17"/>
      <c r="C31" s="23"/>
      <c r="D31" s="23"/>
      <c r="E31" s="23"/>
      <c r="F31" s="23"/>
      <c r="G31" s="23"/>
      <c r="H31" s="23"/>
      <c r="I31" s="23"/>
      <c r="J31" s="23"/>
      <c r="K31" s="23"/>
      <c r="L31" s="23"/>
      <c r="M31" s="23"/>
      <c r="N31" s="23"/>
      <c r="O31" s="23"/>
      <c r="P31" s="23"/>
      <c r="Q31" s="23"/>
      <c r="R31" s="23"/>
      <c r="S31" s="23"/>
      <c r="T31" s="23"/>
      <c r="U31" s="23"/>
      <c r="V31" s="23"/>
      <c r="W31" s="23"/>
      <c r="X31" s="26"/>
      <c r="Y31" s="26"/>
      <c r="Z31" s="26"/>
      <c r="AA31" s="26"/>
      <c r="AB31" s="26"/>
      <c r="AC31" s="17"/>
      <c r="AD31" s="17"/>
      <c r="AE31" s="17"/>
      <c r="AF31" s="17"/>
      <c r="AG31" s="17"/>
      <c r="AH31" s="17"/>
      <c r="AI31" s="17"/>
      <c r="AJ31" s="17"/>
      <c r="AK31" s="17"/>
      <c r="AL31" s="17"/>
      <c r="AM31" s="17"/>
    </row>
    <row r="32" spans="1:39" s="15" customFormat="1" ht="14.25" customHeight="1">
      <c r="B32" s="17" t="s">
        <v>242</v>
      </c>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7" s="15" customFormat="1" ht="14.25" customHeight="1">
      <c r="B33" s="17" t="s">
        <v>214</v>
      </c>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7" s="15" customFormat="1" ht="14.25" customHeight="1">
      <c r="B34" s="17" t="s">
        <v>243</v>
      </c>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row>
    <row r="35" spans="1:37" s="15" customFormat="1" ht="14.25" customHeight="1">
      <c r="B35" s="17"/>
      <c r="C35" s="17"/>
      <c r="D35" s="17" t="s">
        <v>172</v>
      </c>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row>
    <row r="36" spans="1:37" s="15" customFormat="1" ht="15" customHeight="1"/>
    <row r="37" spans="1:37" s="15" customFormat="1">
      <c r="T37" s="15" t="s">
        <v>8</v>
      </c>
    </row>
    <row r="38" spans="1:37" s="15" customFormat="1" ht="6" customHeight="1"/>
    <row r="39" spans="1:37" ht="18.75" customHeight="1">
      <c r="U39" s="33" t="s">
        <v>39</v>
      </c>
      <c r="V39" s="36"/>
      <c r="W39" s="36"/>
      <c r="X39" s="36"/>
      <c r="Y39" s="36"/>
      <c r="Z39" s="36"/>
      <c r="AA39" s="36"/>
      <c r="AB39" s="47"/>
      <c r="AC39" s="50"/>
      <c r="AD39" s="50"/>
      <c r="AE39" s="50"/>
      <c r="AF39" s="50"/>
      <c r="AG39" s="50"/>
      <c r="AH39" s="50"/>
      <c r="AI39" s="50"/>
      <c r="AJ39" s="50"/>
      <c r="AK39" s="50"/>
    </row>
    <row r="40" spans="1:37" ht="18.75" customHeight="1">
      <c r="U40" s="33" t="s">
        <v>23</v>
      </c>
      <c r="V40" s="36"/>
      <c r="W40" s="36"/>
      <c r="X40" s="36"/>
      <c r="Y40" s="36"/>
      <c r="Z40" s="36"/>
      <c r="AA40" s="36"/>
      <c r="AB40" s="47"/>
      <c r="AC40" s="50"/>
      <c r="AD40" s="50"/>
      <c r="AE40" s="50"/>
      <c r="AF40" s="50"/>
      <c r="AG40" s="50"/>
      <c r="AH40" s="50"/>
      <c r="AI40" s="50"/>
      <c r="AJ40" s="50"/>
      <c r="AK40" s="50"/>
    </row>
    <row r="41" spans="1:37" ht="18.75" customHeight="1">
      <c r="U41" s="34" t="s">
        <v>41</v>
      </c>
      <c r="V41" s="37"/>
      <c r="W41" s="37"/>
      <c r="X41" s="43"/>
      <c r="Y41" s="45" t="s">
        <v>30</v>
      </c>
      <c r="Z41" s="46"/>
      <c r="AA41" s="46"/>
      <c r="AB41" s="48"/>
      <c r="AC41" s="50"/>
      <c r="AD41" s="50"/>
      <c r="AE41" s="50"/>
      <c r="AF41" s="50"/>
      <c r="AG41" s="50"/>
      <c r="AH41" s="50"/>
      <c r="AI41" s="50"/>
      <c r="AJ41" s="50"/>
      <c r="AK41" s="50"/>
    </row>
    <row r="42" spans="1:37" ht="18.75" customHeight="1">
      <c r="U42" s="35"/>
      <c r="V42" s="38"/>
      <c r="W42" s="38"/>
      <c r="X42" s="44"/>
      <c r="Y42" s="45" t="s">
        <v>42</v>
      </c>
      <c r="Z42" s="46"/>
      <c r="AA42" s="46"/>
      <c r="AB42" s="48"/>
      <c r="AC42" s="50"/>
      <c r="AD42" s="50"/>
      <c r="AE42" s="50"/>
      <c r="AF42" s="50"/>
      <c r="AG42" s="50"/>
      <c r="AH42" s="50"/>
      <c r="AI42" s="50"/>
      <c r="AJ42" s="50"/>
      <c r="AK42" s="50"/>
    </row>
    <row r="43" spans="1:37" ht="18.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row>
    <row r="44" spans="1:37">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row>
    <row r="45" spans="1:37">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row>
    <row r="46" spans="1:37">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row>
    <row r="47" spans="1:37">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row>
    <row r="48" spans="1:37">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row>
  </sheetData>
  <mergeCells count="40">
    <mergeCell ref="A3:AM3"/>
    <mergeCell ref="AF5:AK5"/>
    <mergeCell ref="A7:Q7"/>
    <mergeCell ref="R8:V8"/>
    <mergeCell ref="W8:AK8"/>
    <mergeCell ref="R9:V9"/>
    <mergeCell ref="W9:AK9"/>
    <mergeCell ref="R10:V10"/>
    <mergeCell ref="W10:AK10"/>
    <mergeCell ref="R11:V11"/>
    <mergeCell ref="W11:AK11"/>
    <mergeCell ref="B15:J15"/>
    <mergeCell ref="K15:R15"/>
    <mergeCell ref="C18:W18"/>
    <mergeCell ref="X18:AB18"/>
    <mergeCell ref="C19:W19"/>
    <mergeCell ref="X19:AB19"/>
    <mergeCell ref="B22:M22"/>
    <mergeCell ref="N22:AK22"/>
    <mergeCell ref="B23:M23"/>
    <mergeCell ref="N23:AK23"/>
    <mergeCell ref="B24:M24"/>
    <mergeCell ref="N24:AK24"/>
    <mergeCell ref="B25:M25"/>
    <mergeCell ref="N25:AK25"/>
    <mergeCell ref="B26:M26"/>
    <mergeCell ref="N26:AK26"/>
    <mergeCell ref="B29:M29"/>
    <mergeCell ref="N29:AK29"/>
    <mergeCell ref="B30:M30"/>
    <mergeCell ref="N30:AK30"/>
    <mergeCell ref="U39:AA39"/>
    <mergeCell ref="AC39:AK39"/>
    <mergeCell ref="U40:AA40"/>
    <mergeCell ref="AC40:AK40"/>
    <mergeCell ref="Y41:AB41"/>
    <mergeCell ref="AC41:AK41"/>
    <mergeCell ref="Y42:AB42"/>
    <mergeCell ref="AC42:AK42"/>
    <mergeCell ref="U41:W42"/>
  </mergeCells>
  <phoneticPr fontId="3"/>
  <printOptions horizontalCentered="1"/>
  <pageMargins left="0.70866141732283472" right="0.70866141732283472" top="0.94488188976377963" bottom="0.74803149606299213" header="0.31496062992125984" footer="0.31496062992125984"/>
  <pageSetup paperSize="9" scale="77"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G36"/>
  <sheetViews>
    <sheetView showGridLines="0" showZeros="0" view="pageBreakPreview" zoomScaleSheetLayoutView="100" workbookViewId="0">
      <selection activeCell="V15" sqref="V15"/>
    </sheetView>
  </sheetViews>
  <sheetFormatPr defaultColWidth="2.25" defaultRowHeight="13.5"/>
  <cols>
    <col min="1" max="1" width="3.125" style="56" customWidth="1"/>
    <col min="2" max="2" width="30.25" style="56" customWidth="1"/>
    <col min="3" max="3" width="12.875" style="56" customWidth="1"/>
    <col min="4" max="4" width="20.875" style="56" customWidth="1"/>
    <col min="5" max="5" width="13.875" style="56" bestFit="1" customWidth="1"/>
    <col min="6" max="6" width="20.875" style="56" customWidth="1"/>
    <col min="7" max="7" width="13.875" style="56" customWidth="1"/>
    <col min="8" max="8" width="7.625" style="56" customWidth="1"/>
    <col min="9" max="9" width="7.375" style="56" bestFit="1" customWidth="1"/>
    <col min="10" max="10" width="7.625" style="56" customWidth="1"/>
    <col min="11" max="11" width="4.375" style="56" bestFit="1" customWidth="1"/>
    <col min="12" max="13" width="2.25" style="56"/>
    <col min="14" max="14" width="4.375" style="56" bestFit="1" customWidth="1"/>
    <col min="15" max="16384" width="2.25" style="56"/>
  </cols>
  <sheetData>
    <row r="1" spans="1:33">
      <c r="A1" s="56" t="s">
        <v>238</v>
      </c>
    </row>
    <row r="2" spans="1:33" ht="13.5" customHeight="1"/>
    <row r="3" spans="1:33" ht="18" customHeight="1">
      <c r="A3" s="58" t="s">
        <v>22</v>
      </c>
      <c r="B3" s="63" t="s">
        <v>45</v>
      </c>
      <c r="C3" s="66" t="s">
        <v>11</v>
      </c>
      <c r="D3" s="63" t="s">
        <v>19</v>
      </c>
      <c r="E3" s="63" t="s">
        <v>30</v>
      </c>
      <c r="F3" s="67" t="s">
        <v>47</v>
      </c>
      <c r="G3" s="69" t="s">
        <v>177</v>
      </c>
      <c r="H3" s="71" t="s">
        <v>252</v>
      </c>
      <c r="I3" s="71"/>
      <c r="J3" s="75"/>
      <c r="K3" s="77" t="s">
        <v>50</v>
      </c>
    </row>
    <row r="4" spans="1:33" ht="57">
      <c r="A4" s="58"/>
      <c r="B4" s="63"/>
      <c r="C4" s="66"/>
      <c r="D4" s="63"/>
      <c r="E4" s="63"/>
      <c r="F4" s="68"/>
      <c r="G4" s="70"/>
      <c r="H4" s="72" t="s">
        <v>226</v>
      </c>
      <c r="I4" s="72" t="s">
        <v>227</v>
      </c>
      <c r="J4" s="76" t="s">
        <v>21</v>
      </c>
      <c r="K4" s="78"/>
    </row>
    <row r="5" spans="1:33" ht="22.5" customHeight="1">
      <c r="A5" s="59">
        <f t="shared" ref="A5:A19" si="0">ROW()-4</f>
        <v>1</v>
      </c>
      <c r="B5" s="64">
        <f t="shared" ref="B5:B19" ca="1" si="1">IFERROR(INDIRECT("個票"&amp;$A5&amp;"！$t$7"),"")</f>
        <v>0</v>
      </c>
      <c r="C5" s="64">
        <f t="shared" ref="C5:C19" ca="1" si="2">IFERROR(INDIRECT("個票"&amp;$A5&amp;"！$h$7"),"")</f>
        <v>0</v>
      </c>
      <c r="D5" s="64">
        <f t="shared" ref="D5:D19" ca="1" si="3">IFERROR(INDIRECT("個票"&amp;$A5&amp;"！$l$10"),"")</f>
        <v>0</v>
      </c>
      <c r="E5" s="64">
        <f t="shared" ref="E5:E19" ca="1" si="4">IFERROR(INDIRECT("個票"&amp;$A5&amp;"！$w$9"),"")</f>
        <v>0</v>
      </c>
      <c r="F5" s="64" t="str">
        <f t="shared" ref="F5:F19" ca="1" si="5">IFERROR(INDIRECT("個票"&amp;$A5&amp;"！$ｄ$9")&amp;INDIRECT("個票"&amp;$A5&amp;"！$ｈ$9"),"")</f>
        <v/>
      </c>
      <c r="G5" s="64" t="str">
        <f ca="1">IF(J5&gt;0,'申請書（様式第１号）'!$W$10,"")</f>
        <v/>
      </c>
      <c r="H5" s="73">
        <f t="shared" ref="H5:H19" ca="1" si="6">IFERROR(INDIRECT("個票"&amp;$A5&amp;"！$ai$24"),"")</f>
        <v>0</v>
      </c>
      <c r="I5" s="74" t="str">
        <f t="shared" ref="I5:I19" ca="1" si="7">IFERROR(INDIRECT("個票"&amp;$A5&amp;"！$ai$45"),"")</f>
        <v/>
      </c>
      <c r="J5" s="73">
        <f t="shared" ref="J5:J19" ca="1" si="8">SUM(H5,I5)</f>
        <v>0</v>
      </c>
      <c r="K5" s="79"/>
      <c r="N5" s="80" t="str">
        <f ca="1">IF(_xlfn.SHEETS()-6=COUNTIF(J5:J22,"&gt;0"),"○","！（本表の事業所数と個票の枚数が一致しません）")</f>
        <v>！（本表の事業所数と個票の枚数が一致しません）</v>
      </c>
      <c r="O5" s="82"/>
      <c r="P5" s="82"/>
      <c r="Q5" s="82"/>
      <c r="R5" s="82"/>
      <c r="S5" s="82"/>
      <c r="T5" s="82"/>
      <c r="U5" s="82"/>
      <c r="V5" s="82"/>
      <c r="W5" s="82"/>
      <c r="X5" s="82"/>
      <c r="Y5" s="82"/>
      <c r="Z5" s="82"/>
      <c r="AA5" s="82"/>
      <c r="AB5" s="82"/>
      <c r="AC5" s="82"/>
      <c r="AD5" s="82"/>
      <c r="AE5" s="82"/>
      <c r="AF5" s="82"/>
      <c r="AG5" s="83"/>
    </row>
    <row r="6" spans="1:33" ht="22.5" customHeight="1">
      <c r="A6" s="59">
        <f t="shared" si="0"/>
        <v>2</v>
      </c>
      <c r="B6" s="64">
        <f t="shared" ca="1" si="1"/>
        <v>0</v>
      </c>
      <c r="C6" s="64">
        <f t="shared" ca="1" si="2"/>
        <v>0</v>
      </c>
      <c r="D6" s="64">
        <f t="shared" ca="1" si="3"/>
        <v>0</v>
      </c>
      <c r="E6" s="64">
        <f t="shared" ca="1" si="4"/>
        <v>0</v>
      </c>
      <c r="F6" s="64" t="str">
        <f t="shared" ca="1" si="5"/>
        <v/>
      </c>
      <c r="G6" s="64" t="str">
        <f ca="1">IF(J6&gt;0,'申請書（様式第１号）'!$W$10,"")</f>
        <v/>
      </c>
      <c r="H6" s="73">
        <f t="shared" ca="1" si="6"/>
        <v>0</v>
      </c>
      <c r="I6" s="74" t="str">
        <f t="shared" ca="1" si="7"/>
        <v/>
      </c>
      <c r="J6" s="73">
        <f t="shared" ca="1" si="8"/>
        <v>0</v>
      </c>
      <c r="K6" s="79"/>
      <c r="N6" s="81" t="s">
        <v>52</v>
      </c>
    </row>
    <row r="7" spans="1:33" ht="22.5" customHeight="1">
      <c r="A7" s="59">
        <f t="shared" si="0"/>
        <v>3</v>
      </c>
      <c r="B7" s="64" t="str">
        <f t="shared" ca="1" si="1"/>
        <v/>
      </c>
      <c r="C7" s="64" t="str">
        <f t="shared" ca="1" si="2"/>
        <v/>
      </c>
      <c r="D7" s="64" t="str">
        <f t="shared" ca="1" si="3"/>
        <v/>
      </c>
      <c r="E7" s="64" t="str">
        <f t="shared" ca="1" si="4"/>
        <v/>
      </c>
      <c r="F7" s="64" t="str">
        <f t="shared" ca="1" si="5"/>
        <v/>
      </c>
      <c r="G7" s="64" t="str">
        <f ca="1">IF(J7&gt;0,'申請書（様式第１号）'!$W$10,"")</f>
        <v/>
      </c>
      <c r="H7" s="73" t="str">
        <f t="shared" ca="1" si="6"/>
        <v/>
      </c>
      <c r="I7" s="74" t="str">
        <f t="shared" ca="1" si="7"/>
        <v/>
      </c>
      <c r="J7" s="73">
        <f t="shared" ca="1" si="8"/>
        <v>0</v>
      </c>
      <c r="K7" s="79"/>
      <c r="N7" s="81" t="s">
        <v>53</v>
      </c>
    </row>
    <row r="8" spans="1:33" ht="22.5" customHeight="1">
      <c r="A8" s="59">
        <f t="shared" si="0"/>
        <v>4</v>
      </c>
      <c r="B8" s="64" t="str">
        <f t="shared" ca="1" si="1"/>
        <v/>
      </c>
      <c r="C8" s="64" t="str">
        <f t="shared" ca="1" si="2"/>
        <v/>
      </c>
      <c r="D8" s="64" t="str">
        <f t="shared" ca="1" si="3"/>
        <v/>
      </c>
      <c r="E8" s="64" t="str">
        <f t="shared" ca="1" si="4"/>
        <v/>
      </c>
      <c r="F8" s="64" t="str">
        <f t="shared" ca="1" si="5"/>
        <v/>
      </c>
      <c r="G8" s="64" t="str">
        <f ca="1">IF(J8&gt;0,'申請書（様式第１号）'!$W$10,"")</f>
        <v/>
      </c>
      <c r="H8" s="73" t="str">
        <f t="shared" ca="1" si="6"/>
        <v/>
      </c>
      <c r="I8" s="74" t="str">
        <f t="shared" ca="1" si="7"/>
        <v/>
      </c>
      <c r="J8" s="73">
        <f t="shared" ca="1" si="8"/>
        <v>0</v>
      </c>
      <c r="K8" s="79"/>
    </row>
    <row r="9" spans="1:33" ht="22.5" customHeight="1">
      <c r="A9" s="59">
        <f t="shared" si="0"/>
        <v>5</v>
      </c>
      <c r="B9" s="64" t="str">
        <f t="shared" ca="1" si="1"/>
        <v/>
      </c>
      <c r="C9" s="64" t="str">
        <f t="shared" ca="1" si="2"/>
        <v/>
      </c>
      <c r="D9" s="64" t="str">
        <f t="shared" ca="1" si="3"/>
        <v/>
      </c>
      <c r="E9" s="64" t="str">
        <f t="shared" ca="1" si="4"/>
        <v/>
      </c>
      <c r="F9" s="64" t="str">
        <f t="shared" ca="1" si="5"/>
        <v/>
      </c>
      <c r="G9" s="64" t="str">
        <f ca="1">IF(J9&gt;0,'申請書（様式第１号）'!$W$10,"")</f>
        <v/>
      </c>
      <c r="H9" s="73" t="str">
        <f t="shared" ca="1" si="6"/>
        <v/>
      </c>
      <c r="I9" s="74" t="str">
        <f t="shared" ca="1" si="7"/>
        <v/>
      </c>
      <c r="J9" s="73">
        <f t="shared" ca="1" si="8"/>
        <v>0</v>
      </c>
      <c r="K9" s="79"/>
    </row>
    <row r="10" spans="1:33" ht="22.5" customHeight="1">
      <c r="A10" s="59">
        <f t="shared" si="0"/>
        <v>6</v>
      </c>
      <c r="B10" s="64" t="str">
        <f t="shared" ca="1" si="1"/>
        <v/>
      </c>
      <c r="C10" s="64" t="str">
        <f t="shared" ca="1" si="2"/>
        <v/>
      </c>
      <c r="D10" s="64" t="str">
        <f t="shared" ca="1" si="3"/>
        <v/>
      </c>
      <c r="E10" s="64" t="str">
        <f t="shared" ca="1" si="4"/>
        <v/>
      </c>
      <c r="F10" s="64" t="str">
        <f t="shared" ca="1" si="5"/>
        <v/>
      </c>
      <c r="G10" s="64" t="str">
        <f ca="1">IF(J10&gt;0,'申請書（様式第１号）'!$W$10,"")</f>
        <v/>
      </c>
      <c r="H10" s="73" t="str">
        <f t="shared" ca="1" si="6"/>
        <v/>
      </c>
      <c r="I10" s="74" t="str">
        <f t="shared" ca="1" si="7"/>
        <v/>
      </c>
      <c r="J10" s="73">
        <f t="shared" ca="1" si="8"/>
        <v>0</v>
      </c>
      <c r="K10" s="79"/>
    </row>
    <row r="11" spans="1:33" ht="22.5" customHeight="1">
      <c r="A11" s="59">
        <f t="shared" si="0"/>
        <v>7</v>
      </c>
      <c r="B11" s="64" t="str">
        <f t="shared" ca="1" si="1"/>
        <v/>
      </c>
      <c r="C11" s="64" t="str">
        <f t="shared" ca="1" si="2"/>
        <v/>
      </c>
      <c r="D11" s="64" t="str">
        <f t="shared" ca="1" si="3"/>
        <v/>
      </c>
      <c r="E11" s="64" t="str">
        <f t="shared" ca="1" si="4"/>
        <v/>
      </c>
      <c r="F11" s="64" t="str">
        <f t="shared" ca="1" si="5"/>
        <v/>
      </c>
      <c r="G11" s="64" t="str">
        <f ca="1">IF(J11&gt;0,'申請書（様式第１号）'!$W$10,"")</f>
        <v/>
      </c>
      <c r="H11" s="73" t="str">
        <f t="shared" ca="1" si="6"/>
        <v/>
      </c>
      <c r="I11" s="74" t="str">
        <f t="shared" ca="1" si="7"/>
        <v/>
      </c>
      <c r="J11" s="73">
        <f t="shared" ca="1" si="8"/>
        <v>0</v>
      </c>
      <c r="K11" s="79"/>
    </row>
    <row r="12" spans="1:33" ht="22.5" customHeight="1">
      <c r="A12" s="59">
        <f t="shared" si="0"/>
        <v>8</v>
      </c>
      <c r="B12" s="64" t="str">
        <f t="shared" ca="1" si="1"/>
        <v/>
      </c>
      <c r="C12" s="64" t="str">
        <f t="shared" ca="1" si="2"/>
        <v/>
      </c>
      <c r="D12" s="64" t="str">
        <f t="shared" ca="1" si="3"/>
        <v/>
      </c>
      <c r="E12" s="64" t="str">
        <f t="shared" ca="1" si="4"/>
        <v/>
      </c>
      <c r="F12" s="64" t="str">
        <f t="shared" ca="1" si="5"/>
        <v/>
      </c>
      <c r="G12" s="64" t="str">
        <f ca="1">IF(J12&gt;0,'申請書（様式第１号）'!$W$10,"")</f>
        <v/>
      </c>
      <c r="H12" s="73" t="str">
        <f t="shared" ca="1" si="6"/>
        <v/>
      </c>
      <c r="I12" s="74" t="str">
        <f t="shared" ca="1" si="7"/>
        <v/>
      </c>
      <c r="J12" s="73">
        <f t="shared" ca="1" si="8"/>
        <v>0</v>
      </c>
      <c r="K12" s="79"/>
    </row>
    <row r="13" spans="1:33" ht="22.5" customHeight="1">
      <c r="A13" s="59">
        <f t="shared" si="0"/>
        <v>9</v>
      </c>
      <c r="B13" s="64" t="str">
        <f t="shared" ca="1" si="1"/>
        <v/>
      </c>
      <c r="C13" s="64" t="str">
        <f t="shared" ca="1" si="2"/>
        <v/>
      </c>
      <c r="D13" s="64" t="str">
        <f t="shared" ca="1" si="3"/>
        <v/>
      </c>
      <c r="E13" s="64" t="str">
        <f t="shared" ca="1" si="4"/>
        <v/>
      </c>
      <c r="F13" s="64" t="str">
        <f t="shared" ca="1" si="5"/>
        <v/>
      </c>
      <c r="G13" s="64" t="str">
        <f ca="1">IF(J13&gt;0,'申請書（様式第１号）'!$W$10,"")</f>
        <v/>
      </c>
      <c r="H13" s="73" t="str">
        <f t="shared" ca="1" si="6"/>
        <v/>
      </c>
      <c r="I13" s="74" t="str">
        <f t="shared" ca="1" si="7"/>
        <v/>
      </c>
      <c r="J13" s="73">
        <f t="shared" ca="1" si="8"/>
        <v>0</v>
      </c>
      <c r="K13" s="79"/>
    </row>
    <row r="14" spans="1:33" ht="22.5" customHeight="1">
      <c r="A14" s="59">
        <f t="shared" si="0"/>
        <v>10</v>
      </c>
      <c r="B14" s="64" t="str">
        <f t="shared" ca="1" si="1"/>
        <v/>
      </c>
      <c r="C14" s="64" t="str">
        <f t="shared" ca="1" si="2"/>
        <v/>
      </c>
      <c r="D14" s="64" t="str">
        <f t="shared" ca="1" si="3"/>
        <v/>
      </c>
      <c r="E14" s="64" t="str">
        <f t="shared" ca="1" si="4"/>
        <v/>
      </c>
      <c r="F14" s="64" t="str">
        <f t="shared" ca="1" si="5"/>
        <v/>
      </c>
      <c r="G14" s="64" t="str">
        <f ca="1">IF(J14&gt;0,'申請書（様式第１号）'!$W$10,"")</f>
        <v/>
      </c>
      <c r="H14" s="73" t="str">
        <f t="shared" ca="1" si="6"/>
        <v/>
      </c>
      <c r="I14" s="74" t="str">
        <f t="shared" ca="1" si="7"/>
        <v/>
      </c>
      <c r="J14" s="73">
        <f t="shared" ca="1" si="8"/>
        <v>0</v>
      </c>
      <c r="K14" s="79"/>
    </row>
    <row r="15" spans="1:33" ht="22.5" customHeight="1">
      <c r="A15" s="59">
        <f t="shared" si="0"/>
        <v>11</v>
      </c>
      <c r="B15" s="64" t="str">
        <f t="shared" ca="1" si="1"/>
        <v/>
      </c>
      <c r="C15" s="64" t="str">
        <f t="shared" ca="1" si="2"/>
        <v/>
      </c>
      <c r="D15" s="64" t="str">
        <f t="shared" ca="1" si="3"/>
        <v/>
      </c>
      <c r="E15" s="64" t="str">
        <f t="shared" ca="1" si="4"/>
        <v/>
      </c>
      <c r="F15" s="64" t="str">
        <f t="shared" ca="1" si="5"/>
        <v/>
      </c>
      <c r="G15" s="64" t="str">
        <f ca="1">IF(J15&gt;0,'申請書（様式第１号）'!$W$10,"")</f>
        <v/>
      </c>
      <c r="H15" s="73" t="str">
        <f t="shared" ca="1" si="6"/>
        <v/>
      </c>
      <c r="I15" s="74" t="str">
        <f t="shared" ca="1" si="7"/>
        <v/>
      </c>
      <c r="J15" s="73">
        <f t="shared" ca="1" si="8"/>
        <v>0</v>
      </c>
      <c r="K15" s="79"/>
    </row>
    <row r="16" spans="1:33" ht="22.5" customHeight="1">
      <c r="A16" s="59">
        <f t="shared" si="0"/>
        <v>12</v>
      </c>
      <c r="B16" s="64" t="str">
        <f t="shared" ca="1" si="1"/>
        <v/>
      </c>
      <c r="C16" s="64" t="str">
        <f t="shared" ca="1" si="2"/>
        <v/>
      </c>
      <c r="D16" s="64" t="str">
        <f t="shared" ca="1" si="3"/>
        <v/>
      </c>
      <c r="E16" s="64" t="str">
        <f t="shared" ca="1" si="4"/>
        <v/>
      </c>
      <c r="F16" s="64" t="str">
        <f t="shared" ca="1" si="5"/>
        <v/>
      </c>
      <c r="G16" s="64" t="str">
        <f ca="1">IF(J16&gt;0,'申請書（様式第１号）'!$W$10,"")</f>
        <v/>
      </c>
      <c r="H16" s="73" t="str">
        <f t="shared" ca="1" si="6"/>
        <v/>
      </c>
      <c r="I16" s="74" t="str">
        <f t="shared" ca="1" si="7"/>
        <v/>
      </c>
      <c r="J16" s="73">
        <f t="shared" ca="1" si="8"/>
        <v>0</v>
      </c>
      <c r="K16" s="79"/>
    </row>
    <row r="17" spans="1:11" ht="22.5" customHeight="1">
      <c r="A17" s="59">
        <f t="shared" si="0"/>
        <v>13</v>
      </c>
      <c r="B17" s="64" t="str">
        <f t="shared" ca="1" si="1"/>
        <v/>
      </c>
      <c r="C17" s="64" t="str">
        <f t="shared" ca="1" si="2"/>
        <v/>
      </c>
      <c r="D17" s="64" t="str">
        <f t="shared" ca="1" si="3"/>
        <v/>
      </c>
      <c r="E17" s="64" t="str">
        <f t="shared" ca="1" si="4"/>
        <v/>
      </c>
      <c r="F17" s="64" t="str">
        <f t="shared" ca="1" si="5"/>
        <v/>
      </c>
      <c r="G17" s="64" t="str">
        <f ca="1">IF(J17&gt;0,'申請書（様式第１号）'!$W$10,"")</f>
        <v/>
      </c>
      <c r="H17" s="73" t="str">
        <f t="shared" ca="1" si="6"/>
        <v/>
      </c>
      <c r="I17" s="74" t="str">
        <f t="shared" ca="1" si="7"/>
        <v/>
      </c>
      <c r="J17" s="73">
        <f t="shared" ca="1" si="8"/>
        <v>0</v>
      </c>
      <c r="K17" s="79"/>
    </row>
    <row r="18" spans="1:11" ht="22.5" customHeight="1">
      <c r="A18" s="59">
        <f t="shared" si="0"/>
        <v>14</v>
      </c>
      <c r="B18" s="64" t="str">
        <f t="shared" ca="1" si="1"/>
        <v/>
      </c>
      <c r="C18" s="64" t="str">
        <f t="shared" ca="1" si="2"/>
        <v/>
      </c>
      <c r="D18" s="64" t="str">
        <f t="shared" ca="1" si="3"/>
        <v/>
      </c>
      <c r="E18" s="64" t="str">
        <f t="shared" ca="1" si="4"/>
        <v/>
      </c>
      <c r="F18" s="64" t="str">
        <f t="shared" ca="1" si="5"/>
        <v/>
      </c>
      <c r="G18" s="64" t="str">
        <f ca="1">IF(J18&gt;0,'申請書（様式第１号）'!$W$10,"")</f>
        <v/>
      </c>
      <c r="H18" s="73" t="str">
        <f t="shared" ca="1" si="6"/>
        <v/>
      </c>
      <c r="I18" s="74" t="str">
        <f t="shared" ca="1" si="7"/>
        <v/>
      </c>
      <c r="J18" s="73">
        <f t="shared" ca="1" si="8"/>
        <v>0</v>
      </c>
      <c r="K18" s="79"/>
    </row>
    <row r="19" spans="1:11" ht="22.5" customHeight="1">
      <c r="A19" s="59">
        <f t="shared" si="0"/>
        <v>15</v>
      </c>
      <c r="B19" s="64" t="str">
        <f t="shared" ca="1" si="1"/>
        <v/>
      </c>
      <c r="C19" s="64" t="str">
        <f t="shared" ca="1" si="2"/>
        <v/>
      </c>
      <c r="D19" s="64" t="str">
        <f t="shared" ca="1" si="3"/>
        <v/>
      </c>
      <c r="E19" s="64" t="str">
        <f t="shared" ca="1" si="4"/>
        <v/>
      </c>
      <c r="F19" s="64" t="str">
        <f t="shared" ca="1" si="5"/>
        <v/>
      </c>
      <c r="G19" s="64" t="str">
        <f ca="1">IF(J19&gt;0,'申請書（様式第１号）'!$W$10,"")</f>
        <v/>
      </c>
      <c r="H19" s="73" t="str">
        <f t="shared" ca="1" si="6"/>
        <v/>
      </c>
      <c r="I19" s="74" t="str">
        <f t="shared" ca="1" si="7"/>
        <v/>
      </c>
      <c r="J19" s="73">
        <f t="shared" ca="1" si="8"/>
        <v>0</v>
      </c>
      <c r="K19" s="79"/>
    </row>
    <row r="20" spans="1:11" ht="11.25" customHeight="1"/>
    <row r="21" spans="1:11" s="57" customFormat="1">
      <c r="A21" s="60" t="s">
        <v>54</v>
      </c>
      <c r="B21" s="56"/>
      <c r="C21" s="56"/>
    </row>
    <row r="22" spans="1:11" s="57" customFormat="1" ht="16.5" customHeight="1">
      <c r="A22" s="61"/>
      <c r="B22" s="60" t="s">
        <v>0</v>
      </c>
      <c r="C22" s="56"/>
    </row>
    <row r="23" spans="1:11" s="57" customFormat="1" ht="16.5" customHeight="1">
      <c r="A23" s="61"/>
      <c r="B23" s="60"/>
      <c r="C23" s="56"/>
    </row>
    <row r="24" spans="1:11" s="57" customFormat="1" ht="16.5" customHeight="1">
      <c r="A24" s="62"/>
      <c r="B24" s="65"/>
      <c r="C24" s="56"/>
    </row>
    <row r="25" spans="1:11" s="57" customFormat="1" ht="16.5" customHeight="1">
      <c r="A25" s="62"/>
      <c r="B25" s="65"/>
      <c r="C25" s="56"/>
    </row>
    <row r="26" spans="1:11" s="57" customFormat="1" ht="22.5" customHeight="1"/>
    <row r="27" spans="1:11" s="57" customFormat="1" ht="22.5" customHeight="1"/>
    <row r="28" spans="1:11" s="57" customFormat="1" ht="22.5" customHeight="1"/>
    <row r="29" spans="1:11" s="57" customFormat="1" ht="22.5" customHeight="1"/>
    <row r="30" spans="1:11" s="57" customFormat="1" ht="22.5" customHeight="1"/>
    <row r="31" spans="1:11" s="57" customFormat="1" ht="22.5" customHeight="1"/>
    <row r="32" spans="1:11" s="57" customFormat="1" ht="22.5" customHeight="1"/>
    <row r="33" s="57" customFormat="1" ht="22.5" customHeight="1"/>
    <row r="34" s="57" customFormat="1" ht="22.5" customHeight="1"/>
    <row r="35" s="57" customFormat="1" ht="22.5" customHeight="1"/>
    <row r="36" s="57" customFormat="1" ht="22.5" customHeight="1"/>
  </sheetData>
  <mergeCells count="9">
    <mergeCell ref="H3:J3"/>
    <mergeCell ref="A3:A4"/>
    <mergeCell ref="B3:B4"/>
    <mergeCell ref="C3:C4"/>
    <mergeCell ref="D3:D4"/>
    <mergeCell ref="E3:E4"/>
    <mergeCell ref="F3:F4"/>
    <mergeCell ref="G3:G4"/>
    <mergeCell ref="K3:K4"/>
  </mergeCells>
  <phoneticPr fontId="3"/>
  <dataValidations count="2">
    <dataValidation type="list" allowBlank="1" showDropDown="0" showInputMessage="1" showErrorMessage="1" sqref="K5:K19">
      <formula1>"可"</formula1>
    </dataValidation>
    <dataValidation type="list" allowBlank="1" showDropDown="0" showInputMessage="1" showErrorMessage="1" sqref="D5:D19">
      <formula1>#REF!</formula1>
    </dataValidation>
  </dataValidations>
  <printOptions horizontalCentered="1"/>
  <pageMargins left="0.19685039370078741" right="0.19685039370078741" top="0.59055118110236227" bottom="0.39370078740157483" header="0" footer="0"/>
  <pageSetup paperSize="9" fitToWidth="1" fitToHeight="1" orientation="landscape" usePrinterDefaults="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AV56"/>
  <sheetViews>
    <sheetView showGridLines="0" showZeros="0" view="pageBreakPreview" zoomScale="98" zoomScaleSheetLayoutView="98" workbookViewId="0">
      <selection activeCell="T7" sqref="T7:AM7"/>
    </sheetView>
  </sheetViews>
  <sheetFormatPr defaultColWidth="2.25" defaultRowHeight="13.5"/>
  <cols>
    <col min="1" max="7" width="2.25" style="56"/>
    <col min="8" max="19" width="2.375" style="56" bestFit="1" customWidth="1"/>
    <col min="20" max="34" width="2.25" style="56"/>
    <col min="35" max="35" width="2.5" style="56" bestFit="1" customWidth="1"/>
    <col min="36" max="40" width="2.25" style="56"/>
    <col min="41" max="47" width="2.25" style="56" hidden="1" customWidth="1"/>
    <col min="48" max="16384" width="2.25" style="56"/>
  </cols>
  <sheetData>
    <row r="1" spans="1:48">
      <c r="A1" s="56" t="s">
        <v>190</v>
      </c>
    </row>
    <row r="2" spans="1:48" ht="7.5" customHeight="1"/>
    <row r="3" spans="1:48">
      <c r="A3" s="84" t="s">
        <v>118</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216"/>
    </row>
    <row r="4" spans="1:48" s="56" customFormat="1" ht="9" customHeight="1">
      <c r="A4" s="85"/>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row>
    <row r="5" spans="1:48">
      <c r="A5" s="86" t="s">
        <v>82</v>
      </c>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217"/>
    </row>
    <row r="6" spans="1:48" s="56" customFormat="1" ht="4.5" customHeight="1">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row>
    <row r="7" spans="1:48" ht="17.25" customHeight="1">
      <c r="A7" s="88" t="s">
        <v>17</v>
      </c>
      <c r="B7" s="107"/>
      <c r="C7" s="107"/>
      <c r="D7" s="107"/>
      <c r="E7" s="107"/>
      <c r="F7" s="107"/>
      <c r="G7" s="124"/>
      <c r="H7" s="130"/>
      <c r="I7" s="138"/>
      <c r="J7" s="138"/>
      <c r="K7" s="138"/>
      <c r="L7" s="138"/>
      <c r="M7" s="138"/>
      <c r="N7" s="163"/>
      <c r="O7" s="88" t="s">
        <v>51</v>
      </c>
      <c r="P7" s="107"/>
      <c r="Q7" s="107"/>
      <c r="R7" s="107"/>
      <c r="S7" s="124"/>
      <c r="T7" s="170"/>
      <c r="U7" s="172"/>
      <c r="V7" s="172"/>
      <c r="W7" s="172"/>
      <c r="X7" s="172"/>
      <c r="Y7" s="172"/>
      <c r="Z7" s="172"/>
      <c r="AA7" s="172"/>
      <c r="AB7" s="172"/>
      <c r="AC7" s="172"/>
      <c r="AD7" s="172"/>
      <c r="AE7" s="172"/>
      <c r="AF7" s="172"/>
      <c r="AG7" s="172"/>
      <c r="AH7" s="172"/>
      <c r="AI7" s="172"/>
      <c r="AJ7" s="172"/>
      <c r="AK7" s="172"/>
      <c r="AL7" s="172"/>
      <c r="AM7" s="218"/>
    </row>
    <row r="8" spans="1:48">
      <c r="A8" s="89" t="s">
        <v>56</v>
      </c>
      <c r="B8" s="108"/>
      <c r="C8" s="117"/>
      <c r="D8" s="88" t="s">
        <v>2</v>
      </c>
      <c r="E8" s="107"/>
      <c r="F8" s="107"/>
      <c r="G8" s="124"/>
      <c r="H8" s="88" t="s">
        <v>47</v>
      </c>
      <c r="I8" s="107"/>
      <c r="J8" s="107"/>
      <c r="K8" s="107"/>
      <c r="L8" s="107"/>
      <c r="M8" s="107"/>
      <c r="N8" s="107"/>
      <c r="O8" s="107"/>
      <c r="P8" s="107"/>
      <c r="Q8" s="107"/>
      <c r="R8" s="107"/>
      <c r="S8" s="124"/>
      <c r="T8" s="89" t="s">
        <v>57</v>
      </c>
      <c r="U8" s="108"/>
      <c r="V8" s="117"/>
      <c r="W8" s="88" t="s">
        <v>30</v>
      </c>
      <c r="X8" s="107"/>
      <c r="Y8" s="107"/>
      <c r="Z8" s="107"/>
      <c r="AA8" s="107"/>
      <c r="AB8" s="107"/>
      <c r="AC8" s="107"/>
      <c r="AD8" s="107"/>
      <c r="AE8" s="107"/>
      <c r="AF8" s="124"/>
      <c r="AG8" s="193" t="s">
        <v>44</v>
      </c>
      <c r="AH8" s="198"/>
      <c r="AI8" s="198"/>
      <c r="AJ8" s="198"/>
      <c r="AK8" s="198"/>
      <c r="AL8" s="198"/>
      <c r="AM8" s="202"/>
    </row>
    <row r="9" spans="1:48" ht="17.25" customHeight="1">
      <c r="A9" s="90"/>
      <c r="B9" s="109"/>
      <c r="C9" s="78"/>
      <c r="D9" s="118"/>
      <c r="E9" s="119"/>
      <c r="F9" s="119"/>
      <c r="G9" s="125"/>
      <c r="H9" s="131"/>
      <c r="I9" s="139"/>
      <c r="J9" s="139"/>
      <c r="K9" s="139"/>
      <c r="L9" s="139"/>
      <c r="M9" s="139"/>
      <c r="N9" s="139"/>
      <c r="O9" s="139"/>
      <c r="P9" s="139"/>
      <c r="Q9" s="139"/>
      <c r="R9" s="139"/>
      <c r="S9" s="169"/>
      <c r="T9" s="90"/>
      <c r="U9" s="109"/>
      <c r="V9" s="78"/>
      <c r="W9" s="173"/>
      <c r="X9" s="175"/>
      <c r="Y9" s="175"/>
      <c r="Z9" s="175"/>
      <c r="AA9" s="175"/>
      <c r="AB9" s="175"/>
      <c r="AC9" s="175"/>
      <c r="AD9" s="175"/>
      <c r="AE9" s="175"/>
      <c r="AF9" s="191"/>
      <c r="AG9" s="194"/>
      <c r="AH9" s="199"/>
      <c r="AI9" s="199"/>
      <c r="AJ9" s="199"/>
      <c r="AK9" s="199"/>
      <c r="AL9" s="199"/>
      <c r="AM9" s="219"/>
      <c r="AV9" s="60"/>
    </row>
    <row r="10" spans="1:48" s="60" customFormat="1" ht="20.25" customHeight="1">
      <c r="A10" s="88" t="s">
        <v>46</v>
      </c>
      <c r="B10" s="107"/>
      <c r="C10" s="107"/>
      <c r="D10" s="107"/>
      <c r="E10" s="107"/>
      <c r="F10" s="107"/>
      <c r="G10" s="107"/>
      <c r="H10" s="107"/>
      <c r="I10" s="107"/>
      <c r="J10" s="107"/>
      <c r="K10" s="124"/>
      <c r="L10" s="152"/>
      <c r="M10" s="158"/>
      <c r="N10" s="158"/>
      <c r="O10" s="158"/>
      <c r="P10" s="158"/>
      <c r="Q10" s="158"/>
      <c r="R10" s="158"/>
      <c r="S10" s="158"/>
      <c r="T10" s="158"/>
      <c r="U10" s="158"/>
      <c r="V10" s="158"/>
      <c r="W10" s="158"/>
      <c r="X10" s="158"/>
      <c r="Y10" s="158"/>
      <c r="Z10" s="158"/>
      <c r="AA10" s="158"/>
      <c r="AB10" s="158"/>
      <c r="AC10" s="158"/>
      <c r="AD10" s="158"/>
      <c r="AE10" s="158"/>
      <c r="AF10" s="192"/>
      <c r="AG10" s="195" t="s">
        <v>58</v>
      </c>
      <c r="AH10" s="198"/>
      <c r="AI10" s="202"/>
      <c r="AJ10" s="172"/>
      <c r="AK10" s="172"/>
      <c r="AL10" s="87" t="s">
        <v>55</v>
      </c>
      <c r="AM10" s="220"/>
      <c r="AP10" s="231"/>
      <c r="AQ10" s="231"/>
      <c r="AR10" s="231"/>
      <c r="AS10" s="231"/>
      <c r="AT10" s="231"/>
      <c r="AU10" s="231"/>
    </row>
    <row r="11" spans="1:48" s="60" customFormat="1" ht="18" customHeight="1">
      <c r="A11" s="91" t="s">
        <v>36</v>
      </c>
      <c r="B11" s="110"/>
      <c r="C11" s="110"/>
      <c r="D11" s="110"/>
      <c r="E11" s="110"/>
      <c r="F11" s="110"/>
      <c r="G11" s="110"/>
      <c r="H11" s="132"/>
      <c r="I11" s="140"/>
      <c r="J11" s="144" t="s">
        <v>209</v>
      </c>
      <c r="K11" s="151"/>
      <c r="L11" s="153"/>
      <c r="M11" s="153"/>
      <c r="N11" s="153"/>
      <c r="O11" s="153"/>
      <c r="P11" s="153"/>
      <c r="Q11" s="153"/>
      <c r="R11" s="153"/>
      <c r="S11" s="153"/>
      <c r="T11" s="153"/>
      <c r="U11" s="153"/>
      <c r="V11" s="153"/>
      <c r="W11" s="153"/>
      <c r="X11" s="153"/>
      <c r="Y11" s="140"/>
      <c r="Z11" s="144" t="s">
        <v>207</v>
      </c>
      <c r="AA11" s="151"/>
      <c r="AB11" s="153"/>
      <c r="AC11" s="153"/>
      <c r="AD11" s="153"/>
      <c r="AE11" s="153"/>
      <c r="AF11" s="153"/>
      <c r="AG11" s="153"/>
      <c r="AH11" s="153"/>
      <c r="AI11" s="153"/>
      <c r="AJ11" s="153"/>
      <c r="AK11" s="153"/>
      <c r="AL11" s="153"/>
      <c r="AM11" s="221"/>
    </row>
    <row r="12" spans="1:48" s="60" customFormat="1" ht="6" customHeight="1">
      <c r="A12" s="92"/>
      <c r="B12" s="92"/>
      <c r="C12" s="92"/>
      <c r="D12" s="92"/>
      <c r="E12" s="92"/>
      <c r="F12" s="92"/>
      <c r="G12" s="92"/>
      <c r="H12" s="92"/>
      <c r="I12" s="141"/>
      <c r="J12" s="145"/>
      <c r="K12" s="141"/>
      <c r="L12" s="154"/>
      <c r="M12" s="154"/>
      <c r="N12" s="154"/>
      <c r="O12" s="154"/>
      <c r="P12" s="154"/>
      <c r="Q12" s="154"/>
      <c r="R12" s="154"/>
      <c r="S12" s="154"/>
      <c r="T12" s="154"/>
      <c r="U12" s="141"/>
      <c r="V12" s="154"/>
      <c r="W12" s="154"/>
      <c r="X12" s="154"/>
      <c r="Y12" s="145"/>
      <c r="Z12" s="178"/>
      <c r="AA12" s="141"/>
      <c r="AB12" s="154"/>
      <c r="AC12" s="154"/>
      <c r="AD12" s="154"/>
      <c r="AE12" s="154"/>
      <c r="AF12" s="154"/>
      <c r="AG12" s="154"/>
      <c r="AH12" s="154"/>
      <c r="AI12" s="154"/>
      <c r="AJ12" s="154"/>
      <c r="AK12" s="154"/>
      <c r="AL12" s="154"/>
      <c r="AM12" s="154"/>
    </row>
    <row r="13" spans="1:48" s="60" customFormat="1" ht="6" customHeight="1">
      <c r="I13" s="65"/>
      <c r="J13" s="146"/>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row>
    <row r="14" spans="1:48" s="60" customFormat="1" ht="6" customHeight="1">
      <c r="I14" s="65"/>
      <c r="J14" s="147"/>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row>
    <row r="15" spans="1:48" s="60" customFormat="1" ht="12">
      <c r="A15" s="86" t="s">
        <v>225</v>
      </c>
      <c r="B15" s="106"/>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217"/>
    </row>
    <row r="16" spans="1:48" s="60" customFormat="1" ht="3" customHeight="1">
      <c r="I16" s="65"/>
      <c r="J16" s="147"/>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row>
    <row r="17" spans="1:48" s="60" customFormat="1" ht="18" customHeight="1">
      <c r="A17" s="93" t="s">
        <v>248</v>
      </c>
      <c r="B17" s="111"/>
      <c r="C17" s="111"/>
      <c r="D17" s="111"/>
      <c r="E17" s="111"/>
      <c r="F17" s="111"/>
      <c r="G17" s="111"/>
      <c r="H17" s="111"/>
      <c r="I17" s="111"/>
      <c r="J17" s="111"/>
      <c r="K17" s="111"/>
      <c r="L17" s="111"/>
      <c r="M17" s="111"/>
      <c r="N17" s="111"/>
      <c r="O17" s="111"/>
      <c r="P17" s="111"/>
      <c r="Q17" s="111"/>
      <c r="R17" s="111"/>
      <c r="S17" s="111"/>
      <c r="T17" s="111"/>
      <c r="U17" s="111"/>
      <c r="V17" s="111"/>
      <c r="W17" s="111"/>
      <c r="X17" s="176"/>
      <c r="Y17" s="177"/>
      <c r="Z17" s="179"/>
      <c r="AA17" s="180"/>
      <c r="AB17" s="180"/>
      <c r="AC17" s="180"/>
      <c r="AD17" s="180"/>
      <c r="AE17" s="180"/>
      <c r="AF17" s="180"/>
      <c r="AG17" s="180"/>
    </row>
    <row r="18" spans="1:48" s="60" customFormat="1" ht="18" customHeight="1">
      <c r="A18" s="93" t="s">
        <v>253</v>
      </c>
      <c r="B18" s="111"/>
      <c r="C18" s="111"/>
      <c r="D18" s="111"/>
      <c r="E18" s="111"/>
      <c r="F18" s="111"/>
      <c r="G18" s="111"/>
      <c r="H18" s="111"/>
      <c r="I18" s="111"/>
      <c r="J18" s="111"/>
      <c r="K18" s="111"/>
      <c r="L18" s="111"/>
      <c r="M18" s="111"/>
      <c r="N18" s="111"/>
      <c r="O18" s="111"/>
      <c r="P18" s="111"/>
      <c r="Q18" s="111"/>
      <c r="R18" s="111"/>
      <c r="S18" s="111"/>
      <c r="T18" s="111"/>
      <c r="U18" s="111"/>
      <c r="V18" s="111"/>
      <c r="W18" s="111"/>
      <c r="X18" s="176"/>
      <c r="Y18" s="177"/>
      <c r="Z18" s="179"/>
      <c r="AA18" s="181"/>
      <c r="AB18" s="181"/>
      <c r="AC18" s="181"/>
      <c r="AD18" s="181"/>
      <c r="AE18" s="181"/>
      <c r="AF18" s="181"/>
      <c r="AG18" s="181"/>
    </row>
    <row r="19" spans="1:48" s="60" customFormat="1" ht="18" customHeight="1">
      <c r="A19" s="93" t="s">
        <v>249</v>
      </c>
      <c r="B19" s="111"/>
      <c r="C19" s="111"/>
      <c r="D19" s="111"/>
      <c r="E19" s="111"/>
      <c r="F19" s="111"/>
      <c r="G19" s="111"/>
      <c r="H19" s="111"/>
      <c r="I19" s="111"/>
      <c r="J19" s="111"/>
      <c r="K19" s="111"/>
      <c r="L19" s="111"/>
      <c r="M19" s="111"/>
      <c r="N19" s="111"/>
      <c r="O19" s="111"/>
      <c r="P19" s="111"/>
      <c r="Q19" s="111"/>
      <c r="R19" s="111"/>
      <c r="S19" s="111"/>
      <c r="T19" s="111"/>
      <c r="U19" s="111"/>
      <c r="V19" s="111"/>
      <c r="W19" s="111"/>
      <c r="X19" s="176"/>
      <c r="Y19" s="177"/>
      <c r="Z19" s="179"/>
      <c r="AA19" s="180"/>
      <c r="AB19" s="180"/>
      <c r="AC19" s="180"/>
      <c r="AD19" s="180"/>
      <c r="AE19" s="180"/>
      <c r="AF19" s="180"/>
      <c r="AG19" s="180"/>
    </row>
    <row r="20" spans="1:48" s="60" customFormat="1" ht="6" customHeight="1">
      <c r="I20" s="65"/>
      <c r="J20" s="147"/>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row>
    <row r="21" spans="1:48" s="60" customFormat="1" ht="12">
      <c r="A21" s="86" t="s">
        <v>60</v>
      </c>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217"/>
    </row>
    <row r="22" spans="1:48" s="60" customFormat="1" ht="3" customHeight="1">
      <c r="I22" s="65"/>
      <c r="J22" s="147"/>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row>
    <row r="23" spans="1:48" ht="19.5" customHeight="1">
      <c r="A23" s="94" t="s">
        <v>224</v>
      </c>
      <c r="B23" s="60"/>
      <c r="C23" s="95"/>
      <c r="D23" s="60"/>
      <c r="E23" s="120"/>
      <c r="F23" s="60"/>
      <c r="G23" s="60"/>
      <c r="H23" s="60"/>
      <c r="I23" s="60"/>
      <c r="J23" s="148"/>
      <c r="K23" s="148"/>
      <c r="L23" s="148"/>
      <c r="M23" s="148"/>
      <c r="N23" s="148"/>
      <c r="O23" s="168"/>
      <c r="P23" s="95"/>
      <c r="S23" s="148"/>
      <c r="T23" s="147"/>
      <c r="U23" s="148"/>
      <c r="V23" s="148"/>
      <c r="W23" s="95"/>
      <c r="AC23" s="182"/>
      <c r="AD23" s="183" t="s">
        <v>10</v>
      </c>
      <c r="AE23" s="133"/>
      <c r="AF23" s="133"/>
      <c r="AG23" s="133"/>
      <c r="AH23" s="133"/>
      <c r="AI23" s="203" t="s">
        <v>14</v>
      </c>
      <c r="AJ23" s="209"/>
      <c r="AK23" s="209"/>
      <c r="AL23" s="209"/>
      <c r="AM23" s="222"/>
      <c r="AV23" s="60"/>
    </row>
    <row r="24" spans="1:48">
      <c r="A24" s="94"/>
      <c r="B24" s="60"/>
      <c r="C24" s="95"/>
      <c r="D24" s="60"/>
      <c r="E24" s="120"/>
      <c r="F24" s="60"/>
      <c r="G24" s="60"/>
      <c r="H24" s="60"/>
      <c r="I24" s="60"/>
      <c r="J24" s="148"/>
      <c r="K24" s="148"/>
      <c r="L24" s="148"/>
      <c r="M24" s="148"/>
      <c r="N24" s="148"/>
      <c r="O24" s="168"/>
      <c r="P24" s="95"/>
      <c r="S24" s="148"/>
      <c r="T24" s="147"/>
      <c r="U24" s="148"/>
      <c r="V24" s="148"/>
      <c r="W24" s="174"/>
      <c r="AC24" s="182"/>
      <c r="AD24" s="184" t="str">
        <f>IFERROR(VLOOKUP(L10,リスト!B2:D23,2,FALSE),IFERROR(VLOOKUP(L10,リスト!B24:D30,2,FALSE)*AJ10,""))</f>
        <v/>
      </c>
      <c r="AE24" s="188"/>
      <c r="AF24" s="188"/>
      <c r="AG24" s="196" t="s">
        <v>26</v>
      </c>
      <c r="AH24" s="196"/>
      <c r="AI24" s="204">
        <f>MIN(AD24,ROUNDDOWN((H32+H42)/1000,0))</f>
        <v>0</v>
      </c>
      <c r="AJ24" s="210"/>
      <c r="AK24" s="210"/>
      <c r="AL24" s="214" t="s">
        <v>26</v>
      </c>
      <c r="AM24" s="223"/>
    </row>
    <row r="25" spans="1:48">
      <c r="A25" s="95" t="s">
        <v>192</v>
      </c>
      <c r="B25" s="60"/>
      <c r="C25" s="95"/>
      <c r="D25" s="60"/>
      <c r="E25" s="120"/>
      <c r="F25" s="60"/>
      <c r="G25" s="60"/>
      <c r="H25" s="60"/>
      <c r="I25" s="60"/>
      <c r="J25" s="148"/>
      <c r="K25" s="148"/>
      <c r="L25" s="148"/>
      <c r="M25" s="148"/>
      <c r="N25" s="148"/>
      <c r="O25" s="168"/>
      <c r="P25" s="95"/>
      <c r="S25" s="148"/>
      <c r="T25" s="147"/>
      <c r="U25" s="148"/>
      <c r="V25" s="148"/>
      <c r="W25" s="174"/>
      <c r="AC25" s="182"/>
      <c r="AD25" s="184"/>
      <c r="AE25" s="188"/>
      <c r="AF25" s="188"/>
      <c r="AG25" s="196"/>
      <c r="AH25" s="196"/>
      <c r="AI25" s="205"/>
      <c r="AJ25" s="211"/>
      <c r="AK25" s="211"/>
      <c r="AL25" s="215"/>
      <c r="AM25" s="224"/>
    </row>
    <row r="26" spans="1:48" ht="30" customHeight="1">
      <c r="A26" s="88" t="s">
        <v>61</v>
      </c>
      <c r="B26" s="107"/>
      <c r="C26" s="107"/>
      <c r="D26" s="107"/>
      <c r="E26" s="107"/>
      <c r="F26" s="107"/>
      <c r="G26" s="124"/>
      <c r="H26" s="133" t="s">
        <v>29</v>
      </c>
      <c r="I26" s="107"/>
      <c r="J26" s="107"/>
      <c r="K26" s="107"/>
      <c r="L26" s="107"/>
      <c r="M26" s="88" t="s">
        <v>27</v>
      </c>
      <c r="N26" s="107"/>
      <c r="O26" s="107"/>
      <c r="P26" s="107"/>
      <c r="Q26" s="107"/>
      <c r="R26" s="107"/>
      <c r="S26" s="107"/>
      <c r="T26" s="107"/>
      <c r="U26" s="107"/>
      <c r="V26" s="107"/>
      <c r="W26" s="107"/>
      <c r="X26" s="107"/>
      <c r="Y26" s="107"/>
      <c r="Z26" s="107"/>
      <c r="AA26" s="107"/>
      <c r="AB26" s="107"/>
      <c r="AC26" s="107"/>
      <c r="AD26" s="107"/>
      <c r="AE26" s="107"/>
      <c r="AF26" s="107"/>
      <c r="AG26" s="107"/>
      <c r="AH26" s="107"/>
      <c r="AI26" s="109"/>
      <c r="AJ26" s="109"/>
      <c r="AK26" s="109"/>
      <c r="AL26" s="109"/>
      <c r="AM26" s="78"/>
    </row>
    <row r="27" spans="1:48" ht="15" customHeight="1">
      <c r="A27" s="96" t="s">
        <v>63</v>
      </c>
      <c r="B27" s="112"/>
      <c r="C27" s="112"/>
      <c r="D27" s="112"/>
      <c r="E27" s="121"/>
      <c r="F27" s="121"/>
      <c r="G27" s="126"/>
      <c r="H27" s="134"/>
      <c r="I27" s="134"/>
      <c r="J27" s="134"/>
      <c r="K27" s="134"/>
      <c r="L27" s="134"/>
      <c r="M27" s="159"/>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225"/>
    </row>
    <row r="28" spans="1:48" ht="15" customHeight="1">
      <c r="A28" s="97" t="s">
        <v>64</v>
      </c>
      <c r="B28" s="113"/>
      <c r="C28" s="113"/>
      <c r="D28" s="113"/>
      <c r="E28" s="122"/>
      <c r="F28" s="122"/>
      <c r="G28" s="127"/>
      <c r="H28" s="135"/>
      <c r="I28" s="135"/>
      <c r="J28" s="135"/>
      <c r="K28" s="135"/>
      <c r="L28" s="135"/>
      <c r="M28" s="160"/>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226"/>
    </row>
    <row r="29" spans="1:48" ht="15" customHeight="1">
      <c r="A29" s="97" t="s">
        <v>65</v>
      </c>
      <c r="B29" s="113"/>
      <c r="C29" s="113"/>
      <c r="D29" s="113"/>
      <c r="E29" s="122"/>
      <c r="F29" s="122"/>
      <c r="G29" s="127"/>
      <c r="H29" s="135"/>
      <c r="I29" s="135"/>
      <c r="J29" s="135"/>
      <c r="K29" s="135"/>
      <c r="L29" s="135"/>
      <c r="M29" s="160"/>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226"/>
    </row>
    <row r="30" spans="1:48" ht="15" customHeight="1">
      <c r="A30" s="97" t="s">
        <v>66</v>
      </c>
      <c r="B30" s="113"/>
      <c r="C30" s="113"/>
      <c r="D30" s="113"/>
      <c r="E30" s="122"/>
      <c r="F30" s="122"/>
      <c r="G30" s="127"/>
      <c r="H30" s="135"/>
      <c r="I30" s="135"/>
      <c r="J30" s="135"/>
      <c r="K30" s="135"/>
      <c r="L30" s="135"/>
      <c r="M30" s="160"/>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226"/>
      <c r="AV30" s="60"/>
    </row>
    <row r="31" spans="1:48" ht="15" customHeight="1">
      <c r="A31" s="97" t="s">
        <v>68</v>
      </c>
      <c r="B31" s="113"/>
      <c r="C31" s="113"/>
      <c r="D31" s="113"/>
      <c r="E31" s="122"/>
      <c r="F31" s="122"/>
      <c r="G31" s="127"/>
      <c r="H31" s="135"/>
      <c r="I31" s="135"/>
      <c r="J31" s="135"/>
      <c r="K31" s="135"/>
      <c r="L31" s="135"/>
      <c r="M31" s="160"/>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226"/>
    </row>
    <row r="32" spans="1:48" ht="15" customHeight="1">
      <c r="A32" s="98" t="s">
        <v>21</v>
      </c>
      <c r="B32" s="114"/>
      <c r="C32" s="114"/>
      <c r="D32" s="114"/>
      <c r="E32" s="114"/>
      <c r="F32" s="114"/>
      <c r="G32" s="128"/>
      <c r="H32" s="136">
        <f>SUM(H27:L31)</f>
        <v>0</v>
      </c>
      <c r="I32" s="136"/>
      <c r="J32" s="136"/>
      <c r="K32" s="136"/>
      <c r="L32" s="155"/>
      <c r="M32" s="161"/>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227"/>
    </row>
    <row r="33" spans="1:48" ht="15" customHeight="1">
      <c r="A33" s="99"/>
      <c r="B33" s="115" t="s">
        <v>245</v>
      </c>
      <c r="C33" s="115"/>
      <c r="D33" s="115"/>
      <c r="E33" s="115"/>
      <c r="F33" s="115"/>
      <c r="G33" s="129"/>
      <c r="H33" s="137"/>
      <c r="I33" s="142"/>
      <c r="J33" s="142"/>
      <c r="K33" s="142"/>
      <c r="L33" s="156"/>
      <c r="M33" s="162"/>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228"/>
    </row>
    <row r="34" spans="1:48" s="56" customFormat="1">
      <c r="A34" s="94"/>
      <c r="B34" s="60"/>
      <c r="C34" s="95"/>
      <c r="D34" s="60"/>
      <c r="E34" s="120"/>
      <c r="F34" s="60"/>
      <c r="G34" s="60"/>
      <c r="H34" s="60"/>
      <c r="I34" s="60"/>
      <c r="J34" s="148"/>
      <c r="K34" s="148"/>
      <c r="L34" s="148"/>
      <c r="M34" s="148"/>
      <c r="N34" s="148"/>
      <c r="O34" s="168"/>
      <c r="P34" s="95"/>
      <c r="S34" s="148"/>
      <c r="T34" s="147"/>
      <c r="U34" s="148"/>
      <c r="V34" s="148"/>
      <c r="W34" s="174"/>
      <c r="AD34" s="185"/>
      <c r="AE34" s="188"/>
      <c r="AF34" s="188"/>
      <c r="AG34" s="188"/>
      <c r="AH34" s="200"/>
      <c r="AI34" s="206"/>
      <c r="AJ34" s="206"/>
      <c r="AK34" s="206"/>
      <c r="AL34" s="200"/>
      <c r="AM34" s="200"/>
    </row>
    <row r="35" spans="1:48" s="56" customFormat="1">
      <c r="A35" s="95" t="s">
        <v>210</v>
      </c>
      <c r="B35" s="60"/>
      <c r="C35" s="95"/>
      <c r="D35" s="60"/>
      <c r="E35" s="120"/>
      <c r="F35" s="60"/>
      <c r="G35" s="60"/>
      <c r="H35" s="60"/>
      <c r="I35" s="60"/>
      <c r="J35" s="148"/>
      <c r="K35" s="148"/>
      <c r="L35" s="148"/>
      <c r="M35" s="148"/>
      <c r="N35" s="148"/>
      <c r="O35" s="168"/>
      <c r="P35" s="95"/>
      <c r="S35" s="148"/>
      <c r="T35" s="147"/>
      <c r="U35" s="148"/>
      <c r="V35" s="148"/>
      <c r="W35" s="174"/>
      <c r="AD35" s="185"/>
      <c r="AE35" s="188"/>
      <c r="AF35" s="188"/>
      <c r="AG35" s="188"/>
      <c r="AH35" s="200"/>
      <c r="AI35" s="206"/>
      <c r="AJ35" s="206"/>
      <c r="AK35" s="206"/>
      <c r="AL35" s="200"/>
      <c r="AM35" s="200"/>
    </row>
    <row r="36" spans="1:48" ht="31.5" customHeight="1">
      <c r="A36" s="88" t="s">
        <v>61</v>
      </c>
      <c r="B36" s="107"/>
      <c r="C36" s="107"/>
      <c r="D36" s="107"/>
      <c r="E36" s="107"/>
      <c r="F36" s="107"/>
      <c r="G36" s="124"/>
      <c r="H36" s="133" t="s">
        <v>109</v>
      </c>
      <c r="I36" s="107"/>
      <c r="J36" s="107"/>
      <c r="K36" s="107"/>
      <c r="L36" s="107"/>
      <c r="M36" s="88" t="s">
        <v>27</v>
      </c>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24"/>
    </row>
    <row r="37" spans="1:48" ht="15" customHeight="1">
      <c r="A37" s="96" t="s">
        <v>63</v>
      </c>
      <c r="B37" s="112"/>
      <c r="C37" s="112"/>
      <c r="D37" s="112"/>
      <c r="E37" s="121"/>
      <c r="F37" s="121"/>
      <c r="G37" s="126"/>
      <c r="H37" s="134"/>
      <c r="I37" s="134"/>
      <c r="J37" s="134"/>
      <c r="K37" s="134"/>
      <c r="L37" s="134"/>
      <c r="M37" s="159"/>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225"/>
    </row>
    <row r="38" spans="1:48" ht="15" customHeight="1">
      <c r="A38" s="97" t="s">
        <v>64</v>
      </c>
      <c r="B38" s="113"/>
      <c r="C38" s="113"/>
      <c r="D38" s="113"/>
      <c r="E38" s="122"/>
      <c r="F38" s="122"/>
      <c r="G38" s="127"/>
      <c r="H38" s="135"/>
      <c r="I38" s="135"/>
      <c r="J38" s="135"/>
      <c r="K38" s="135"/>
      <c r="L38" s="135"/>
      <c r="M38" s="160"/>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226"/>
    </row>
    <row r="39" spans="1:48" ht="15" customHeight="1">
      <c r="A39" s="97" t="s">
        <v>65</v>
      </c>
      <c r="B39" s="113"/>
      <c r="C39" s="113"/>
      <c r="D39" s="113"/>
      <c r="E39" s="122"/>
      <c r="F39" s="122"/>
      <c r="G39" s="127"/>
      <c r="H39" s="135"/>
      <c r="I39" s="135"/>
      <c r="J39" s="135"/>
      <c r="K39" s="135"/>
      <c r="L39" s="135"/>
      <c r="M39" s="160"/>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226"/>
    </row>
    <row r="40" spans="1:48" ht="15" customHeight="1">
      <c r="A40" s="97" t="s">
        <v>66</v>
      </c>
      <c r="B40" s="113"/>
      <c r="C40" s="113"/>
      <c r="D40" s="113"/>
      <c r="E40" s="122"/>
      <c r="F40" s="122"/>
      <c r="G40" s="127"/>
      <c r="H40" s="135"/>
      <c r="I40" s="135"/>
      <c r="J40" s="135"/>
      <c r="K40" s="135"/>
      <c r="L40" s="135"/>
      <c r="M40" s="160"/>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226"/>
      <c r="AV40" s="60"/>
    </row>
    <row r="41" spans="1:48" ht="15" customHeight="1">
      <c r="A41" s="97" t="s">
        <v>68</v>
      </c>
      <c r="B41" s="113"/>
      <c r="C41" s="113"/>
      <c r="D41" s="113"/>
      <c r="E41" s="122"/>
      <c r="F41" s="122"/>
      <c r="G41" s="127"/>
      <c r="H41" s="135"/>
      <c r="I41" s="135"/>
      <c r="J41" s="135"/>
      <c r="K41" s="135"/>
      <c r="L41" s="135"/>
      <c r="M41" s="160"/>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226"/>
    </row>
    <row r="42" spans="1:48" ht="15" customHeight="1">
      <c r="A42" s="100" t="s">
        <v>21</v>
      </c>
      <c r="B42" s="114"/>
      <c r="C42" s="114"/>
      <c r="D42" s="114"/>
      <c r="E42" s="114"/>
      <c r="F42" s="114"/>
      <c r="G42" s="128"/>
      <c r="H42" s="136">
        <f>SUM(H37:L41)</f>
        <v>0</v>
      </c>
      <c r="I42" s="136"/>
      <c r="J42" s="136"/>
      <c r="K42" s="136"/>
      <c r="L42" s="155"/>
      <c r="M42" s="161"/>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229"/>
    </row>
    <row r="43" spans="1:48" s="56" customFormat="1" ht="6" customHeight="1">
      <c r="A43" s="101"/>
      <c r="B43" s="101"/>
      <c r="C43" s="101"/>
      <c r="D43" s="101"/>
      <c r="E43" s="123"/>
      <c r="F43" s="123"/>
      <c r="G43" s="123"/>
      <c r="H43" s="123"/>
      <c r="I43" s="123"/>
      <c r="J43" s="149"/>
      <c r="K43" s="149"/>
      <c r="L43" s="149"/>
      <c r="M43" s="149"/>
      <c r="N43" s="149"/>
      <c r="AH43" s="201"/>
    </row>
    <row r="44" spans="1:48" s="60" customFormat="1" ht="19.5" customHeight="1">
      <c r="A44" s="102" t="s">
        <v>236</v>
      </c>
      <c r="B44" s="103"/>
      <c r="C44" s="103"/>
      <c r="D44" s="103"/>
      <c r="E44" s="103"/>
      <c r="F44" s="103"/>
      <c r="G44" s="103"/>
      <c r="H44" s="103"/>
      <c r="I44" s="143"/>
      <c r="J44" s="150"/>
      <c r="K44" s="103"/>
      <c r="L44" s="157"/>
      <c r="M44" s="157"/>
      <c r="N44" s="157"/>
      <c r="O44" s="103"/>
      <c r="P44" s="103"/>
      <c r="Q44" s="103"/>
      <c r="R44" s="103"/>
      <c r="S44" s="103"/>
      <c r="T44" s="171"/>
      <c r="U44" s="171"/>
      <c r="V44" s="171"/>
      <c r="W44" s="171"/>
      <c r="AC44" s="182"/>
      <c r="AD44" s="183" t="s">
        <v>10</v>
      </c>
      <c r="AE44" s="133"/>
      <c r="AF44" s="133"/>
      <c r="AG44" s="133"/>
      <c r="AH44" s="133"/>
      <c r="AI44" s="203" t="s">
        <v>237</v>
      </c>
      <c r="AJ44" s="209"/>
      <c r="AK44" s="209"/>
      <c r="AL44" s="209"/>
      <c r="AM44" s="222"/>
    </row>
    <row r="45" spans="1:48" s="60" customFormat="1" ht="13.5" customHeight="1">
      <c r="A45" s="103"/>
      <c r="B45" s="103"/>
      <c r="C45" s="103"/>
      <c r="D45" s="103"/>
      <c r="E45" s="103"/>
      <c r="F45" s="103"/>
      <c r="G45" s="103"/>
      <c r="H45" s="103"/>
      <c r="I45" s="103"/>
      <c r="J45" s="103"/>
      <c r="K45" s="103"/>
      <c r="L45" s="103"/>
      <c r="M45" s="103"/>
      <c r="N45" s="103"/>
      <c r="O45" s="103"/>
      <c r="P45" s="103"/>
      <c r="Q45" s="103"/>
      <c r="R45" s="103"/>
      <c r="S45" s="103"/>
      <c r="T45" s="103"/>
      <c r="U45" s="103"/>
      <c r="V45" s="103"/>
      <c r="W45" s="103"/>
      <c r="AC45" s="182"/>
      <c r="AD45" s="186" t="str">
        <f>IFERROR(VLOOKUP(L10,リスト!B24:E30,4,FALSE)*AJ10,"")</f>
        <v/>
      </c>
      <c r="AE45" s="189"/>
      <c r="AF45" s="189"/>
      <c r="AG45" s="197" t="s">
        <v>26</v>
      </c>
      <c r="AH45" s="197"/>
      <c r="AI45" s="207" t="str">
        <f>IF(AD45="","",MIN(AD45,ROUNDDOWN(H53/1000,0)))</f>
        <v/>
      </c>
      <c r="AJ45" s="212"/>
      <c r="AK45" s="212"/>
      <c r="AL45" s="197" t="s">
        <v>26</v>
      </c>
      <c r="AM45" s="230"/>
    </row>
    <row r="46" spans="1:48" s="60" customFormat="1" ht="12">
      <c r="A46" s="104"/>
      <c r="B46" s="103"/>
      <c r="C46" s="103"/>
      <c r="D46" s="103"/>
      <c r="E46" s="103"/>
      <c r="F46" s="103"/>
      <c r="G46" s="103"/>
      <c r="H46" s="103"/>
      <c r="I46" s="103"/>
      <c r="J46" s="103"/>
      <c r="K46" s="103"/>
      <c r="L46" s="103"/>
      <c r="M46" s="103"/>
      <c r="N46" s="103"/>
      <c r="O46" s="103"/>
      <c r="P46" s="103"/>
      <c r="Q46" s="103"/>
      <c r="R46" s="103"/>
      <c r="S46" s="103"/>
      <c r="T46" s="103"/>
      <c r="U46" s="103"/>
      <c r="V46" s="103"/>
      <c r="W46" s="103"/>
      <c r="AC46" s="182"/>
      <c r="AD46" s="187"/>
      <c r="AE46" s="190"/>
      <c r="AF46" s="190"/>
      <c r="AG46" s="197"/>
      <c r="AH46" s="197"/>
      <c r="AI46" s="208"/>
      <c r="AJ46" s="213"/>
      <c r="AK46" s="213"/>
      <c r="AL46" s="197"/>
      <c r="AM46" s="230"/>
    </row>
    <row r="47" spans="1:48" ht="30.75" customHeight="1">
      <c r="A47" s="88" t="s">
        <v>61</v>
      </c>
      <c r="B47" s="107"/>
      <c r="C47" s="107"/>
      <c r="D47" s="107"/>
      <c r="E47" s="107"/>
      <c r="F47" s="107"/>
      <c r="G47" s="124"/>
      <c r="H47" s="133" t="s">
        <v>109</v>
      </c>
      <c r="I47" s="107"/>
      <c r="J47" s="107"/>
      <c r="K47" s="107"/>
      <c r="L47" s="107"/>
      <c r="M47" s="88" t="s">
        <v>27</v>
      </c>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24"/>
    </row>
    <row r="48" spans="1:48" s="56" customFormat="1" ht="15" customHeight="1">
      <c r="A48" s="96" t="s">
        <v>63</v>
      </c>
      <c r="B48" s="112"/>
      <c r="C48" s="112"/>
      <c r="D48" s="112"/>
      <c r="E48" s="121"/>
      <c r="F48" s="121"/>
      <c r="G48" s="126"/>
      <c r="H48" s="134"/>
      <c r="I48" s="134"/>
      <c r="J48" s="134"/>
      <c r="K48" s="134"/>
      <c r="L48" s="134"/>
      <c r="M48" s="159"/>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225"/>
    </row>
    <row r="49" spans="1:39" s="56" customFormat="1" ht="15" customHeight="1">
      <c r="A49" s="97" t="s">
        <v>64</v>
      </c>
      <c r="B49" s="113"/>
      <c r="C49" s="113"/>
      <c r="D49" s="113"/>
      <c r="E49" s="122"/>
      <c r="F49" s="122"/>
      <c r="G49" s="127"/>
      <c r="H49" s="135"/>
      <c r="I49" s="135"/>
      <c r="J49" s="135"/>
      <c r="K49" s="135"/>
      <c r="L49" s="135"/>
      <c r="M49" s="160"/>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226"/>
    </row>
    <row r="50" spans="1:39" s="56" customFormat="1" ht="15" customHeight="1">
      <c r="A50" s="97" t="s">
        <v>65</v>
      </c>
      <c r="B50" s="113"/>
      <c r="C50" s="113"/>
      <c r="D50" s="113"/>
      <c r="E50" s="122"/>
      <c r="F50" s="122"/>
      <c r="G50" s="127"/>
      <c r="H50" s="135"/>
      <c r="I50" s="135"/>
      <c r="J50" s="135"/>
      <c r="K50" s="135"/>
      <c r="L50" s="135"/>
      <c r="M50" s="160"/>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226"/>
    </row>
    <row r="51" spans="1:39" s="56" customFormat="1" ht="15" customHeight="1">
      <c r="A51" s="97" t="s">
        <v>66</v>
      </c>
      <c r="B51" s="113"/>
      <c r="C51" s="113"/>
      <c r="D51" s="113"/>
      <c r="E51" s="122"/>
      <c r="F51" s="122"/>
      <c r="G51" s="127"/>
      <c r="H51" s="135"/>
      <c r="I51" s="135"/>
      <c r="J51" s="135"/>
      <c r="K51" s="135"/>
      <c r="L51" s="135"/>
      <c r="M51" s="160"/>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226"/>
    </row>
    <row r="52" spans="1:39" s="56" customFormat="1" ht="15" customHeight="1">
      <c r="A52" s="97" t="s">
        <v>68</v>
      </c>
      <c r="B52" s="113"/>
      <c r="C52" s="113"/>
      <c r="D52" s="113"/>
      <c r="E52" s="122"/>
      <c r="F52" s="122"/>
      <c r="G52" s="127"/>
      <c r="H52" s="135"/>
      <c r="I52" s="135"/>
      <c r="J52" s="135"/>
      <c r="K52" s="135"/>
      <c r="L52" s="135"/>
      <c r="M52" s="160"/>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226"/>
    </row>
    <row r="53" spans="1:39" s="56" customFormat="1" ht="15" customHeight="1">
      <c r="A53" s="100" t="s">
        <v>21</v>
      </c>
      <c r="B53" s="116"/>
      <c r="C53" s="116"/>
      <c r="D53" s="116"/>
      <c r="E53" s="114"/>
      <c r="F53" s="114"/>
      <c r="G53" s="128"/>
      <c r="H53" s="136">
        <f>SUM(H48:L52)</f>
        <v>0</v>
      </c>
      <c r="I53" s="136"/>
      <c r="J53" s="136"/>
      <c r="K53" s="136"/>
      <c r="L53" s="155"/>
      <c r="M53" s="161"/>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229"/>
    </row>
    <row r="54" spans="1:39" s="56" customFormat="1">
      <c r="A54" s="95" t="s">
        <v>59</v>
      </c>
    </row>
    <row r="56" spans="1:39">
      <c r="AI56" s="174"/>
      <c r="AJ56" s="174"/>
      <c r="AK56" s="174"/>
      <c r="AL56" s="174"/>
      <c r="AM56" s="174"/>
    </row>
  </sheetData>
  <mergeCells count="98">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F10"/>
    <mergeCell ref="AG10:AI10"/>
    <mergeCell ref="AJ10:AK10"/>
    <mergeCell ref="AL10:AM10"/>
    <mergeCell ref="AP10:AU10"/>
    <mergeCell ref="A11:H11"/>
    <mergeCell ref="A15:AM15"/>
    <mergeCell ref="A17:W17"/>
    <mergeCell ref="X17:Z17"/>
    <mergeCell ref="A18:W18"/>
    <mergeCell ref="X18:Z18"/>
    <mergeCell ref="A19:W19"/>
    <mergeCell ref="X19:Z19"/>
    <mergeCell ref="A21:AM21"/>
    <mergeCell ref="AD23:AH23"/>
    <mergeCell ref="AI23:AM23"/>
    <mergeCell ref="A26:G26"/>
    <mergeCell ref="H26:L26"/>
    <mergeCell ref="M26:AM26"/>
    <mergeCell ref="H27:L27"/>
    <mergeCell ref="M27:AM27"/>
    <mergeCell ref="H28:L28"/>
    <mergeCell ref="M28:AM28"/>
    <mergeCell ref="H29:L29"/>
    <mergeCell ref="M29:AM29"/>
    <mergeCell ref="H30:L30"/>
    <mergeCell ref="M30:AM30"/>
    <mergeCell ref="H31:L31"/>
    <mergeCell ref="M31:AM31"/>
    <mergeCell ref="H32:L32"/>
    <mergeCell ref="M32:AM32"/>
    <mergeCell ref="B33:G33"/>
    <mergeCell ref="H33:L33"/>
    <mergeCell ref="M33:AM33"/>
    <mergeCell ref="AI34:AK34"/>
    <mergeCell ref="AL34:AM34"/>
    <mergeCell ref="AI35:AK35"/>
    <mergeCell ref="AL35:AM35"/>
    <mergeCell ref="A36:G36"/>
    <mergeCell ref="H36:L36"/>
    <mergeCell ref="M36:AM36"/>
    <mergeCell ref="H37:L37"/>
    <mergeCell ref="M37:AM37"/>
    <mergeCell ref="H38:L38"/>
    <mergeCell ref="M38:AM38"/>
    <mergeCell ref="H39:L39"/>
    <mergeCell ref="M39:AM39"/>
    <mergeCell ref="H40:L40"/>
    <mergeCell ref="M40:AM40"/>
    <mergeCell ref="H41:L41"/>
    <mergeCell ref="M41:AM41"/>
    <mergeCell ref="H42:L42"/>
    <mergeCell ref="M42:AM42"/>
    <mergeCell ref="AD44:AH44"/>
    <mergeCell ref="AI44:AM44"/>
    <mergeCell ref="A47:G47"/>
    <mergeCell ref="H47:L47"/>
    <mergeCell ref="M47:AM47"/>
    <mergeCell ref="H48:L48"/>
    <mergeCell ref="M48:AM48"/>
    <mergeCell ref="H49:L49"/>
    <mergeCell ref="M49:AM49"/>
    <mergeCell ref="H50:L50"/>
    <mergeCell ref="M50:AM50"/>
    <mergeCell ref="H51:L51"/>
    <mergeCell ref="M51:AM51"/>
    <mergeCell ref="H52:L52"/>
    <mergeCell ref="M52:AM52"/>
    <mergeCell ref="H53:L53"/>
    <mergeCell ref="M53:AM53"/>
    <mergeCell ref="AI56:AM56"/>
    <mergeCell ref="A8:C9"/>
    <mergeCell ref="T8:V9"/>
    <mergeCell ref="AC23:AC25"/>
    <mergeCell ref="AD24:AF25"/>
    <mergeCell ref="AG24:AH25"/>
    <mergeCell ref="AI24:AK25"/>
    <mergeCell ref="AL24:AM25"/>
    <mergeCell ref="AC44:AC46"/>
    <mergeCell ref="AD45:AF46"/>
    <mergeCell ref="AG45:AH46"/>
    <mergeCell ref="AI45:AK46"/>
    <mergeCell ref="AL45:AM46"/>
  </mergeCells>
  <phoneticPr fontId="3"/>
  <dataValidations count="2">
    <dataValidation type="list" allowBlank="1" showDropDown="0" showInputMessage="1" showErrorMessage="1" sqref="X17:Z19">
      <formula1>"✔"</formula1>
    </dataValidation>
    <dataValidation imeMode="halfAlpha" allowBlank="1" showDropDown="0" showInputMessage="1" showErrorMessage="1" sqref="J35:N35 S35:V35 S23:V25 J23:N25"/>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4634" r:id="rId4" name="チェック 58">
              <controlPr defaultSize="0" autoFill="0" autoLine="0" autoPict="0">
                <anchor moveWithCells="1">
                  <from xmlns:xdr="http://schemas.openxmlformats.org/drawingml/2006/spreadsheetDrawing">
                    <xdr:col>7</xdr:col>
                    <xdr:colOff>171450</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24635" r:id="rId5" name="チェック 59">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AV56"/>
  <sheetViews>
    <sheetView showGridLines="0" showZeros="0" view="pageBreakPreview" topLeftCell="A19" zoomScale="98" zoomScaleSheetLayoutView="98" workbookViewId="0">
      <selection activeCell="T7" sqref="T7:AM7"/>
    </sheetView>
  </sheetViews>
  <sheetFormatPr defaultColWidth="2.25" defaultRowHeight="13.5"/>
  <cols>
    <col min="1" max="7" width="2.25" style="56"/>
    <col min="8" max="19" width="2.375" style="56" bestFit="1" customWidth="1"/>
    <col min="20" max="34" width="2.25" style="56"/>
    <col min="35" max="35" width="2.5" style="56" bestFit="1" customWidth="1"/>
    <col min="36" max="40" width="2.25" style="56"/>
    <col min="41" max="47" width="2.25" style="56" hidden="1" customWidth="1"/>
    <col min="48" max="16384" width="2.25" style="56"/>
  </cols>
  <sheetData>
    <row r="1" spans="1:48">
      <c r="A1" s="56" t="s">
        <v>190</v>
      </c>
    </row>
    <row r="2" spans="1:48" ht="7.5" customHeight="1"/>
    <row r="3" spans="1:48">
      <c r="A3" s="84" t="s">
        <v>118</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216"/>
    </row>
    <row r="4" spans="1:48" s="56" customFormat="1" ht="9" customHeight="1">
      <c r="A4" s="85"/>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row>
    <row r="5" spans="1:48">
      <c r="A5" s="86" t="s">
        <v>82</v>
      </c>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217"/>
    </row>
    <row r="6" spans="1:48" s="56" customFormat="1" ht="4.5" customHeight="1">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row>
    <row r="7" spans="1:48" ht="17.25" customHeight="1">
      <c r="A7" s="88" t="s">
        <v>17</v>
      </c>
      <c r="B7" s="107"/>
      <c r="C7" s="107"/>
      <c r="D7" s="107"/>
      <c r="E7" s="107"/>
      <c r="F7" s="107"/>
      <c r="G7" s="124"/>
      <c r="H7" s="130"/>
      <c r="I7" s="138"/>
      <c r="J7" s="138"/>
      <c r="K7" s="138"/>
      <c r="L7" s="138"/>
      <c r="M7" s="138"/>
      <c r="N7" s="163"/>
      <c r="O7" s="88" t="s">
        <v>51</v>
      </c>
      <c r="P7" s="107"/>
      <c r="Q7" s="107"/>
      <c r="R7" s="107"/>
      <c r="S7" s="124"/>
      <c r="T7" s="170"/>
      <c r="U7" s="172"/>
      <c r="V7" s="172"/>
      <c r="W7" s="172"/>
      <c r="X7" s="172"/>
      <c r="Y7" s="172"/>
      <c r="Z7" s="172"/>
      <c r="AA7" s="172"/>
      <c r="AB7" s="172"/>
      <c r="AC7" s="172"/>
      <c r="AD7" s="172"/>
      <c r="AE7" s="172"/>
      <c r="AF7" s="172"/>
      <c r="AG7" s="172"/>
      <c r="AH7" s="172"/>
      <c r="AI7" s="172"/>
      <c r="AJ7" s="172"/>
      <c r="AK7" s="172"/>
      <c r="AL7" s="172"/>
      <c r="AM7" s="218"/>
    </row>
    <row r="8" spans="1:48">
      <c r="A8" s="89" t="s">
        <v>56</v>
      </c>
      <c r="B8" s="108"/>
      <c r="C8" s="117"/>
      <c r="D8" s="88" t="s">
        <v>2</v>
      </c>
      <c r="E8" s="107"/>
      <c r="F8" s="107"/>
      <c r="G8" s="124"/>
      <c r="H8" s="88" t="s">
        <v>47</v>
      </c>
      <c r="I8" s="107"/>
      <c r="J8" s="107"/>
      <c r="K8" s="107"/>
      <c r="L8" s="107"/>
      <c r="M8" s="107"/>
      <c r="N8" s="107"/>
      <c r="O8" s="107"/>
      <c r="P8" s="107"/>
      <c r="Q8" s="107"/>
      <c r="R8" s="107"/>
      <c r="S8" s="124"/>
      <c r="T8" s="89" t="s">
        <v>57</v>
      </c>
      <c r="U8" s="108"/>
      <c r="V8" s="117"/>
      <c r="W8" s="88" t="s">
        <v>30</v>
      </c>
      <c r="X8" s="107"/>
      <c r="Y8" s="107"/>
      <c r="Z8" s="107"/>
      <c r="AA8" s="107"/>
      <c r="AB8" s="107"/>
      <c r="AC8" s="107"/>
      <c r="AD8" s="107"/>
      <c r="AE8" s="107"/>
      <c r="AF8" s="124"/>
      <c r="AG8" s="193" t="s">
        <v>44</v>
      </c>
      <c r="AH8" s="198"/>
      <c r="AI8" s="198"/>
      <c r="AJ8" s="198"/>
      <c r="AK8" s="198"/>
      <c r="AL8" s="198"/>
      <c r="AM8" s="202"/>
    </row>
    <row r="9" spans="1:48" ht="17.25" customHeight="1">
      <c r="A9" s="90"/>
      <c r="B9" s="109"/>
      <c r="C9" s="78"/>
      <c r="D9" s="118"/>
      <c r="E9" s="119"/>
      <c r="F9" s="119"/>
      <c r="G9" s="125"/>
      <c r="H9" s="131"/>
      <c r="I9" s="139"/>
      <c r="J9" s="139"/>
      <c r="K9" s="139"/>
      <c r="L9" s="139"/>
      <c r="M9" s="139"/>
      <c r="N9" s="139"/>
      <c r="O9" s="139"/>
      <c r="P9" s="139"/>
      <c r="Q9" s="139"/>
      <c r="R9" s="139"/>
      <c r="S9" s="169"/>
      <c r="T9" s="90"/>
      <c r="U9" s="109"/>
      <c r="V9" s="78"/>
      <c r="W9" s="173"/>
      <c r="X9" s="175"/>
      <c r="Y9" s="175"/>
      <c r="Z9" s="175"/>
      <c r="AA9" s="175"/>
      <c r="AB9" s="175"/>
      <c r="AC9" s="175"/>
      <c r="AD9" s="175"/>
      <c r="AE9" s="175"/>
      <c r="AF9" s="191"/>
      <c r="AG9" s="194"/>
      <c r="AH9" s="199"/>
      <c r="AI9" s="199"/>
      <c r="AJ9" s="199"/>
      <c r="AK9" s="199"/>
      <c r="AL9" s="199"/>
      <c r="AM9" s="219"/>
      <c r="AV9" s="60"/>
    </row>
    <row r="10" spans="1:48" s="60" customFormat="1" ht="20.25" customHeight="1">
      <c r="A10" s="88" t="s">
        <v>46</v>
      </c>
      <c r="B10" s="107"/>
      <c r="C10" s="107"/>
      <c r="D10" s="107"/>
      <c r="E10" s="107"/>
      <c r="F10" s="107"/>
      <c r="G10" s="107"/>
      <c r="H10" s="107"/>
      <c r="I10" s="107"/>
      <c r="J10" s="107"/>
      <c r="K10" s="124"/>
      <c r="L10" s="152"/>
      <c r="M10" s="158"/>
      <c r="N10" s="158"/>
      <c r="O10" s="158"/>
      <c r="P10" s="158"/>
      <c r="Q10" s="158"/>
      <c r="R10" s="158"/>
      <c r="S10" s="158"/>
      <c r="T10" s="158"/>
      <c r="U10" s="158"/>
      <c r="V10" s="158"/>
      <c r="W10" s="158"/>
      <c r="X10" s="158"/>
      <c r="Y10" s="158"/>
      <c r="Z10" s="158"/>
      <c r="AA10" s="158"/>
      <c r="AB10" s="158"/>
      <c r="AC10" s="158"/>
      <c r="AD10" s="158"/>
      <c r="AE10" s="158"/>
      <c r="AF10" s="192"/>
      <c r="AG10" s="195" t="s">
        <v>58</v>
      </c>
      <c r="AH10" s="198"/>
      <c r="AI10" s="202"/>
      <c r="AJ10" s="172"/>
      <c r="AK10" s="172"/>
      <c r="AL10" s="87" t="s">
        <v>55</v>
      </c>
      <c r="AM10" s="220"/>
      <c r="AP10" s="231"/>
      <c r="AQ10" s="231"/>
      <c r="AR10" s="231"/>
      <c r="AS10" s="231"/>
      <c r="AT10" s="231"/>
      <c r="AU10" s="231"/>
    </row>
    <row r="11" spans="1:48" s="60" customFormat="1" ht="18" customHeight="1">
      <c r="A11" s="91" t="s">
        <v>36</v>
      </c>
      <c r="B11" s="110"/>
      <c r="C11" s="110"/>
      <c r="D11" s="110"/>
      <c r="E11" s="110"/>
      <c r="F11" s="110"/>
      <c r="G11" s="110"/>
      <c r="H11" s="132"/>
      <c r="I11" s="140"/>
      <c r="J11" s="144" t="s">
        <v>209</v>
      </c>
      <c r="K11" s="151"/>
      <c r="L11" s="153"/>
      <c r="M11" s="153"/>
      <c r="N11" s="153"/>
      <c r="O11" s="153"/>
      <c r="P11" s="153"/>
      <c r="Q11" s="153"/>
      <c r="R11" s="153"/>
      <c r="S11" s="153"/>
      <c r="T11" s="153"/>
      <c r="U11" s="153"/>
      <c r="V11" s="153"/>
      <c r="W11" s="153"/>
      <c r="X11" s="153"/>
      <c r="Y11" s="140"/>
      <c r="Z11" s="144" t="s">
        <v>207</v>
      </c>
      <c r="AA11" s="151"/>
      <c r="AB11" s="153"/>
      <c r="AC11" s="153"/>
      <c r="AD11" s="153"/>
      <c r="AE11" s="153"/>
      <c r="AF11" s="153"/>
      <c r="AG11" s="153"/>
      <c r="AH11" s="153"/>
      <c r="AI11" s="153"/>
      <c r="AJ11" s="153"/>
      <c r="AK11" s="153"/>
      <c r="AL11" s="153"/>
      <c r="AM11" s="221"/>
    </row>
    <row r="12" spans="1:48" s="60" customFormat="1" ht="6" customHeight="1">
      <c r="A12" s="92"/>
      <c r="B12" s="92"/>
      <c r="C12" s="92"/>
      <c r="D12" s="92"/>
      <c r="E12" s="92"/>
      <c r="F12" s="92"/>
      <c r="G12" s="92"/>
      <c r="H12" s="92"/>
      <c r="I12" s="141"/>
      <c r="J12" s="145"/>
      <c r="K12" s="141"/>
      <c r="L12" s="154"/>
      <c r="M12" s="154"/>
      <c r="N12" s="154"/>
      <c r="O12" s="154"/>
      <c r="P12" s="154"/>
      <c r="Q12" s="154"/>
      <c r="R12" s="154"/>
      <c r="S12" s="154"/>
      <c r="T12" s="154"/>
      <c r="U12" s="141"/>
      <c r="V12" s="154"/>
      <c r="W12" s="154"/>
      <c r="X12" s="154"/>
      <c r="Y12" s="145"/>
      <c r="Z12" s="178"/>
      <c r="AA12" s="141"/>
      <c r="AB12" s="154"/>
      <c r="AC12" s="154"/>
      <c r="AD12" s="154"/>
      <c r="AE12" s="154"/>
      <c r="AF12" s="154"/>
      <c r="AG12" s="154"/>
      <c r="AH12" s="154"/>
      <c r="AI12" s="154"/>
      <c r="AJ12" s="154"/>
      <c r="AK12" s="154"/>
      <c r="AL12" s="154"/>
      <c r="AM12" s="154"/>
    </row>
    <row r="13" spans="1:48" s="60" customFormat="1" ht="6" customHeight="1">
      <c r="I13" s="65"/>
      <c r="J13" s="146"/>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row>
    <row r="14" spans="1:48" s="60" customFormat="1" ht="6" customHeight="1">
      <c r="I14" s="65"/>
      <c r="J14" s="147"/>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row>
    <row r="15" spans="1:48" s="60" customFormat="1" ht="12">
      <c r="A15" s="86" t="s">
        <v>225</v>
      </c>
      <c r="B15" s="106"/>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217"/>
    </row>
    <row r="16" spans="1:48" s="60" customFormat="1" ht="3" customHeight="1">
      <c r="I16" s="65"/>
      <c r="J16" s="147"/>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row>
    <row r="17" spans="1:48" s="60" customFormat="1" ht="18" customHeight="1">
      <c r="A17" s="93" t="s">
        <v>248</v>
      </c>
      <c r="B17" s="111"/>
      <c r="C17" s="111"/>
      <c r="D17" s="111"/>
      <c r="E17" s="111"/>
      <c r="F17" s="111"/>
      <c r="G17" s="111"/>
      <c r="H17" s="111"/>
      <c r="I17" s="111"/>
      <c r="J17" s="111"/>
      <c r="K17" s="111"/>
      <c r="L17" s="111"/>
      <c r="M17" s="111"/>
      <c r="N17" s="111"/>
      <c r="O17" s="111"/>
      <c r="P17" s="111"/>
      <c r="Q17" s="111"/>
      <c r="R17" s="111"/>
      <c r="S17" s="111"/>
      <c r="T17" s="111"/>
      <c r="U17" s="111"/>
      <c r="V17" s="111"/>
      <c r="W17" s="111"/>
      <c r="X17" s="176"/>
      <c r="Y17" s="177"/>
      <c r="Z17" s="179"/>
      <c r="AA17" s="180"/>
      <c r="AB17" s="180"/>
      <c r="AC17" s="180"/>
      <c r="AD17" s="180"/>
      <c r="AE17" s="180"/>
      <c r="AF17" s="180"/>
      <c r="AG17" s="180"/>
    </row>
    <row r="18" spans="1:48" s="60" customFormat="1" ht="18" customHeight="1">
      <c r="A18" s="93" t="s">
        <v>253</v>
      </c>
      <c r="B18" s="111"/>
      <c r="C18" s="111"/>
      <c r="D18" s="111"/>
      <c r="E18" s="111"/>
      <c r="F18" s="111"/>
      <c r="G18" s="111"/>
      <c r="H18" s="111"/>
      <c r="I18" s="111"/>
      <c r="J18" s="111"/>
      <c r="K18" s="111"/>
      <c r="L18" s="111"/>
      <c r="M18" s="111"/>
      <c r="N18" s="111"/>
      <c r="O18" s="111"/>
      <c r="P18" s="111"/>
      <c r="Q18" s="111"/>
      <c r="R18" s="111"/>
      <c r="S18" s="111"/>
      <c r="T18" s="111"/>
      <c r="U18" s="111"/>
      <c r="V18" s="111"/>
      <c r="W18" s="111"/>
      <c r="X18" s="176"/>
      <c r="Y18" s="177"/>
      <c r="Z18" s="179"/>
      <c r="AA18" s="181"/>
      <c r="AB18" s="181"/>
      <c r="AC18" s="181"/>
      <c r="AD18" s="181"/>
      <c r="AE18" s="181"/>
      <c r="AF18" s="181"/>
      <c r="AG18" s="181"/>
    </row>
    <row r="19" spans="1:48" s="60" customFormat="1" ht="18" customHeight="1">
      <c r="A19" s="93" t="s">
        <v>249</v>
      </c>
      <c r="B19" s="111"/>
      <c r="C19" s="111"/>
      <c r="D19" s="111"/>
      <c r="E19" s="111"/>
      <c r="F19" s="111"/>
      <c r="G19" s="111"/>
      <c r="H19" s="111"/>
      <c r="I19" s="111"/>
      <c r="J19" s="111"/>
      <c r="K19" s="111"/>
      <c r="L19" s="111"/>
      <c r="M19" s="111"/>
      <c r="N19" s="111"/>
      <c r="O19" s="111"/>
      <c r="P19" s="111"/>
      <c r="Q19" s="111"/>
      <c r="R19" s="111"/>
      <c r="S19" s="111"/>
      <c r="T19" s="111"/>
      <c r="U19" s="111"/>
      <c r="V19" s="111"/>
      <c r="W19" s="111"/>
      <c r="X19" s="176"/>
      <c r="Y19" s="177"/>
      <c r="Z19" s="179"/>
      <c r="AA19" s="180"/>
      <c r="AB19" s="180"/>
      <c r="AC19" s="180"/>
      <c r="AD19" s="180"/>
      <c r="AE19" s="180"/>
      <c r="AF19" s="180"/>
      <c r="AG19" s="180"/>
    </row>
    <row r="20" spans="1:48" s="60" customFormat="1" ht="6" customHeight="1">
      <c r="I20" s="65"/>
      <c r="J20" s="147"/>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row>
    <row r="21" spans="1:48" s="60" customFormat="1" ht="12">
      <c r="A21" s="86" t="s">
        <v>60</v>
      </c>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217"/>
    </row>
    <row r="22" spans="1:48" s="60" customFormat="1" ht="3" customHeight="1">
      <c r="I22" s="65"/>
      <c r="J22" s="147"/>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row>
    <row r="23" spans="1:48" ht="19.5" customHeight="1">
      <c r="A23" s="94" t="s">
        <v>224</v>
      </c>
      <c r="B23" s="60"/>
      <c r="C23" s="95"/>
      <c r="D23" s="60"/>
      <c r="E23" s="120"/>
      <c r="F23" s="60"/>
      <c r="G23" s="60"/>
      <c r="H23" s="60"/>
      <c r="I23" s="60"/>
      <c r="J23" s="148"/>
      <c r="K23" s="148"/>
      <c r="L23" s="148"/>
      <c r="M23" s="148"/>
      <c r="N23" s="148"/>
      <c r="O23" s="168"/>
      <c r="P23" s="95"/>
      <c r="S23" s="148"/>
      <c r="T23" s="147"/>
      <c r="U23" s="148"/>
      <c r="V23" s="148"/>
      <c r="W23" s="95"/>
      <c r="AC23" s="182"/>
      <c r="AD23" s="183" t="s">
        <v>10</v>
      </c>
      <c r="AE23" s="133"/>
      <c r="AF23" s="133"/>
      <c r="AG23" s="133"/>
      <c r="AH23" s="133"/>
      <c r="AI23" s="203" t="s">
        <v>14</v>
      </c>
      <c r="AJ23" s="209"/>
      <c r="AK23" s="209"/>
      <c r="AL23" s="209"/>
      <c r="AM23" s="222"/>
      <c r="AV23" s="60"/>
    </row>
    <row r="24" spans="1:48">
      <c r="A24" s="94"/>
      <c r="B24" s="60"/>
      <c r="C24" s="95"/>
      <c r="D24" s="60"/>
      <c r="E24" s="120"/>
      <c r="F24" s="60"/>
      <c r="G24" s="60"/>
      <c r="H24" s="60"/>
      <c r="I24" s="60"/>
      <c r="J24" s="148"/>
      <c r="K24" s="148"/>
      <c r="L24" s="148"/>
      <c r="M24" s="148"/>
      <c r="N24" s="148"/>
      <c r="O24" s="168"/>
      <c r="P24" s="95"/>
      <c r="S24" s="148"/>
      <c r="T24" s="147"/>
      <c r="U24" s="148"/>
      <c r="V24" s="148"/>
      <c r="W24" s="174"/>
      <c r="AC24" s="182"/>
      <c r="AD24" s="184" t="str">
        <f>IFERROR(VLOOKUP(L10,リスト!B2:D23,2,FALSE),IFERROR(VLOOKUP(L10,リスト!B24:D30,2,FALSE)*AJ10,""))</f>
        <v/>
      </c>
      <c r="AE24" s="188"/>
      <c r="AF24" s="188"/>
      <c r="AG24" s="196" t="s">
        <v>26</v>
      </c>
      <c r="AH24" s="196"/>
      <c r="AI24" s="204">
        <f>MIN(AD24,ROUNDDOWN((H32+H42)/1000,0))</f>
        <v>0</v>
      </c>
      <c r="AJ24" s="210"/>
      <c r="AK24" s="210"/>
      <c r="AL24" s="214" t="s">
        <v>26</v>
      </c>
      <c r="AM24" s="223"/>
    </row>
    <row r="25" spans="1:48">
      <c r="A25" s="95" t="s">
        <v>192</v>
      </c>
      <c r="B25" s="60"/>
      <c r="C25" s="95"/>
      <c r="D25" s="60"/>
      <c r="E25" s="120"/>
      <c r="F25" s="60"/>
      <c r="G25" s="60"/>
      <c r="H25" s="60"/>
      <c r="I25" s="60"/>
      <c r="J25" s="148"/>
      <c r="K25" s="148"/>
      <c r="L25" s="148"/>
      <c r="M25" s="148"/>
      <c r="N25" s="148"/>
      <c r="O25" s="168"/>
      <c r="P25" s="95"/>
      <c r="S25" s="148"/>
      <c r="T25" s="147"/>
      <c r="U25" s="148"/>
      <c r="V25" s="148"/>
      <c r="W25" s="174"/>
      <c r="AC25" s="182"/>
      <c r="AD25" s="184"/>
      <c r="AE25" s="188"/>
      <c r="AF25" s="188"/>
      <c r="AG25" s="196"/>
      <c r="AH25" s="196"/>
      <c r="AI25" s="205"/>
      <c r="AJ25" s="211"/>
      <c r="AK25" s="211"/>
      <c r="AL25" s="215"/>
      <c r="AM25" s="224"/>
    </row>
    <row r="26" spans="1:48" ht="30" customHeight="1">
      <c r="A26" s="88" t="s">
        <v>61</v>
      </c>
      <c r="B26" s="107"/>
      <c r="C26" s="107"/>
      <c r="D26" s="107"/>
      <c r="E26" s="107"/>
      <c r="F26" s="107"/>
      <c r="G26" s="124"/>
      <c r="H26" s="133" t="s">
        <v>29</v>
      </c>
      <c r="I26" s="107"/>
      <c r="J26" s="107"/>
      <c r="K26" s="107"/>
      <c r="L26" s="107"/>
      <c r="M26" s="88" t="s">
        <v>27</v>
      </c>
      <c r="N26" s="107"/>
      <c r="O26" s="107"/>
      <c r="P26" s="107"/>
      <c r="Q26" s="107"/>
      <c r="R26" s="107"/>
      <c r="S26" s="107"/>
      <c r="T26" s="107"/>
      <c r="U26" s="107"/>
      <c r="V26" s="107"/>
      <c r="W26" s="107"/>
      <c r="X26" s="107"/>
      <c r="Y26" s="107"/>
      <c r="Z26" s="107"/>
      <c r="AA26" s="107"/>
      <c r="AB26" s="107"/>
      <c r="AC26" s="107"/>
      <c r="AD26" s="107"/>
      <c r="AE26" s="107"/>
      <c r="AF26" s="107"/>
      <c r="AG26" s="107"/>
      <c r="AH26" s="107"/>
      <c r="AI26" s="109"/>
      <c r="AJ26" s="109"/>
      <c r="AK26" s="109"/>
      <c r="AL26" s="109"/>
      <c r="AM26" s="78"/>
    </row>
    <row r="27" spans="1:48" ht="15" customHeight="1">
      <c r="A27" s="96" t="s">
        <v>63</v>
      </c>
      <c r="B27" s="112"/>
      <c r="C27" s="112"/>
      <c r="D27" s="112"/>
      <c r="E27" s="121"/>
      <c r="F27" s="121"/>
      <c r="G27" s="126"/>
      <c r="H27" s="134"/>
      <c r="I27" s="134"/>
      <c r="J27" s="134"/>
      <c r="K27" s="134"/>
      <c r="L27" s="134"/>
      <c r="M27" s="159"/>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225"/>
    </row>
    <row r="28" spans="1:48" ht="15" customHeight="1">
      <c r="A28" s="97" t="s">
        <v>64</v>
      </c>
      <c r="B28" s="113"/>
      <c r="C28" s="113"/>
      <c r="D28" s="113"/>
      <c r="E28" s="122"/>
      <c r="F28" s="122"/>
      <c r="G28" s="127"/>
      <c r="H28" s="135"/>
      <c r="I28" s="135"/>
      <c r="J28" s="135"/>
      <c r="K28" s="135"/>
      <c r="L28" s="135"/>
      <c r="M28" s="160"/>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226"/>
    </row>
    <row r="29" spans="1:48" ht="15" customHeight="1">
      <c r="A29" s="97" t="s">
        <v>65</v>
      </c>
      <c r="B29" s="113"/>
      <c r="C29" s="113"/>
      <c r="D29" s="113"/>
      <c r="E29" s="122"/>
      <c r="F29" s="122"/>
      <c r="G29" s="127"/>
      <c r="H29" s="135"/>
      <c r="I29" s="135"/>
      <c r="J29" s="135"/>
      <c r="K29" s="135"/>
      <c r="L29" s="135"/>
      <c r="M29" s="160"/>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226"/>
    </row>
    <row r="30" spans="1:48" ht="15" customHeight="1">
      <c r="A30" s="97" t="s">
        <v>66</v>
      </c>
      <c r="B30" s="113"/>
      <c r="C30" s="113"/>
      <c r="D30" s="113"/>
      <c r="E30" s="122"/>
      <c r="F30" s="122"/>
      <c r="G30" s="127"/>
      <c r="H30" s="135"/>
      <c r="I30" s="135"/>
      <c r="J30" s="135"/>
      <c r="K30" s="135"/>
      <c r="L30" s="135"/>
      <c r="M30" s="160"/>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226"/>
      <c r="AV30" s="60"/>
    </row>
    <row r="31" spans="1:48" ht="15" customHeight="1">
      <c r="A31" s="97" t="s">
        <v>68</v>
      </c>
      <c r="B31" s="113"/>
      <c r="C31" s="113"/>
      <c r="D31" s="113"/>
      <c r="E31" s="122"/>
      <c r="F31" s="122"/>
      <c r="G31" s="127"/>
      <c r="H31" s="135"/>
      <c r="I31" s="135"/>
      <c r="J31" s="135"/>
      <c r="K31" s="135"/>
      <c r="L31" s="135"/>
      <c r="M31" s="160"/>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226"/>
    </row>
    <row r="32" spans="1:48" ht="15" customHeight="1">
      <c r="A32" s="98" t="s">
        <v>21</v>
      </c>
      <c r="B32" s="114"/>
      <c r="C32" s="114"/>
      <c r="D32" s="114"/>
      <c r="E32" s="114"/>
      <c r="F32" s="114"/>
      <c r="G32" s="128"/>
      <c r="H32" s="136">
        <f>SUM(H27:L31)</f>
        <v>0</v>
      </c>
      <c r="I32" s="136"/>
      <c r="J32" s="136"/>
      <c r="K32" s="136"/>
      <c r="L32" s="155"/>
      <c r="M32" s="161"/>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227"/>
    </row>
    <row r="33" spans="1:48" ht="15" customHeight="1">
      <c r="A33" s="99"/>
      <c r="B33" s="115" t="s">
        <v>245</v>
      </c>
      <c r="C33" s="115"/>
      <c r="D33" s="115"/>
      <c r="E33" s="115"/>
      <c r="F33" s="115"/>
      <c r="G33" s="129"/>
      <c r="H33" s="137"/>
      <c r="I33" s="142"/>
      <c r="J33" s="142"/>
      <c r="K33" s="142"/>
      <c r="L33" s="156"/>
      <c r="M33" s="162"/>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228"/>
    </row>
    <row r="34" spans="1:48" s="56" customFormat="1">
      <c r="A34" s="94"/>
      <c r="B34" s="60"/>
      <c r="C34" s="95"/>
      <c r="D34" s="60"/>
      <c r="E34" s="120"/>
      <c r="F34" s="60"/>
      <c r="G34" s="60"/>
      <c r="H34" s="60"/>
      <c r="I34" s="60"/>
      <c r="J34" s="148"/>
      <c r="K34" s="148"/>
      <c r="L34" s="148"/>
      <c r="M34" s="148"/>
      <c r="N34" s="148"/>
      <c r="O34" s="168"/>
      <c r="P34" s="95"/>
      <c r="S34" s="148"/>
      <c r="T34" s="147"/>
      <c r="U34" s="148"/>
      <c r="V34" s="148"/>
      <c r="W34" s="174"/>
      <c r="AD34" s="185"/>
      <c r="AE34" s="188"/>
      <c r="AF34" s="188"/>
      <c r="AG34" s="188"/>
      <c r="AH34" s="200"/>
      <c r="AI34" s="206"/>
      <c r="AJ34" s="206"/>
      <c r="AK34" s="206"/>
      <c r="AL34" s="200"/>
      <c r="AM34" s="200"/>
    </row>
    <row r="35" spans="1:48" s="56" customFormat="1">
      <c r="A35" s="95" t="s">
        <v>210</v>
      </c>
      <c r="B35" s="60"/>
      <c r="C35" s="95"/>
      <c r="D35" s="60"/>
      <c r="E35" s="120"/>
      <c r="F35" s="60"/>
      <c r="G35" s="60"/>
      <c r="H35" s="60"/>
      <c r="I35" s="60"/>
      <c r="J35" s="148"/>
      <c r="K35" s="148"/>
      <c r="L35" s="148"/>
      <c r="M35" s="148"/>
      <c r="N35" s="148"/>
      <c r="O35" s="168"/>
      <c r="P35" s="95"/>
      <c r="S35" s="148"/>
      <c r="T35" s="147"/>
      <c r="U35" s="148"/>
      <c r="V35" s="148"/>
      <c r="W35" s="174"/>
      <c r="AD35" s="185"/>
      <c r="AE35" s="188"/>
      <c r="AF35" s="188"/>
      <c r="AG35" s="188"/>
      <c r="AH35" s="200"/>
      <c r="AI35" s="206"/>
      <c r="AJ35" s="206"/>
      <c r="AK35" s="206"/>
      <c r="AL35" s="200"/>
      <c r="AM35" s="200"/>
    </row>
    <row r="36" spans="1:48" ht="31.5" customHeight="1">
      <c r="A36" s="88" t="s">
        <v>61</v>
      </c>
      <c r="B36" s="107"/>
      <c r="C36" s="107"/>
      <c r="D36" s="107"/>
      <c r="E36" s="107"/>
      <c r="F36" s="107"/>
      <c r="G36" s="124"/>
      <c r="H36" s="133" t="s">
        <v>109</v>
      </c>
      <c r="I36" s="107"/>
      <c r="J36" s="107"/>
      <c r="K36" s="107"/>
      <c r="L36" s="107"/>
      <c r="M36" s="88" t="s">
        <v>27</v>
      </c>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24"/>
    </row>
    <row r="37" spans="1:48" ht="15" customHeight="1">
      <c r="A37" s="96" t="s">
        <v>63</v>
      </c>
      <c r="B37" s="112"/>
      <c r="C37" s="112"/>
      <c r="D37" s="112"/>
      <c r="E37" s="121"/>
      <c r="F37" s="121"/>
      <c r="G37" s="126"/>
      <c r="H37" s="134"/>
      <c r="I37" s="134"/>
      <c r="J37" s="134"/>
      <c r="K37" s="134"/>
      <c r="L37" s="134"/>
      <c r="M37" s="159"/>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225"/>
    </row>
    <row r="38" spans="1:48" ht="15" customHeight="1">
      <c r="A38" s="97" t="s">
        <v>64</v>
      </c>
      <c r="B38" s="113"/>
      <c r="C38" s="113"/>
      <c r="D38" s="113"/>
      <c r="E38" s="122"/>
      <c r="F38" s="122"/>
      <c r="G38" s="127"/>
      <c r="H38" s="135"/>
      <c r="I38" s="135"/>
      <c r="J38" s="135"/>
      <c r="K38" s="135"/>
      <c r="L38" s="135"/>
      <c r="M38" s="160"/>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226"/>
    </row>
    <row r="39" spans="1:48" ht="15" customHeight="1">
      <c r="A39" s="97" t="s">
        <v>65</v>
      </c>
      <c r="B39" s="113"/>
      <c r="C39" s="113"/>
      <c r="D39" s="113"/>
      <c r="E39" s="122"/>
      <c r="F39" s="122"/>
      <c r="G39" s="127"/>
      <c r="H39" s="135"/>
      <c r="I39" s="135"/>
      <c r="J39" s="135"/>
      <c r="K39" s="135"/>
      <c r="L39" s="135"/>
      <c r="M39" s="160"/>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226"/>
    </row>
    <row r="40" spans="1:48" ht="15" customHeight="1">
      <c r="A40" s="97" t="s">
        <v>66</v>
      </c>
      <c r="B40" s="113"/>
      <c r="C40" s="113"/>
      <c r="D40" s="113"/>
      <c r="E40" s="122"/>
      <c r="F40" s="122"/>
      <c r="G40" s="127"/>
      <c r="H40" s="135"/>
      <c r="I40" s="135"/>
      <c r="J40" s="135"/>
      <c r="K40" s="135"/>
      <c r="L40" s="135"/>
      <c r="M40" s="160"/>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226"/>
      <c r="AV40" s="60"/>
    </row>
    <row r="41" spans="1:48" ht="15" customHeight="1">
      <c r="A41" s="97" t="s">
        <v>68</v>
      </c>
      <c r="B41" s="113"/>
      <c r="C41" s="113"/>
      <c r="D41" s="113"/>
      <c r="E41" s="122"/>
      <c r="F41" s="122"/>
      <c r="G41" s="127"/>
      <c r="H41" s="135"/>
      <c r="I41" s="135"/>
      <c r="J41" s="135"/>
      <c r="K41" s="135"/>
      <c r="L41" s="135"/>
      <c r="M41" s="160"/>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226"/>
    </row>
    <row r="42" spans="1:48" ht="15" customHeight="1">
      <c r="A42" s="100" t="s">
        <v>21</v>
      </c>
      <c r="B42" s="114"/>
      <c r="C42" s="114"/>
      <c r="D42" s="114"/>
      <c r="E42" s="114"/>
      <c r="F42" s="114"/>
      <c r="G42" s="128"/>
      <c r="H42" s="136">
        <f>SUM(H37:L41)</f>
        <v>0</v>
      </c>
      <c r="I42" s="136"/>
      <c r="J42" s="136"/>
      <c r="K42" s="136"/>
      <c r="L42" s="155"/>
      <c r="M42" s="161"/>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229"/>
    </row>
    <row r="43" spans="1:48" s="56" customFormat="1" ht="6" customHeight="1">
      <c r="A43" s="101"/>
      <c r="B43" s="101"/>
      <c r="C43" s="101"/>
      <c r="D43" s="101"/>
      <c r="E43" s="123"/>
      <c r="F43" s="123"/>
      <c r="G43" s="123"/>
      <c r="H43" s="123"/>
      <c r="I43" s="123"/>
      <c r="J43" s="149"/>
      <c r="K43" s="149"/>
      <c r="L43" s="149"/>
      <c r="M43" s="149"/>
      <c r="N43" s="149"/>
      <c r="AH43" s="201"/>
    </row>
    <row r="44" spans="1:48" s="60" customFormat="1" ht="19.5" customHeight="1">
      <c r="A44" s="102" t="s">
        <v>236</v>
      </c>
      <c r="B44" s="103"/>
      <c r="C44" s="103"/>
      <c r="D44" s="103"/>
      <c r="E44" s="103"/>
      <c r="F44" s="103"/>
      <c r="G44" s="103"/>
      <c r="H44" s="103"/>
      <c r="I44" s="143"/>
      <c r="J44" s="150"/>
      <c r="K44" s="103"/>
      <c r="L44" s="157"/>
      <c r="M44" s="157"/>
      <c r="N44" s="157"/>
      <c r="O44" s="103"/>
      <c r="P44" s="103"/>
      <c r="Q44" s="103"/>
      <c r="R44" s="103"/>
      <c r="S44" s="103"/>
      <c r="T44" s="171"/>
      <c r="U44" s="171"/>
      <c r="V44" s="171"/>
      <c r="W44" s="171"/>
      <c r="AC44" s="182"/>
      <c r="AD44" s="183" t="s">
        <v>10</v>
      </c>
      <c r="AE44" s="133"/>
      <c r="AF44" s="133"/>
      <c r="AG44" s="133"/>
      <c r="AH44" s="133"/>
      <c r="AI44" s="203" t="s">
        <v>237</v>
      </c>
      <c r="AJ44" s="209"/>
      <c r="AK44" s="209"/>
      <c r="AL44" s="209"/>
      <c r="AM44" s="222"/>
    </row>
    <row r="45" spans="1:48" s="60" customFormat="1" ht="13.5" customHeight="1">
      <c r="A45" s="103"/>
      <c r="B45" s="103"/>
      <c r="C45" s="103"/>
      <c r="D45" s="103"/>
      <c r="E45" s="103"/>
      <c r="F45" s="103"/>
      <c r="G45" s="103"/>
      <c r="H45" s="103"/>
      <c r="I45" s="103"/>
      <c r="J45" s="103"/>
      <c r="K45" s="103"/>
      <c r="L45" s="103"/>
      <c r="M45" s="103"/>
      <c r="N45" s="103"/>
      <c r="O45" s="103"/>
      <c r="P45" s="103"/>
      <c r="Q45" s="103"/>
      <c r="R45" s="103"/>
      <c r="S45" s="103"/>
      <c r="T45" s="103"/>
      <c r="U45" s="103"/>
      <c r="V45" s="103"/>
      <c r="W45" s="103"/>
      <c r="AC45" s="182"/>
      <c r="AD45" s="186" t="str">
        <f>IFERROR(VLOOKUP(L10,リスト!B24:E30,4,FALSE)*AJ10,"")</f>
        <v/>
      </c>
      <c r="AE45" s="189"/>
      <c r="AF45" s="189"/>
      <c r="AG45" s="197" t="s">
        <v>26</v>
      </c>
      <c r="AH45" s="197"/>
      <c r="AI45" s="207" t="str">
        <f>IF(AD45="","",MIN(AD45,ROUNDDOWN(H53/1000,0)))</f>
        <v/>
      </c>
      <c r="AJ45" s="212"/>
      <c r="AK45" s="212"/>
      <c r="AL45" s="197" t="s">
        <v>26</v>
      </c>
      <c r="AM45" s="230"/>
    </row>
    <row r="46" spans="1:48" s="60" customFormat="1" ht="12">
      <c r="A46" s="104"/>
      <c r="B46" s="103"/>
      <c r="C46" s="103"/>
      <c r="D46" s="103"/>
      <c r="E46" s="103"/>
      <c r="F46" s="103"/>
      <c r="G46" s="103"/>
      <c r="H46" s="103"/>
      <c r="I46" s="103"/>
      <c r="J46" s="103"/>
      <c r="K46" s="103"/>
      <c r="L46" s="103"/>
      <c r="M46" s="103"/>
      <c r="N46" s="103"/>
      <c r="O46" s="103"/>
      <c r="P46" s="103"/>
      <c r="Q46" s="103"/>
      <c r="R46" s="103"/>
      <c r="S46" s="103"/>
      <c r="T46" s="103"/>
      <c r="U46" s="103"/>
      <c r="V46" s="103"/>
      <c r="W46" s="103"/>
      <c r="AC46" s="182"/>
      <c r="AD46" s="187"/>
      <c r="AE46" s="190"/>
      <c r="AF46" s="190"/>
      <c r="AG46" s="197"/>
      <c r="AH46" s="197"/>
      <c r="AI46" s="208"/>
      <c r="AJ46" s="213"/>
      <c r="AK46" s="213"/>
      <c r="AL46" s="197"/>
      <c r="AM46" s="230"/>
    </row>
    <row r="47" spans="1:48" ht="30.75" customHeight="1">
      <c r="A47" s="88" t="s">
        <v>61</v>
      </c>
      <c r="B47" s="107"/>
      <c r="C47" s="107"/>
      <c r="D47" s="107"/>
      <c r="E47" s="107"/>
      <c r="F47" s="107"/>
      <c r="G47" s="124"/>
      <c r="H47" s="133" t="s">
        <v>109</v>
      </c>
      <c r="I47" s="107"/>
      <c r="J47" s="107"/>
      <c r="K47" s="107"/>
      <c r="L47" s="107"/>
      <c r="M47" s="88" t="s">
        <v>27</v>
      </c>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24"/>
    </row>
    <row r="48" spans="1:48" s="56" customFormat="1" ht="15" customHeight="1">
      <c r="A48" s="96" t="s">
        <v>63</v>
      </c>
      <c r="B48" s="112"/>
      <c r="C48" s="112"/>
      <c r="D48" s="112"/>
      <c r="E48" s="121"/>
      <c r="F48" s="121"/>
      <c r="G48" s="126"/>
      <c r="H48" s="134"/>
      <c r="I48" s="134"/>
      <c r="J48" s="134"/>
      <c r="K48" s="134"/>
      <c r="L48" s="134"/>
      <c r="M48" s="159"/>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225"/>
    </row>
    <row r="49" spans="1:39" s="56" customFormat="1" ht="15" customHeight="1">
      <c r="A49" s="97" t="s">
        <v>64</v>
      </c>
      <c r="B49" s="113"/>
      <c r="C49" s="113"/>
      <c r="D49" s="113"/>
      <c r="E49" s="122"/>
      <c r="F49" s="122"/>
      <c r="G49" s="127"/>
      <c r="H49" s="135"/>
      <c r="I49" s="135"/>
      <c r="J49" s="135"/>
      <c r="K49" s="135"/>
      <c r="L49" s="135"/>
      <c r="M49" s="160"/>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226"/>
    </row>
    <row r="50" spans="1:39" s="56" customFormat="1" ht="15" customHeight="1">
      <c r="A50" s="97" t="s">
        <v>65</v>
      </c>
      <c r="B50" s="113"/>
      <c r="C50" s="113"/>
      <c r="D50" s="113"/>
      <c r="E50" s="122"/>
      <c r="F50" s="122"/>
      <c r="G50" s="127"/>
      <c r="H50" s="135"/>
      <c r="I50" s="135"/>
      <c r="J50" s="135"/>
      <c r="K50" s="135"/>
      <c r="L50" s="135"/>
      <c r="M50" s="160"/>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226"/>
    </row>
    <row r="51" spans="1:39" s="56" customFormat="1" ht="15" customHeight="1">
      <c r="A51" s="97" t="s">
        <v>66</v>
      </c>
      <c r="B51" s="113"/>
      <c r="C51" s="113"/>
      <c r="D51" s="113"/>
      <c r="E51" s="122"/>
      <c r="F51" s="122"/>
      <c r="G51" s="127"/>
      <c r="H51" s="135"/>
      <c r="I51" s="135"/>
      <c r="J51" s="135"/>
      <c r="K51" s="135"/>
      <c r="L51" s="135"/>
      <c r="M51" s="160"/>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226"/>
    </row>
    <row r="52" spans="1:39" s="56" customFormat="1" ht="15" customHeight="1">
      <c r="A52" s="97" t="s">
        <v>68</v>
      </c>
      <c r="B52" s="113"/>
      <c r="C52" s="113"/>
      <c r="D52" s="113"/>
      <c r="E52" s="122"/>
      <c r="F52" s="122"/>
      <c r="G52" s="127"/>
      <c r="H52" s="135"/>
      <c r="I52" s="135"/>
      <c r="J52" s="135"/>
      <c r="K52" s="135"/>
      <c r="L52" s="135"/>
      <c r="M52" s="160"/>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226"/>
    </row>
    <row r="53" spans="1:39" s="56" customFormat="1" ht="15" customHeight="1">
      <c r="A53" s="100" t="s">
        <v>21</v>
      </c>
      <c r="B53" s="116"/>
      <c r="C53" s="116"/>
      <c r="D53" s="116"/>
      <c r="E53" s="114"/>
      <c r="F53" s="114"/>
      <c r="G53" s="128"/>
      <c r="H53" s="136">
        <f>SUM(H48:L52)</f>
        <v>0</v>
      </c>
      <c r="I53" s="136"/>
      <c r="J53" s="136"/>
      <c r="K53" s="136"/>
      <c r="L53" s="155"/>
      <c r="M53" s="161"/>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229"/>
    </row>
    <row r="54" spans="1:39" s="56" customFormat="1">
      <c r="A54" s="95" t="s">
        <v>59</v>
      </c>
    </row>
    <row r="56" spans="1:39">
      <c r="AI56" s="174"/>
      <c r="AJ56" s="174"/>
      <c r="AK56" s="174"/>
      <c r="AL56" s="174"/>
      <c r="AM56" s="174"/>
    </row>
  </sheetData>
  <mergeCells count="98">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F10"/>
    <mergeCell ref="AG10:AI10"/>
    <mergeCell ref="AJ10:AK10"/>
    <mergeCell ref="AL10:AM10"/>
    <mergeCell ref="AP10:AU10"/>
    <mergeCell ref="A11:H11"/>
    <mergeCell ref="A15:AM15"/>
    <mergeCell ref="A17:W17"/>
    <mergeCell ref="X17:Z17"/>
    <mergeCell ref="A18:W18"/>
    <mergeCell ref="X18:Z18"/>
    <mergeCell ref="A19:W19"/>
    <mergeCell ref="X19:Z19"/>
    <mergeCell ref="A21:AM21"/>
    <mergeCell ref="AD23:AH23"/>
    <mergeCell ref="AI23:AM23"/>
    <mergeCell ref="A26:G26"/>
    <mergeCell ref="H26:L26"/>
    <mergeCell ref="M26:AM26"/>
    <mergeCell ref="H27:L27"/>
    <mergeCell ref="M27:AM27"/>
    <mergeCell ref="H28:L28"/>
    <mergeCell ref="M28:AM28"/>
    <mergeCell ref="H29:L29"/>
    <mergeCell ref="M29:AM29"/>
    <mergeCell ref="H30:L30"/>
    <mergeCell ref="M30:AM30"/>
    <mergeCell ref="H31:L31"/>
    <mergeCell ref="M31:AM31"/>
    <mergeCell ref="H32:L32"/>
    <mergeCell ref="M32:AM32"/>
    <mergeCell ref="B33:G33"/>
    <mergeCell ref="H33:L33"/>
    <mergeCell ref="M33:AM33"/>
    <mergeCell ref="AI34:AK34"/>
    <mergeCell ref="AL34:AM34"/>
    <mergeCell ref="AI35:AK35"/>
    <mergeCell ref="AL35:AM35"/>
    <mergeCell ref="A36:G36"/>
    <mergeCell ref="H36:L36"/>
    <mergeCell ref="M36:AM36"/>
    <mergeCell ref="H37:L37"/>
    <mergeCell ref="M37:AM37"/>
    <mergeCell ref="H38:L38"/>
    <mergeCell ref="M38:AM38"/>
    <mergeCell ref="H39:L39"/>
    <mergeCell ref="M39:AM39"/>
    <mergeCell ref="H40:L40"/>
    <mergeCell ref="M40:AM40"/>
    <mergeCell ref="H41:L41"/>
    <mergeCell ref="M41:AM41"/>
    <mergeCell ref="H42:L42"/>
    <mergeCell ref="M42:AM42"/>
    <mergeCell ref="AD44:AH44"/>
    <mergeCell ref="AI44:AM44"/>
    <mergeCell ref="A47:G47"/>
    <mergeCell ref="H47:L47"/>
    <mergeCell ref="M47:AM47"/>
    <mergeCell ref="H48:L48"/>
    <mergeCell ref="M48:AM48"/>
    <mergeCell ref="H49:L49"/>
    <mergeCell ref="M49:AM49"/>
    <mergeCell ref="H50:L50"/>
    <mergeCell ref="M50:AM50"/>
    <mergeCell ref="H51:L51"/>
    <mergeCell ref="M51:AM51"/>
    <mergeCell ref="H52:L52"/>
    <mergeCell ref="M52:AM52"/>
    <mergeCell ref="H53:L53"/>
    <mergeCell ref="M53:AM53"/>
    <mergeCell ref="AI56:AM56"/>
    <mergeCell ref="A8:C9"/>
    <mergeCell ref="T8:V9"/>
    <mergeCell ref="AC23:AC25"/>
    <mergeCell ref="AD24:AF25"/>
    <mergeCell ref="AG24:AH25"/>
    <mergeCell ref="AI24:AK25"/>
    <mergeCell ref="AL24:AM25"/>
    <mergeCell ref="AC44:AC46"/>
    <mergeCell ref="AD45:AF46"/>
    <mergeCell ref="AG45:AH46"/>
    <mergeCell ref="AI45:AK46"/>
    <mergeCell ref="AL45:AM46"/>
  </mergeCells>
  <phoneticPr fontId="3"/>
  <dataValidations count="2">
    <dataValidation type="list" allowBlank="1" showDropDown="0" showInputMessage="1" showErrorMessage="1" sqref="X17:Z19">
      <formula1>"✔"</formula1>
    </dataValidation>
    <dataValidation imeMode="halfAlpha" allowBlank="1" showDropDown="0" showInputMessage="1" showErrorMessage="1" sqref="J35:N35 S35:V35 S23:V25 J23:N25"/>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2769" r:id="rId4" name="チェック 1">
              <controlPr defaultSize="0" autoFill="0" autoLine="0" autoPict="0">
                <anchor moveWithCells="1">
                  <from xmlns:xdr="http://schemas.openxmlformats.org/drawingml/2006/spreadsheetDrawing">
                    <xdr:col>7</xdr:col>
                    <xdr:colOff>171450</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32770"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B103"/>
  <sheetViews>
    <sheetView topLeftCell="D1" zoomScale="56" zoomScaleNormal="56" workbookViewId="0">
      <selection activeCell="G69" sqref="G69"/>
    </sheetView>
  </sheetViews>
  <sheetFormatPr defaultColWidth="9" defaultRowHeight="14.25"/>
  <cols>
    <col min="1" max="2" width="3.875" style="232" customWidth="1"/>
    <col min="3" max="3" width="13.875" style="232" customWidth="1"/>
    <col min="4" max="4" width="3.875" style="232" customWidth="1"/>
    <col min="5" max="5" width="35.625" style="232" customWidth="1"/>
    <col min="6" max="6" width="26.125" style="232" customWidth="1"/>
    <col min="7" max="7" width="63.625" style="232" customWidth="1"/>
    <col min="8" max="8" width="26.375" style="232" customWidth="1"/>
    <col min="9" max="9" width="63.625" style="232" customWidth="1"/>
    <col min="10" max="10" width="26.375" style="232" customWidth="1"/>
    <col min="11" max="16384" width="9" style="232"/>
  </cols>
  <sheetData>
    <row r="1" spans="1:15" ht="26.25" customHeight="1">
      <c r="A1" s="234" t="s">
        <v>69</v>
      </c>
      <c r="B1" s="244"/>
      <c r="C1" s="234" t="s">
        <v>70</v>
      </c>
      <c r="I1" s="234"/>
      <c r="J1" s="234"/>
    </row>
    <row r="2" spans="1:15" ht="27" customHeight="1">
      <c r="A2" s="235" t="s">
        <v>72</v>
      </c>
      <c r="B2" s="245"/>
      <c r="C2" s="254"/>
      <c r="D2" s="254"/>
      <c r="E2" s="254"/>
      <c r="F2" s="254"/>
      <c r="G2" s="254"/>
      <c r="H2" s="298"/>
      <c r="I2" s="314" t="s">
        <v>74</v>
      </c>
      <c r="J2" s="321"/>
    </row>
    <row r="3" spans="1:15" ht="30" customHeight="1">
      <c r="A3" s="236"/>
      <c r="B3" s="246"/>
      <c r="C3" s="255"/>
      <c r="D3" s="255"/>
      <c r="E3" s="255"/>
      <c r="F3" s="255"/>
      <c r="G3" s="282" t="s">
        <v>75</v>
      </c>
      <c r="H3" s="299"/>
    </row>
    <row r="4" spans="1:15" ht="71.25" customHeight="1">
      <c r="A4" s="237"/>
      <c r="B4" s="247"/>
      <c r="C4" s="256" t="s">
        <v>76</v>
      </c>
      <c r="D4" s="266"/>
      <c r="E4" s="266"/>
      <c r="F4" s="277"/>
      <c r="G4" s="283" t="s">
        <v>48</v>
      </c>
      <c r="H4" s="300"/>
    </row>
    <row r="5" spans="1:15" ht="18.95" customHeight="1">
      <c r="A5" s="238"/>
      <c r="B5" s="248"/>
      <c r="C5" s="257" t="s">
        <v>77</v>
      </c>
      <c r="D5" s="257">
        <v>1</v>
      </c>
      <c r="E5" s="269" t="s">
        <v>78</v>
      </c>
      <c r="F5" s="257" t="s">
        <v>79</v>
      </c>
      <c r="G5" s="284">
        <v>653</v>
      </c>
      <c r="H5" s="301" t="s">
        <v>81</v>
      </c>
      <c r="K5" s="329"/>
      <c r="L5" s="330"/>
      <c r="M5" s="329"/>
      <c r="N5" s="330"/>
      <c r="O5" s="261"/>
    </row>
    <row r="6" spans="1:15" ht="18.95" customHeight="1">
      <c r="A6" s="238"/>
      <c r="B6" s="248"/>
      <c r="C6" s="257"/>
      <c r="D6" s="257">
        <v>2</v>
      </c>
      <c r="E6" s="269"/>
      <c r="F6" s="257" t="s">
        <v>83</v>
      </c>
      <c r="G6" s="284">
        <v>831</v>
      </c>
      <c r="H6" s="301" t="s">
        <v>81</v>
      </c>
      <c r="K6" s="329"/>
      <c r="L6" s="330"/>
      <c r="M6" s="329"/>
      <c r="N6" s="330"/>
      <c r="O6" s="261"/>
    </row>
    <row r="7" spans="1:15" ht="18.95" customHeight="1">
      <c r="A7" s="238"/>
      <c r="B7" s="248"/>
      <c r="C7" s="257"/>
      <c r="D7" s="257">
        <v>3</v>
      </c>
      <c r="E7" s="269"/>
      <c r="F7" s="257" t="s">
        <v>85</v>
      </c>
      <c r="G7" s="284">
        <v>1075</v>
      </c>
      <c r="H7" s="301" t="s">
        <v>81</v>
      </c>
      <c r="K7" s="329"/>
      <c r="L7" s="330"/>
      <c r="M7" s="329"/>
      <c r="N7" s="330"/>
      <c r="O7" s="261"/>
    </row>
    <row r="8" spans="1:15" ht="18.95" customHeight="1">
      <c r="A8" s="238"/>
      <c r="B8" s="248"/>
      <c r="C8" s="257"/>
      <c r="D8" s="257">
        <v>4</v>
      </c>
      <c r="E8" s="270" t="s">
        <v>87</v>
      </c>
      <c r="F8" s="270"/>
      <c r="G8" s="284">
        <v>305</v>
      </c>
      <c r="H8" s="301" t="s">
        <v>81</v>
      </c>
      <c r="K8" s="329"/>
      <c r="L8" s="330"/>
      <c r="M8" s="329"/>
      <c r="N8" s="330"/>
      <c r="O8" s="261"/>
    </row>
    <row r="9" spans="1:15" ht="18.95" customHeight="1">
      <c r="A9" s="238"/>
      <c r="B9" s="248"/>
      <c r="C9" s="257"/>
      <c r="D9" s="257">
        <v>5</v>
      </c>
      <c r="E9" s="269" t="s">
        <v>88</v>
      </c>
      <c r="F9" s="269"/>
      <c r="G9" s="284">
        <v>340</v>
      </c>
      <c r="H9" s="301" t="s">
        <v>81</v>
      </c>
      <c r="K9" s="329"/>
      <c r="L9" s="330"/>
      <c r="M9" s="329"/>
      <c r="N9" s="330"/>
      <c r="O9" s="261"/>
    </row>
    <row r="10" spans="1:15" ht="18.95" customHeight="1">
      <c r="A10" s="238"/>
      <c r="B10" s="248"/>
      <c r="C10" s="257"/>
      <c r="D10" s="257">
        <v>6</v>
      </c>
      <c r="E10" s="269" t="s">
        <v>38</v>
      </c>
      <c r="F10" s="257" t="s">
        <v>79</v>
      </c>
      <c r="G10" s="284">
        <v>642</v>
      </c>
      <c r="H10" s="301" t="s">
        <v>81</v>
      </c>
      <c r="K10" s="329"/>
      <c r="L10" s="330"/>
      <c r="M10" s="329"/>
      <c r="N10" s="330"/>
      <c r="O10" s="261"/>
    </row>
    <row r="11" spans="1:15" ht="18.95" customHeight="1">
      <c r="A11" s="238"/>
      <c r="B11" s="248"/>
      <c r="C11" s="257"/>
      <c r="D11" s="257">
        <v>7</v>
      </c>
      <c r="E11" s="269"/>
      <c r="F11" s="257" t="s">
        <v>83</v>
      </c>
      <c r="G11" s="284">
        <v>776</v>
      </c>
      <c r="H11" s="301" t="s">
        <v>81</v>
      </c>
      <c r="K11" s="329"/>
      <c r="L11" s="330"/>
      <c r="M11" s="329"/>
      <c r="N11" s="330"/>
      <c r="O11" s="261"/>
    </row>
    <row r="12" spans="1:15" ht="18.95" customHeight="1">
      <c r="A12" s="238"/>
      <c r="B12" s="248"/>
      <c r="C12" s="257"/>
      <c r="D12" s="257">
        <v>8</v>
      </c>
      <c r="E12" s="269"/>
      <c r="F12" s="257" t="s">
        <v>85</v>
      </c>
      <c r="G12" s="284">
        <v>1272</v>
      </c>
      <c r="H12" s="301" t="s">
        <v>81</v>
      </c>
      <c r="K12" s="329"/>
      <c r="L12" s="330"/>
      <c r="M12" s="329"/>
      <c r="N12" s="330"/>
      <c r="O12" s="261"/>
    </row>
    <row r="13" spans="1:15" ht="18.95" customHeight="1">
      <c r="A13" s="238"/>
      <c r="B13" s="248"/>
      <c r="C13" s="258" t="s">
        <v>90</v>
      </c>
      <c r="D13" s="257">
        <v>9</v>
      </c>
      <c r="E13" s="269" t="s">
        <v>91</v>
      </c>
      <c r="F13" s="269"/>
      <c r="G13" s="284">
        <v>44</v>
      </c>
      <c r="H13" s="301" t="s">
        <v>92</v>
      </c>
      <c r="K13" s="329"/>
      <c r="L13" s="261"/>
      <c r="M13" s="261"/>
      <c r="N13" s="330"/>
      <c r="O13" s="329"/>
    </row>
    <row r="14" spans="1:15" ht="18.95" customHeight="1">
      <c r="A14" s="238"/>
      <c r="B14" s="248"/>
      <c r="C14" s="257" t="s">
        <v>93</v>
      </c>
      <c r="D14" s="257">
        <v>10</v>
      </c>
      <c r="E14" s="269" t="s">
        <v>94</v>
      </c>
      <c r="F14" s="269"/>
      <c r="G14" s="284">
        <v>500</v>
      </c>
      <c r="H14" s="301" t="s">
        <v>81</v>
      </c>
      <c r="K14" s="329"/>
      <c r="L14" s="330"/>
      <c r="M14" s="329"/>
      <c r="N14" s="330"/>
      <c r="O14" s="261"/>
    </row>
    <row r="15" spans="1:15" ht="18.95" customHeight="1">
      <c r="A15" s="238"/>
      <c r="B15" s="248"/>
      <c r="C15" s="257"/>
      <c r="D15" s="257">
        <v>11</v>
      </c>
      <c r="E15" s="269" t="s">
        <v>95</v>
      </c>
      <c r="F15" s="269"/>
      <c r="G15" s="284">
        <v>431</v>
      </c>
      <c r="H15" s="301" t="s">
        <v>81</v>
      </c>
      <c r="K15" s="329"/>
      <c r="L15" s="330"/>
      <c r="M15" s="329"/>
      <c r="N15" s="330"/>
      <c r="O15" s="261"/>
    </row>
    <row r="16" spans="1:15" ht="18.95" customHeight="1">
      <c r="A16" s="238"/>
      <c r="B16" s="248"/>
      <c r="C16" s="257"/>
      <c r="D16" s="257">
        <v>12</v>
      </c>
      <c r="E16" s="269" t="s">
        <v>96</v>
      </c>
      <c r="F16" s="269"/>
      <c r="G16" s="284">
        <v>464</v>
      </c>
      <c r="H16" s="301" t="s">
        <v>81</v>
      </c>
      <c r="K16" s="329"/>
      <c r="L16" s="330"/>
      <c r="M16" s="329"/>
      <c r="N16" s="330"/>
      <c r="O16" s="261"/>
    </row>
    <row r="17" spans="1:28" ht="18.95" customHeight="1">
      <c r="A17" s="238"/>
      <c r="B17" s="248"/>
      <c r="C17" s="257"/>
      <c r="D17" s="257">
        <v>13</v>
      </c>
      <c r="E17" s="269" t="s">
        <v>49</v>
      </c>
      <c r="F17" s="269"/>
      <c r="G17" s="284">
        <v>153</v>
      </c>
      <c r="H17" s="301" t="s">
        <v>81</v>
      </c>
      <c r="K17" s="329"/>
      <c r="L17" s="330"/>
      <c r="M17" s="329"/>
      <c r="N17" s="330"/>
      <c r="O17" s="261"/>
    </row>
    <row r="18" spans="1:28" ht="18.95" customHeight="1">
      <c r="A18" s="238"/>
      <c r="B18" s="248"/>
      <c r="C18" s="257"/>
      <c r="D18" s="257">
        <v>14</v>
      </c>
      <c r="E18" s="269" t="s">
        <v>100</v>
      </c>
      <c r="F18" s="269"/>
      <c r="G18" s="284">
        <v>1002</v>
      </c>
      <c r="H18" s="301" t="s">
        <v>81</v>
      </c>
      <c r="K18" s="329"/>
      <c r="L18" s="330"/>
      <c r="M18" s="329"/>
      <c r="N18" s="330"/>
      <c r="O18" s="261"/>
    </row>
    <row r="19" spans="1:28" ht="18.95" customHeight="1">
      <c r="A19" s="238"/>
      <c r="B19" s="248"/>
      <c r="C19" s="257"/>
      <c r="D19" s="257">
        <v>15</v>
      </c>
      <c r="E19" s="269" t="s">
        <v>101</v>
      </c>
      <c r="F19" s="269"/>
      <c r="G19" s="284">
        <v>573</v>
      </c>
      <c r="H19" s="301" t="s">
        <v>81</v>
      </c>
      <c r="K19" s="329"/>
      <c r="L19" s="330"/>
      <c r="M19" s="329"/>
      <c r="N19" s="330"/>
      <c r="O19" s="261"/>
    </row>
    <row r="20" spans="1:28" ht="18.95" customHeight="1">
      <c r="A20" s="238"/>
      <c r="B20" s="248"/>
      <c r="C20" s="257"/>
      <c r="D20" s="257">
        <v>16</v>
      </c>
      <c r="E20" s="269" t="s">
        <v>102</v>
      </c>
      <c r="F20" s="269"/>
      <c r="G20" s="284">
        <v>227</v>
      </c>
      <c r="H20" s="301" t="s">
        <v>81</v>
      </c>
      <c r="K20" s="329"/>
      <c r="L20" s="330"/>
      <c r="M20" s="329"/>
      <c r="N20" s="330"/>
      <c r="O20" s="261"/>
    </row>
    <row r="21" spans="1:28" s="233" customFormat="1" ht="18.95" customHeight="1">
      <c r="A21" s="238"/>
      <c r="B21" s="248"/>
      <c r="C21" s="257"/>
      <c r="D21" s="257">
        <v>17</v>
      </c>
      <c r="E21" s="269" t="s">
        <v>103</v>
      </c>
      <c r="F21" s="269"/>
      <c r="G21" s="284">
        <v>252</v>
      </c>
      <c r="H21" s="301" t="s">
        <v>81</v>
      </c>
      <c r="I21" s="232"/>
      <c r="J21" s="232"/>
      <c r="K21" s="329"/>
      <c r="L21" s="330"/>
      <c r="M21" s="329"/>
      <c r="N21" s="330"/>
      <c r="O21" s="261"/>
      <c r="P21" s="232"/>
      <c r="Q21" s="232"/>
      <c r="R21" s="232"/>
      <c r="S21" s="232"/>
      <c r="T21" s="232"/>
      <c r="U21" s="232"/>
      <c r="V21" s="232"/>
      <c r="W21" s="232"/>
      <c r="X21" s="232"/>
      <c r="Y21" s="232"/>
      <c r="Z21" s="232"/>
      <c r="AA21" s="232"/>
      <c r="AB21" s="232"/>
    </row>
    <row r="22" spans="1:28" ht="18.75" customHeight="1">
      <c r="A22" s="238"/>
      <c r="B22" s="248"/>
      <c r="C22" s="257"/>
      <c r="D22" s="257">
        <v>18</v>
      </c>
      <c r="E22" s="271" t="s">
        <v>24</v>
      </c>
      <c r="F22" s="271"/>
      <c r="G22" s="284">
        <v>82</v>
      </c>
      <c r="H22" s="301" t="s">
        <v>81</v>
      </c>
      <c r="K22" s="329"/>
      <c r="L22" s="330"/>
      <c r="M22" s="329"/>
      <c r="N22" s="330"/>
      <c r="O22" s="261"/>
    </row>
    <row r="23" spans="1:28" ht="18.95" customHeight="1">
      <c r="A23" s="238"/>
      <c r="B23" s="248"/>
      <c r="C23" s="258" t="s">
        <v>105</v>
      </c>
      <c r="D23" s="257">
        <v>19</v>
      </c>
      <c r="E23" s="269" t="s">
        <v>107</v>
      </c>
      <c r="F23" s="269"/>
      <c r="G23" s="284">
        <v>637</v>
      </c>
      <c r="H23" s="301" t="s">
        <v>81</v>
      </c>
      <c r="K23" s="329"/>
      <c r="L23" s="330"/>
      <c r="M23" s="329"/>
      <c r="N23" s="330"/>
      <c r="O23" s="261"/>
    </row>
    <row r="24" spans="1:28" ht="18.95" customHeight="1">
      <c r="A24" s="238"/>
      <c r="B24" s="248"/>
      <c r="C24" s="258"/>
      <c r="D24" s="257">
        <v>20</v>
      </c>
      <c r="E24" s="269" t="s">
        <v>108</v>
      </c>
      <c r="F24" s="269"/>
      <c r="G24" s="284">
        <v>873</v>
      </c>
      <c r="H24" s="301" t="s">
        <v>81</v>
      </c>
      <c r="K24" s="329"/>
      <c r="L24" s="330"/>
      <c r="M24" s="329"/>
      <c r="N24" s="330"/>
      <c r="O24" s="261"/>
    </row>
    <row r="25" spans="1:28" ht="18.95" customHeight="1">
      <c r="A25" s="238"/>
      <c r="B25" s="248"/>
      <c r="C25" s="258" t="s">
        <v>110</v>
      </c>
      <c r="D25" s="257">
        <v>21</v>
      </c>
      <c r="E25" s="269" t="s">
        <v>112</v>
      </c>
      <c r="F25" s="269"/>
      <c r="G25" s="284">
        <v>40</v>
      </c>
      <c r="H25" s="301" t="s">
        <v>92</v>
      </c>
      <c r="K25" s="329"/>
      <c r="L25" s="261"/>
      <c r="M25" s="261"/>
      <c r="N25" s="330"/>
      <c r="O25" s="329"/>
    </row>
    <row r="26" spans="1:28" ht="18.95" customHeight="1">
      <c r="A26" s="238"/>
      <c r="B26" s="248"/>
      <c r="C26" s="258"/>
      <c r="D26" s="257">
        <v>22</v>
      </c>
      <c r="E26" s="269" t="s">
        <v>114</v>
      </c>
      <c r="F26" s="269"/>
      <c r="G26" s="284">
        <v>48</v>
      </c>
      <c r="H26" s="301" t="s">
        <v>92</v>
      </c>
      <c r="K26" s="329"/>
      <c r="L26" s="261"/>
      <c r="M26" s="261"/>
      <c r="N26" s="330"/>
      <c r="O26" s="329"/>
    </row>
    <row r="27" spans="1:28" ht="18.95" customHeight="1">
      <c r="A27" s="238"/>
      <c r="B27" s="248"/>
      <c r="C27" s="258"/>
      <c r="D27" s="257">
        <v>23</v>
      </c>
      <c r="E27" s="269" t="s">
        <v>43</v>
      </c>
      <c r="F27" s="269"/>
      <c r="G27" s="284">
        <v>39</v>
      </c>
      <c r="H27" s="301" t="s">
        <v>92</v>
      </c>
      <c r="K27" s="329"/>
      <c r="L27" s="261"/>
      <c r="M27" s="261"/>
      <c r="N27" s="330"/>
      <c r="O27" s="329"/>
    </row>
    <row r="28" spans="1:28" ht="18.95" customHeight="1">
      <c r="A28" s="238"/>
      <c r="B28" s="248"/>
      <c r="C28" s="258"/>
      <c r="D28" s="257">
        <v>24</v>
      </c>
      <c r="E28" s="269" t="s">
        <v>115</v>
      </c>
      <c r="F28" s="269"/>
      <c r="G28" s="284">
        <v>48</v>
      </c>
      <c r="H28" s="301" t="s">
        <v>92</v>
      </c>
      <c r="K28" s="329"/>
      <c r="L28" s="261"/>
      <c r="M28" s="261"/>
      <c r="N28" s="330"/>
      <c r="O28" s="329"/>
    </row>
    <row r="29" spans="1:28" ht="18.95" customHeight="1">
      <c r="A29" s="238"/>
      <c r="B29" s="248"/>
      <c r="C29" s="258"/>
      <c r="D29" s="257">
        <v>25</v>
      </c>
      <c r="E29" s="269" t="s">
        <v>35</v>
      </c>
      <c r="F29" s="269"/>
      <c r="G29" s="284">
        <v>43</v>
      </c>
      <c r="H29" s="301" t="s">
        <v>92</v>
      </c>
      <c r="K29" s="329"/>
      <c r="L29" s="261"/>
      <c r="M29" s="261"/>
      <c r="N29" s="330"/>
      <c r="O29" s="329"/>
    </row>
    <row r="30" spans="1:28" ht="18.95" customHeight="1">
      <c r="A30" s="238"/>
      <c r="B30" s="248"/>
      <c r="C30" s="258"/>
      <c r="D30" s="257">
        <v>26</v>
      </c>
      <c r="E30" s="269" t="s">
        <v>116</v>
      </c>
      <c r="F30" s="269"/>
      <c r="G30" s="284">
        <v>48</v>
      </c>
      <c r="H30" s="301" t="s">
        <v>92</v>
      </c>
      <c r="K30" s="329"/>
      <c r="L30" s="261"/>
      <c r="M30" s="261"/>
      <c r="N30" s="330"/>
      <c r="O30" s="329"/>
    </row>
    <row r="31" spans="1:28" ht="18.95" customHeight="1">
      <c r="A31" s="238"/>
      <c r="B31" s="248"/>
      <c r="C31" s="258"/>
      <c r="D31" s="257">
        <v>27</v>
      </c>
      <c r="E31" s="270" t="s">
        <v>117</v>
      </c>
      <c r="F31" s="270"/>
      <c r="G31" s="284">
        <v>37</v>
      </c>
      <c r="H31" s="301" t="s">
        <v>92</v>
      </c>
      <c r="K31" s="329"/>
      <c r="L31" s="261"/>
      <c r="M31" s="261"/>
      <c r="N31" s="330"/>
      <c r="O31" s="329"/>
    </row>
    <row r="32" spans="1:28" ht="18.95" customHeight="1">
      <c r="A32" s="239"/>
      <c r="B32" s="249"/>
      <c r="C32" s="258"/>
      <c r="D32" s="257">
        <v>28</v>
      </c>
      <c r="E32" s="270" t="s">
        <v>119</v>
      </c>
      <c r="F32" s="270"/>
      <c r="G32" s="284">
        <v>37</v>
      </c>
      <c r="H32" s="301" t="s">
        <v>92</v>
      </c>
      <c r="K32" s="329"/>
      <c r="L32" s="261"/>
      <c r="M32" s="261"/>
      <c r="N32" s="330"/>
      <c r="O32" s="329"/>
    </row>
    <row r="33" spans="1:10" ht="246.75" customHeight="1">
      <c r="A33" s="240" t="s">
        <v>120</v>
      </c>
      <c r="B33" s="250"/>
      <c r="C33" s="259"/>
      <c r="D33" s="264"/>
      <c r="E33" s="272"/>
      <c r="F33" s="278"/>
      <c r="G33" s="285" t="s">
        <v>121</v>
      </c>
      <c r="H33" s="302"/>
    </row>
    <row r="34" spans="1:10" ht="70.5" customHeight="1">
      <c r="A34" s="241" t="s">
        <v>123</v>
      </c>
      <c r="B34" s="251"/>
      <c r="C34" s="260"/>
      <c r="D34" s="265"/>
      <c r="E34" s="273"/>
      <c r="F34" s="279"/>
      <c r="G34" s="286" t="s">
        <v>124</v>
      </c>
      <c r="H34" s="303"/>
    </row>
    <row r="35" spans="1:10" ht="21" customHeight="1">
      <c r="A35" s="242" t="s">
        <v>125</v>
      </c>
      <c r="B35" s="242"/>
      <c r="C35" s="261"/>
      <c r="D35" s="261"/>
      <c r="E35" s="242"/>
      <c r="F35" s="261"/>
      <c r="G35" s="287"/>
      <c r="H35" s="287"/>
    </row>
    <row r="36" spans="1:10" ht="21" customHeight="1">
      <c r="A36" s="232" t="s">
        <v>127</v>
      </c>
    </row>
    <row r="37" spans="1:10" ht="21" customHeight="1">
      <c r="A37" s="232" t="s">
        <v>128</v>
      </c>
    </row>
    <row r="38" spans="1:10" ht="21" customHeight="1">
      <c r="B38" s="232" t="s">
        <v>129</v>
      </c>
    </row>
    <row r="39" spans="1:10" ht="21" customHeight="1">
      <c r="A39" s="232" t="s">
        <v>131</v>
      </c>
    </row>
    <row r="40" spans="1:10">
      <c r="A40" s="232" t="s">
        <v>132</v>
      </c>
    </row>
    <row r="41" spans="1:10">
      <c r="A41" s="232" t="s">
        <v>133</v>
      </c>
    </row>
    <row r="42" spans="1:10">
      <c r="A42" s="232" t="s">
        <v>134</v>
      </c>
    </row>
    <row r="44" spans="1:10" ht="18.75">
      <c r="I44" s="315" t="s">
        <v>135</v>
      </c>
      <c r="J44" s="315"/>
    </row>
    <row r="45" spans="1:10" ht="21">
      <c r="I45" s="316"/>
      <c r="J45" s="316"/>
    </row>
    <row r="48" spans="1:10" ht="18.75">
      <c r="A48" s="235" t="s">
        <v>136</v>
      </c>
      <c r="B48" s="245"/>
      <c r="C48" s="254"/>
      <c r="D48" s="254"/>
      <c r="E48" s="254"/>
      <c r="F48" s="254"/>
      <c r="G48" s="254"/>
      <c r="H48" s="304"/>
      <c r="I48" s="304"/>
      <c r="J48" s="298"/>
    </row>
    <row r="49" spans="1:10" ht="17.25">
      <c r="A49" s="236"/>
      <c r="B49" s="246"/>
      <c r="C49" s="255"/>
      <c r="D49" s="255"/>
      <c r="E49" s="255"/>
      <c r="F49" s="255"/>
      <c r="G49" s="288" t="s">
        <v>137</v>
      </c>
      <c r="H49" s="305"/>
      <c r="I49" s="288" t="s">
        <v>138</v>
      </c>
      <c r="J49" s="305"/>
    </row>
    <row r="50" spans="1:10" ht="14.25" customHeight="1">
      <c r="A50" s="237"/>
      <c r="B50" s="247"/>
      <c r="C50" s="256" t="s">
        <v>99</v>
      </c>
      <c r="D50" s="266"/>
      <c r="E50" s="266"/>
      <c r="F50" s="277"/>
      <c r="G50" s="289" t="s">
        <v>139</v>
      </c>
      <c r="H50" s="306"/>
      <c r="I50" s="317" t="s">
        <v>140</v>
      </c>
      <c r="J50" s="322"/>
    </row>
    <row r="51" spans="1:10" ht="29.25" customHeight="1">
      <c r="A51" s="243"/>
      <c r="B51" s="252"/>
      <c r="C51" s="262"/>
      <c r="D51" s="267"/>
      <c r="E51" s="267"/>
      <c r="F51" s="280"/>
      <c r="G51" s="290"/>
      <c r="H51" s="307"/>
      <c r="I51" s="318"/>
      <c r="J51" s="323"/>
    </row>
    <row r="52" spans="1:10" ht="21">
      <c r="A52" s="238"/>
      <c r="B52" s="248"/>
      <c r="C52" s="257" t="s">
        <v>77</v>
      </c>
      <c r="D52" s="257">
        <v>1</v>
      </c>
      <c r="E52" s="269" t="s">
        <v>78</v>
      </c>
      <c r="F52" s="257" t="s">
        <v>79</v>
      </c>
      <c r="G52" s="291">
        <v>20</v>
      </c>
      <c r="H52" s="308" t="s">
        <v>40</v>
      </c>
      <c r="I52" s="284">
        <v>200</v>
      </c>
      <c r="J52" s="308" t="s">
        <v>81</v>
      </c>
    </row>
    <row r="53" spans="1:10" ht="21">
      <c r="A53" s="238"/>
      <c r="B53" s="248"/>
      <c r="C53" s="257"/>
      <c r="D53" s="257">
        <v>2</v>
      </c>
      <c r="E53" s="269"/>
      <c r="F53" s="257" t="s">
        <v>83</v>
      </c>
      <c r="G53" s="291">
        <v>20</v>
      </c>
      <c r="H53" s="308" t="s">
        <v>40</v>
      </c>
      <c r="I53" s="284">
        <v>200</v>
      </c>
      <c r="J53" s="308" t="s">
        <v>81</v>
      </c>
    </row>
    <row r="54" spans="1:10" ht="21">
      <c r="A54" s="238"/>
      <c r="B54" s="248"/>
      <c r="C54" s="257"/>
      <c r="D54" s="257">
        <v>3</v>
      </c>
      <c r="E54" s="269"/>
      <c r="F54" s="257" t="s">
        <v>85</v>
      </c>
      <c r="G54" s="291">
        <v>20</v>
      </c>
      <c r="H54" s="308" t="s">
        <v>40</v>
      </c>
      <c r="I54" s="284">
        <v>200</v>
      </c>
      <c r="J54" s="308" t="s">
        <v>81</v>
      </c>
    </row>
    <row r="55" spans="1:10" ht="21">
      <c r="A55" s="238"/>
      <c r="B55" s="248"/>
      <c r="C55" s="257"/>
      <c r="D55" s="257">
        <v>4</v>
      </c>
      <c r="E55" s="270" t="s">
        <v>87</v>
      </c>
      <c r="F55" s="270"/>
      <c r="G55" s="291">
        <v>20</v>
      </c>
      <c r="H55" s="308" t="s">
        <v>40</v>
      </c>
      <c r="I55" s="284">
        <v>200</v>
      </c>
      <c r="J55" s="308" t="s">
        <v>81</v>
      </c>
    </row>
    <row r="56" spans="1:10" ht="21">
      <c r="A56" s="238"/>
      <c r="B56" s="248"/>
      <c r="C56" s="257"/>
      <c r="D56" s="257">
        <v>5</v>
      </c>
      <c r="E56" s="269" t="s">
        <v>88</v>
      </c>
      <c r="F56" s="269"/>
      <c r="G56" s="291">
        <v>20</v>
      </c>
      <c r="H56" s="308" t="s">
        <v>40</v>
      </c>
      <c r="I56" s="284">
        <v>200</v>
      </c>
      <c r="J56" s="308" t="s">
        <v>81</v>
      </c>
    </row>
    <row r="57" spans="1:10" ht="21">
      <c r="A57" s="238"/>
      <c r="B57" s="248"/>
      <c r="C57" s="257"/>
      <c r="D57" s="257">
        <v>6</v>
      </c>
      <c r="E57" s="269" t="s">
        <v>38</v>
      </c>
      <c r="F57" s="257" t="s">
        <v>79</v>
      </c>
      <c r="G57" s="291">
        <v>20</v>
      </c>
      <c r="H57" s="308" t="s">
        <v>40</v>
      </c>
      <c r="I57" s="284">
        <v>200</v>
      </c>
      <c r="J57" s="308" t="s">
        <v>81</v>
      </c>
    </row>
    <row r="58" spans="1:10" ht="21">
      <c r="A58" s="238"/>
      <c r="B58" s="248"/>
      <c r="C58" s="257"/>
      <c r="D58" s="257">
        <v>7</v>
      </c>
      <c r="E58" s="269"/>
      <c r="F58" s="257" t="s">
        <v>83</v>
      </c>
      <c r="G58" s="291">
        <v>20</v>
      </c>
      <c r="H58" s="308" t="s">
        <v>40</v>
      </c>
      <c r="I58" s="284">
        <v>200</v>
      </c>
      <c r="J58" s="308" t="s">
        <v>81</v>
      </c>
    </row>
    <row r="59" spans="1:10" ht="21">
      <c r="A59" s="238"/>
      <c r="B59" s="248"/>
      <c r="C59" s="257"/>
      <c r="D59" s="257">
        <v>8</v>
      </c>
      <c r="E59" s="269"/>
      <c r="F59" s="257" t="s">
        <v>85</v>
      </c>
      <c r="G59" s="291">
        <v>20</v>
      </c>
      <c r="H59" s="308" t="s">
        <v>40</v>
      </c>
      <c r="I59" s="284">
        <v>200</v>
      </c>
      <c r="J59" s="308" t="s">
        <v>81</v>
      </c>
    </row>
    <row r="60" spans="1:10" ht="21">
      <c r="A60" s="238"/>
      <c r="B60" s="248"/>
      <c r="C60" s="258" t="s">
        <v>90</v>
      </c>
      <c r="D60" s="257">
        <v>9</v>
      </c>
      <c r="E60" s="269" t="s">
        <v>91</v>
      </c>
      <c r="F60" s="269"/>
      <c r="G60" s="291">
        <v>20</v>
      </c>
      <c r="H60" s="308" t="s">
        <v>40</v>
      </c>
      <c r="I60" s="284">
        <v>200</v>
      </c>
      <c r="J60" s="308" t="s">
        <v>81</v>
      </c>
    </row>
    <row r="61" spans="1:10" ht="21">
      <c r="A61" s="238"/>
      <c r="B61" s="248"/>
      <c r="C61" s="257" t="s">
        <v>93</v>
      </c>
      <c r="D61" s="257">
        <v>10</v>
      </c>
      <c r="E61" s="269" t="s">
        <v>94</v>
      </c>
      <c r="F61" s="269"/>
      <c r="G61" s="291">
        <v>20</v>
      </c>
      <c r="H61" s="308" t="s">
        <v>40</v>
      </c>
      <c r="I61" s="284">
        <v>200</v>
      </c>
      <c r="J61" s="308" t="s">
        <v>81</v>
      </c>
    </row>
    <row r="62" spans="1:10" ht="21">
      <c r="A62" s="238"/>
      <c r="B62" s="248"/>
      <c r="C62" s="257"/>
      <c r="D62" s="257">
        <v>11</v>
      </c>
      <c r="E62" s="269" t="s">
        <v>95</v>
      </c>
      <c r="F62" s="269"/>
      <c r="G62" s="291">
        <v>20</v>
      </c>
      <c r="H62" s="308" t="s">
        <v>40</v>
      </c>
      <c r="I62" s="284">
        <v>200</v>
      </c>
      <c r="J62" s="308" t="s">
        <v>81</v>
      </c>
    </row>
    <row r="63" spans="1:10" ht="21">
      <c r="A63" s="238"/>
      <c r="B63" s="248"/>
      <c r="C63" s="257"/>
      <c r="D63" s="257">
        <v>12</v>
      </c>
      <c r="E63" s="269" t="s">
        <v>96</v>
      </c>
      <c r="F63" s="269"/>
      <c r="G63" s="291">
        <v>20</v>
      </c>
      <c r="H63" s="308" t="s">
        <v>40</v>
      </c>
      <c r="I63" s="284">
        <v>200</v>
      </c>
      <c r="J63" s="308" t="s">
        <v>81</v>
      </c>
    </row>
    <row r="64" spans="1:10" ht="21">
      <c r="A64" s="238"/>
      <c r="B64" s="248"/>
      <c r="C64" s="257"/>
      <c r="D64" s="257">
        <v>13</v>
      </c>
      <c r="E64" s="269" t="s">
        <v>49</v>
      </c>
      <c r="F64" s="269"/>
      <c r="G64" s="291">
        <v>20</v>
      </c>
      <c r="H64" s="308" t="s">
        <v>40</v>
      </c>
      <c r="I64" s="284">
        <v>200</v>
      </c>
      <c r="J64" s="308" t="s">
        <v>81</v>
      </c>
    </row>
    <row r="65" spans="1:10" ht="21">
      <c r="A65" s="238"/>
      <c r="B65" s="248"/>
      <c r="C65" s="257"/>
      <c r="D65" s="257">
        <v>14</v>
      </c>
      <c r="E65" s="269" t="s">
        <v>100</v>
      </c>
      <c r="F65" s="269"/>
      <c r="G65" s="291">
        <v>20</v>
      </c>
      <c r="H65" s="308" t="s">
        <v>40</v>
      </c>
      <c r="I65" s="284">
        <v>200</v>
      </c>
      <c r="J65" s="308" t="s">
        <v>81</v>
      </c>
    </row>
    <row r="66" spans="1:10" ht="21">
      <c r="A66" s="238"/>
      <c r="B66" s="248"/>
      <c r="C66" s="257"/>
      <c r="D66" s="257">
        <v>15</v>
      </c>
      <c r="E66" s="269" t="s">
        <v>101</v>
      </c>
      <c r="F66" s="269"/>
      <c r="G66" s="291">
        <v>20</v>
      </c>
      <c r="H66" s="308" t="s">
        <v>40</v>
      </c>
      <c r="I66" s="284">
        <v>200</v>
      </c>
      <c r="J66" s="308" t="s">
        <v>81</v>
      </c>
    </row>
    <row r="67" spans="1:10" ht="21">
      <c r="A67" s="238"/>
      <c r="B67" s="248"/>
      <c r="C67" s="257"/>
      <c r="D67" s="268">
        <v>16</v>
      </c>
      <c r="E67" s="274" t="s">
        <v>102</v>
      </c>
      <c r="F67" s="281" t="s">
        <v>141</v>
      </c>
      <c r="G67" s="292" t="s">
        <v>142</v>
      </c>
      <c r="H67" s="308" t="s">
        <v>40</v>
      </c>
      <c r="I67" s="284">
        <v>200</v>
      </c>
      <c r="J67" s="284" t="s">
        <v>81</v>
      </c>
    </row>
    <row r="68" spans="1:10" ht="21">
      <c r="A68" s="238"/>
      <c r="B68" s="248"/>
      <c r="C68" s="257"/>
      <c r="D68" s="268">
        <v>17</v>
      </c>
      <c r="E68" s="275"/>
      <c r="F68" s="281" t="s">
        <v>143</v>
      </c>
      <c r="G68" s="292" t="s">
        <v>144</v>
      </c>
      <c r="H68" s="308" t="s">
        <v>40</v>
      </c>
      <c r="I68" s="319"/>
      <c r="J68" s="319"/>
    </row>
    <row r="69" spans="1:10" ht="21">
      <c r="A69" s="238"/>
      <c r="B69" s="248"/>
      <c r="C69" s="257"/>
      <c r="D69" s="268">
        <v>18</v>
      </c>
      <c r="E69" s="269" t="s">
        <v>103</v>
      </c>
      <c r="F69" s="269"/>
      <c r="G69" s="291">
        <v>20</v>
      </c>
      <c r="H69" s="308" t="s">
        <v>40</v>
      </c>
      <c r="I69" s="284">
        <v>200</v>
      </c>
      <c r="J69" s="308" t="s">
        <v>81</v>
      </c>
    </row>
    <row r="70" spans="1:10" ht="21">
      <c r="A70" s="238"/>
      <c r="B70" s="248"/>
      <c r="C70" s="257"/>
      <c r="D70" s="268">
        <v>19</v>
      </c>
      <c r="E70" s="271" t="s">
        <v>24</v>
      </c>
      <c r="F70" s="271"/>
      <c r="G70" s="291">
        <v>20</v>
      </c>
      <c r="H70" s="308" t="s">
        <v>40</v>
      </c>
      <c r="I70" s="284">
        <v>200</v>
      </c>
      <c r="J70" s="308" t="s">
        <v>81</v>
      </c>
    </row>
    <row r="71" spans="1:10" ht="21">
      <c r="A71" s="238"/>
      <c r="B71" s="248"/>
      <c r="C71" s="258" t="s">
        <v>105</v>
      </c>
      <c r="D71" s="268">
        <v>20</v>
      </c>
      <c r="E71" s="269" t="s">
        <v>107</v>
      </c>
      <c r="F71" s="269"/>
      <c r="G71" s="291">
        <v>20</v>
      </c>
      <c r="H71" s="308" t="s">
        <v>40</v>
      </c>
      <c r="I71" s="284">
        <v>200</v>
      </c>
      <c r="J71" s="308" t="s">
        <v>81</v>
      </c>
    </row>
    <row r="72" spans="1:10" ht="21">
      <c r="A72" s="238"/>
      <c r="B72" s="248"/>
      <c r="C72" s="258"/>
      <c r="D72" s="268">
        <v>21</v>
      </c>
      <c r="E72" s="269" t="s">
        <v>108</v>
      </c>
      <c r="F72" s="269"/>
      <c r="G72" s="291">
        <v>20</v>
      </c>
      <c r="H72" s="308" t="s">
        <v>40</v>
      </c>
      <c r="I72" s="284">
        <v>200</v>
      </c>
      <c r="J72" s="308" t="s">
        <v>81</v>
      </c>
    </row>
    <row r="73" spans="1:10" ht="21">
      <c r="A73" s="238"/>
      <c r="B73" s="248"/>
      <c r="C73" s="258" t="s">
        <v>110</v>
      </c>
      <c r="D73" s="268">
        <v>22</v>
      </c>
      <c r="E73" s="269" t="s">
        <v>112</v>
      </c>
      <c r="F73" s="269"/>
      <c r="G73" s="291" t="s">
        <v>67</v>
      </c>
      <c r="H73" s="308" t="s">
        <v>67</v>
      </c>
      <c r="I73" s="308" t="s">
        <v>67</v>
      </c>
      <c r="J73" s="308" t="s">
        <v>67</v>
      </c>
    </row>
    <row r="74" spans="1:10" ht="21">
      <c r="A74" s="238"/>
      <c r="B74" s="248"/>
      <c r="C74" s="258"/>
      <c r="D74" s="268">
        <v>23</v>
      </c>
      <c r="E74" s="269" t="s">
        <v>114</v>
      </c>
      <c r="F74" s="269"/>
      <c r="G74" s="291" t="s">
        <v>67</v>
      </c>
      <c r="H74" s="308" t="s">
        <v>67</v>
      </c>
      <c r="I74" s="308" t="s">
        <v>67</v>
      </c>
      <c r="J74" s="308" t="s">
        <v>67</v>
      </c>
    </row>
    <row r="75" spans="1:10" ht="21">
      <c r="A75" s="238"/>
      <c r="B75" s="248"/>
      <c r="C75" s="258"/>
      <c r="D75" s="268">
        <v>24</v>
      </c>
      <c r="E75" s="269" t="s">
        <v>43</v>
      </c>
      <c r="F75" s="269"/>
      <c r="G75" s="291" t="s">
        <v>67</v>
      </c>
      <c r="H75" s="308" t="s">
        <v>67</v>
      </c>
      <c r="I75" s="308" t="s">
        <v>67</v>
      </c>
      <c r="J75" s="308" t="s">
        <v>67</v>
      </c>
    </row>
    <row r="76" spans="1:10" ht="21">
      <c r="A76" s="238"/>
      <c r="B76" s="248"/>
      <c r="C76" s="258"/>
      <c r="D76" s="268">
        <v>25</v>
      </c>
      <c r="E76" s="269" t="s">
        <v>115</v>
      </c>
      <c r="F76" s="269"/>
      <c r="G76" s="291" t="s">
        <v>67</v>
      </c>
      <c r="H76" s="308" t="s">
        <v>67</v>
      </c>
      <c r="I76" s="308" t="s">
        <v>67</v>
      </c>
      <c r="J76" s="308" t="s">
        <v>67</v>
      </c>
    </row>
    <row r="77" spans="1:10" ht="21">
      <c r="A77" s="238"/>
      <c r="B77" s="248"/>
      <c r="C77" s="258"/>
      <c r="D77" s="268">
        <v>26</v>
      </c>
      <c r="E77" s="269" t="s">
        <v>35</v>
      </c>
      <c r="F77" s="269"/>
      <c r="G77" s="291" t="s">
        <v>67</v>
      </c>
      <c r="H77" s="308" t="s">
        <v>67</v>
      </c>
      <c r="I77" s="308" t="s">
        <v>67</v>
      </c>
      <c r="J77" s="308" t="s">
        <v>67</v>
      </c>
    </row>
    <row r="78" spans="1:10" ht="21">
      <c r="A78" s="238"/>
      <c r="B78" s="248"/>
      <c r="C78" s="258"/>
      <c r="D78" s="268">
        <v>27</v>
      </c>
      <c r="E78" s="269" t="s">
        <v>116</v>
      </c>
      <c r="F78" s="269"/>
      <c r="G78" s="291" t="s">
        <v>67</v>
      </c>
      <c r="H78" s="308" t="s">
        <v>67</v>
      </c>
      <c r="I78" s="308" t="s">
        <v>67</v>
      </c>
      <c r="J78" s="308" t="s">
        <v>67</v>
      </c>
    </row>
    <row r="79" spans="1:10" ht="21">
      <c r="A79" s="238"/>
      <c r="B79" s="248"/>
      <c r="C79" s="258"/>
      <c r="D79" s="268">
        <v>28</v>
      </c>
      <c r="E79" s="270" t="s">
        <v>117</v>
      </c>
      <c r="F79" s="270"/>
      <c r="G79" s="291" t="s">
        <v>67</v>
      </c>
      <c r="H79" s="308" t="s">
        <v>67</v>
      </c>
      <c r="I79" s="308" t="s">
        <v>67</v>
      </c>
      <c r="J79" s="308" t="s">
        <v>67</v>
      </c>
    </row>
    <row r="80" spans="1:10" ht="21">
      <c r="A80" s="239"/>
      <c r="B80" s="249"/>
      <c r="C80" s="258"/>
      <c r="D80" s="268">
        <v>29</v>
      </c>
      <c r="E80" s="270" t="s">
        <v>119</v>
      </c>
      <c r="F80" s="270"/>
      <c r="G80" s="291" t="s">
        <v>67</v>
      </c>
      <c r="H80" s="308" t="s">
        <v>67</v>
      </c>
      <c r="I80" s="308" t="s">
        <v>67</v>
      </c>
      <c r="J80" s="308" t="s">
        <v>67</v>
      </c>
    </row>
    <row r="81" spans="1:10" ht="123" customHeight="1">
      <c r="A81" s="240" t="s">
        <v>145</v>
      </c>
      <c r="B81" s="250"/>
      <c r="C81" s="259"/>
      <c r="D81" s="264"/>
      <c r="E81" s="272"/>
      <c r="F81" s="278"/>
      <c r="G81" s="293"/>
      <c r="H81" s="309"/>
      <c r="I81" s="320" t="s">
        <v>146</v>
      </c>
      <c r="J81" s="324"/>
    </row>
    <row r="82" spans="1:10" ht="81" customHeight="1">
      <c r="A82" s="241" t="s">
        <v>123</v>
      </c>
      <c r="B82" s="251"/>
      <c r="C82" s="260"/>
      <c r="D82" s="265"/>
      <c r="E82" s="273"/>
      <c r="F82" s="279"/>
      <c r="G82" s="286" t="s">
        <v>31</v>
      </c>
      <c r="H82" s="303"/>
      <c r="I82" s="286" t="s">
        <v>147</v>
      </c>
      <c r="J82" s="303"/>
    </row>
    <row r="83" spans="1:10">
      <c r="A83" s="242" t="s">
        <v>125</v>
      </c>
      <c r="B83" s="242"/>
    </row>
    <row r="84" spans="1:10">
      <c r="A84" s="232" t="s">
        <v>127</v>
      </c>
    </row>
    <row r="85" spans="1:10">
      <c r="A85" s="232" t="s">
        <v>148</v>
      </c>
    </row>
    <row r="86" spans="1:10">
      <c r="B86" s="232" t="s">
        <v>149</v>
      </c>
    </row>
    <row r="87" spans="1:10">
      <c r="A87" s="232" t="s">
        <v>131</v>
      </c>
      <c r="C87" s="263"/>
      <c r="D87" s="263"/>
      <c r="E87" s="263"/>
      <c r="F87" s="263"/>
      <c r="G87" s="263"/>
      <c r="H87" s="263"/>
    </row>
    <row r="88" spans="1:10">
      <c r="A88" s="232" t="s">
        <v>150</v>
      </c>
      <c r="B88" s="242"/>
      <c r="C88" s="263"/>
      <c r="D88" s="263"/>
      <c r="E88" s="263"/>
      <c r="F88" s="263"/>
      <c r="G88" s="263"/>
      <c r="H88" s="263"/>
    </row>
    <row r="89" spans="1:10">
      <c r="A89" s="232" t="s">
        <v>98</v>
      </c>
      <c r="C89" s="263"/>
      <c r="D89" s="263"/>
      <c r="E89" s="263"/>
      <c r="F89" s="263"/>
      <c r="G89" s="263"/>
      <c r="H89" s="263"/>
    </row>
    <row r="90" spans="1:10">
      <c r="A90" s="232" t="s">
        <v>25</v>
      </c>
      <c r="C90" s="263"/>
      <c r="D90" s="263"/>
      <c r="E90" s="263"/>
      <c r="F90" s="263"/>
      <c r="G90" s="263"/>
      <c r="H90" s="263"/>
    </row>
    <row r="91" spans="1:10">
      <c r="A91" s="232" t="s">
        <v>28</v>
      </c>
      <c r="C91" s="263"/>
      <c r="D91" s="263"/>
      <c r="E91" s="263"/>
      <c r="F91" s="263"/>
      <c r="G91" s="263"/>
      <c r="H91" s="263"/>
    </row>
    <row r="92" spans="1:10">
      <c r="A92" s="242" t="s">
        <v>122</v>
      </c>
      <c r="C92" s="263"/>
      <c r="D92" s="263"/>
      <c r="E92" s="263"/>
      <c r="F92" s="263"/>
      <c r="H92" s="263"/>
    </row>
    <row r="93" spans="1:10">
      <c r="A93" s="232" t="s">
        <v>151</v>
      </c>
    </row>
    <row r="94" spans="1:10">
      <c r="A94" s="232" t="s">
        <v>152</v>
      </c>
      <c r="B94" s="242"/>
      <c r="E94" s="276"/>
      <c r="F94" s="276"/>
      <c r="G94" s="276"/>
      <c r="H94" s="276"/>
    </row>
    <row r="95" spans="1:10">
      <c r="A95" s="232" t="s">
        <v>154</v>
      </c>
      <c r="B95" s="242"/>
      <c r="E95" s="276"/>
      <c r="F95" s="276"/>
      <c r="G95" s="276"/>
      <c r="H95" s="276"/>
    </row>
    <row r="96" spans="1:10">
      <c r="A96" s="232" t="s">
        <v>156</v>
      </c>
      <c r="E96" s="276"/>
      <c r="F96" s="276"/>
      <c r="G96" s="276"/>
      <c r="H96" s="276"/>
    </row>
    <row r="97" spans="1:10">
      <c r="A97" s="232" t="s">
        <v>153</v>
      </c>
      <c r="E97" s="276"/>
      <c r="F97" s="276"/>
      <c r="G97" s="276"/>
      <c r="H97" s="276"/>
    </row>
    <row r="99" spans="1:10" ht="18.75">
      <c r="A99" s="235" t="s">
        <v>157</v>
      </c>
      <c r="B99" s="245"/>
      <c r="C99" s="254"/>
      <c r="D99" s="254"/>
      <c r="E99" s="254"/>
      <c r="F99" s="254"/>
      <c r="G99" s="294"/>
      <c r="H99" s="294"/>
      <c r="I99" s="294"/>
      <c r="J99" s="325"/>
    </row>
    <row r="100" spans="1:10" ht="18.75">
      <c r="A100" s="236"/>
      <c r="B100" s="253"/>
      <c r="C100" s="253"/>
      <c r="D100" s="253"/>
      <c r="E100" s="253"/>
      <c r="F100" s="253"/>
      <c r="G100" s="295" t="s">
        <v>158</v>
      </c>
      <c r="H100" s="310"/>
      <c r="I100" s="310"/>
      <c r="J100" s="326"/>
    </row>
    <row r="101" spans="1:10" ht="17.25">
      <c r="A101" s="236"/>
      <c r="B101" s="253"/>
      <c r="C101" s="253"/>
      <c r="D101" s="253"/>
      <c r="E101" s="253"/>
      <c r="F101" s="253"/>
      <c r="G101" s="296" t="s">
        <v>159</v>
      </c>
      <c r="H101" s="311"/>
      <c r="I101" s="311"/>
      <c r="J101" s="327"/>
    </row>
    <row r="102" spans="1:10" ht="44.25" customHeight="1">
      <c r="A102" s="240" t="s">
        <v>106</v>
      </c>
      <c r="B102" s="250"/>
      <c r="C102" s="264"/>
      <c r="D102" s="264"/>
      <c r="E102" s="272"/>
      <c r="F102" s="278"/>
      <c r="G102" s="286" t="s">
        <v>15</v>
      </c>
      <c r="H102" s="312"/>
      <c r="I102" s="312"/>
      <c r="J102" s="303"/>
    </row>
    <row r="103" spans="1:10" ht="52.5" customHeight="1">
      <c r="A103" s="241" t="s">
        <v>123</v>
      </c>
      <c r="B103" s="251"/>
      <c r="C103" s="265"/>
      <c r="D103" s="265"/>
      <c r="E103" s="273"/>
      <c r="F103" s="279"/>
      <c r="G103" s="297" t="s">
        <v>160</v>
      </c>
      <c r="H103" s="313"/>
      <c r="I103" s="313"/>
      <c r="J103" s="328"/>
    </row>
  </sheetData>
  <mergeCells count="76">
    <mergeCell ref="I2:J2"/>
    <mergeCell ref="C4:F4"/>
    <mergeCell ref="G4:H4"/>
    <mergeCell ref="E8:F8"/>
    <mergeCell ref="E9:F9"/>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G33:H33"/>
    <mergeCell ref="G34:H34"/>
    <mergeCell ref="I44:J44"/>
    <mergeCell ref="G49:H49"/>
    <mergeCell ref="I49:J49"/>
    <mergeCell ref="E55:F55"/>
    <mergeCell ref="E56:F56"/>
    <mergeCell ref="E60:F60"/>
    <mergeCell ref="E61:F61"/>
    <mergeCell ref="E62:F62"/>
    <mergeCell ref="E63:F63"/>
    <mergeCell ref="E64:F64"/>
    <mergeCell ref="E65:F65"/>
    <mergeCell ref="E66:F66"/>
    <mergeCell ref="E69:F69"/>
    <mergeCell ref="E70:F70"/>
    <mergeCell ref="E71:F71"/>
    <mergeCell ref="E72:F72"/>
    <mergeCell ref="E73:F73"/>
    <mergeCell ref="E74:F74"/>
    <mergeCell ref="E75:F75"/>
    <mergeCell ref="E76:F76"/>
    <mergeCell ref="E77:F77"/>
    <mergeCell ref="E78:F78"/>
    <mergeCell ref="E79:F79"/>
    <mergeCell ref="E80:F80"/>
    <mergeCell ref="G81:H81"/>
    <mergeCell ref="G82:H82"/>
    <mergeCell ref="I82:J82"/>
    <mergeCell ref="G100:J100"/>
    <mergeCell ref="G101:J101"/>
    <mergeCell ref="G102:J102"/>
    <mergeCell ref="G103:J103"/>
    <mergeCell ref="E5:E7"/>
    <mergeCell ref="E10:E12"/>
    <mergeCell ref="C23:C24"/>
    <mergeCell ref="C50:F51"/>
    <mergeCell ref="G50:H51"/>
    <mergeCell ref="I50:J51"/>
    <mergeCell ref="E52:E54"/>
    <mergeCell ref="E57:E59"/>
    <mergeCell ref="E67:E68"/>
    <mergeCell ref="I67:I68"/>
    <mergeCell ref="J67:J68"/>
    <mergeCell ref="C71:C72"/>
    <mergeCell ref="C5:C12"/>
    <mergeCell ref="C14:C22"/>
    <mergeCell ref="C25:C32"/>
    <mergeCell ref="C52:C59"/>
    <mergeCell ref="C61:C70"/>
    <mergeCell ref="C73:C80"/>
  </mergeCells>
  <phoneticPr fontId="3"/>
  <printOptions horizontalCentered="1"/>
  <pageMargins left="0.70866141732283472" right="0.70866141732283472" top="0.35433070866141736" bottom="0.35433070866141736" header="0.11811023622047245" footer="0.11811023622047245"/>
  <pageSetup paperSize="8" scale="70" fitToWidth="1" fitToHeight="0" orientation="landscape" usePrinterDefaults="1" r:id="rId1"/>
  <rowBreaks count="1" manualBreakCount="1">
    <brk id="47"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F78"/>
  <sheetViews>
    <sheetView workbookViewId="0">
      <selection activeCell="E31" sqref="E31"/>
    </sheetView>
  </sheetViews>
  <sheetFormatPr defaultRowHeight="13.5"/>
  <cols>
    <col min="2" max="2" width="39.125" bestFit="1" customWidth="1"/>
  </cols>
  <sheetData>
    <row r="1" spans="1:4">
      <c r="B1" t="s">
        <v>194</v>
      </c>
    </row>
    <row r="2" spans="1:4">
      <c r="A2">
        <v>1</v>
      </c>
      <c r="B2" t="s">
        <v>195</v>
      </c>
      <c r="C2">
        <v>200</v>
      </c>
      <c r="D2" t="s">
        <v>161</v>
      </c>
    </row>
    <row r="3" spans="1:4">
      <c r="A3">
        <v>2</v>
      </c>
      <c r="B3" t="s">
        <v>196</v>
      </c>
      <c r="C3">
        <v>300</v>
      </c>
      <c r="D3" t="s">
        <v>161</v>
      </c>
    </row>
    <row r="4" spans="1:4">
      <c r="A4">
        <v>3</v>
      </c>
      <c r="B4" t="s">
        <v>197</v>
      </c>
      <c r="C4">
        <v>400</v>
      </c>
      <c r="D4" t="s">
        <v>161</v>
      </c>
    </row>
    <row r="5" spans="1:4">
      <c r="A5">
        <v>4</v>
      </c>
      <c r="B5" t="s">
        <v>198</v>
      </c>
      <c r="C5">
        <v>500</v>
      </c>
      <c r="D5" t="s">
        <v>161</v>
      </c>
    </row>
    <row r="6" spans="1:4">
      <c r="A6">
        <v>5</v>
      </c>
      <c r="B6" t="s">
        <v>95</v>
      </c>
      <c r="C6">
        <v>200</v>
      </c>
      <c r="D6" t="s">
        <v>161</v>
      </c>
    </row>
    <row r="7" spans="1:4">
      <c r="A7">
        <v>6</v>
      </c>
      <c r="B7" t="s">
        <v>96</v>
      </c>
      <c r="C7">
        <v>200</v>
      </c>
      <c r="D7" t="s">
        <v>161</v>
      </c>
    </row>
    <row r="8" spans="1:4">
      <c r="A8">
        <v>7</v>
      </c>
      <c r="B8" t="s">
        <v>49</v>
      </c>
      <c r="C8">
        <v>200</v>
      </c>
      <c r="D8" t="s">
        <v>161</v>
      </c>
    </row>
    <row r="9" spans="1:4">
      <c r="A9">
        <v>8</v>
      </c>
      <c r="B9" t="s">
        <v>80</v>
      </c>
      <c r="C9">
        <v>200</v>
      </c>
      <c r="D9" t="s">
        <v>161</v>
      </c>
    </row>
    <row r="10" spans="1:4">
      <c r="A10">
        <v>9</v>
      </c>
      <c r="B10" t="s">
        <v>86</v>
      </c>
      <c r="C10">
        <v>300</v>
      </c>
      <c r="D10" t="s">
        <v>163</v>
      </c>
    </row>
    <row r="11" spans="1:4">
      <c r="A11">
        <v>10</v>
      </c>
      <c r="B11" t="s">
        <v>199</v>
      </c>
      <c r="C11">
        <v>400</v>
      </c>
      <c r="D11" t="s">
        <v>163</v>
      </c>
    </row>
    <row r="12" spans="1:4">
      <c r="A12">
        <v>11</v>
      </c>
      <c r="B12" t="s">
        <v>38</v>
      </c>
      <c r="C12">
        <v>200</v>
      </c>
      <c r="D12" t="s">
        <v>161</v>
      </c>
    </row>
    <row r="13" spans="1:4">
      <c r="A13">
        <v>12</v>
      </c>
      <c r="B13" t="s">
        <v>229</v>
      </c>
      <c r="C13">
        <v>200</v>
      </c>
      <c r="D13" t="s">
        <v>161</v>
      </c>
    </row>
    <row r="14" spans="1:4">
      <c r="A14">
        <v>13</v>
      </c>
      <c r="B14" t="s">
        <v>103</v>
      </c>
      <c r="C14">
        <v>200</v>
      </c>
      <c r="D14" t="s">
        <v>161</v>
      </c>
    </row>
    <row r="15" spans="1:4">
      <c r="A15">
        <v>14</v>
      </c>
      <c r="B15" t="s">
        <v>100</v>
      </c>
      <c r="C15">
        <v>200</v>
      </c>
      <c r="D15" t="s">
        <v>161</v>
      </c>
    </row>
    <row r="16" spans="1:4">
      <c r="A16">
        <v>15</v>
      </c>
      <c r="B16" t="s">
        <v>101</v>
      </c>
      <c r="C16">
        <v>200</v>
      </c>
      <c r="D16" t="s">
        <v>161</v>
      </c>
    </row>
    <row r="17" spans="1:6">
      <c r="A17">
        <v>16</v>
      </c>
      <c r="B17" t="s">
        <v>200</v>
      </c>
      <c r="C17">
        <v>200</v>
      </c>
      <c r="D17" t="s">
        <v>161</v>
      </c>
    </row>
    <row r="18" spans="1:6">
      <c r="A18">
        <v>17</v>
      </c>
      <c r="B18" t="s">
        <v>88</v>
      </c>
      <c r="C18">
        <v>200</v>
      </c>
      <c r="D18" t="s">
        <v>161</v>
      </c>
    </row>
    <row r="19" spans="1:6">
      <c r="A19">
        <v>18</v>
      </c>
      <c r="B19" t="s">
        <v>107</v>
      </c>
      <c r="C19">
        <v>200</v>
      </c>
      <c r="D19" t="s">
        <v>161</v>
      </c>
    </row>
    <row r="20" spans="1:6">
      <c r="A20">
        <v>19</v>
      </c>
      <c r="B20" t="s">
        <v>201</v>
      </c>
      <c r="C20">
        <v>200</v>
      </c>
      <c r="D20" t="s">
        <v>161</v>
      </c>
    </row>
    <row r="21" spans="1:6">
      <c r="A21">
        <v>20</v>
      </c>
      <c r="B21" t="s">
        <v>33</v>
      </c>
      <c r="C21">
        <v>200</v>
      </c>
      <c r="D21" t="s">
        <v>161</v>
      </c>
    </row>
    <row r="22" spans="1:6">
      <c r="A22">
        <v>21</v>
      </c>
      <c r="B22" t="s">
        <v>108</v>
      </c>
      <c r="C22">
        <v>200</v>
      </c>
      <c r="D22" t="s">
        <v>161</v>
      </c>
    </row>
    <row r="23" spans="1:6">
      <c r="A23">
        <v>22</v>
      </c>
      <c r="B23" t="s">
        <v>102</v>
      </c>
      <c r="C23">
        <v>200</v>
      </c>
      <c r="D23" t="s">
        <v>161</v>
      </c>
    </row>
    <row r="24" spans="1:6">
      <c r="A24">
        <v>23</v>
      </c>
      <c r="B24" t="s">
        <v>113</v>
      </c>
      <c r="C24">
        <v>6</v>
      </c>
      <c r="D24" t="s">
        <v>163</v>
      </c>
      <c r="E24" s="331">
        <v>18</v>
      </c>
      <c r="F24" t="s">
        <v>163</v>
      </c>
    </row>
    <row r="25" spans="1:6">
      <c r="A25">
        <v>24</v>
      </c>
      <c r="B25" t="s">
        <v>165</v>
      </c>
      <c r="C25">
        <v>6</v>
      </c>
      <c r="D25" t="s">
        <v>163</v>
      </c>
      <c r="E25" s="331">
        <v>18</v>
      </c>
      <c r="F25" t="s">
        <v>163</v>
      </c>
    </row>
    <row r="26" spans="1:6">
      <c r="A26">
        <v>25</v>
      </c>
      <c r="B26" t="s">
        <v>115</v>
      </c>
      <c r="C26">
        <v>6</v>
      </c>
      <c r="D26" t="s">
        <v>163</v>
      </c>
      <c r="E26" s="331">
        <v>18</v>
      </c>
      <c r="F26" t="s">
        <v>163</v>
      </c>
    </row>
    <row r="27" spans="1:6">
      <c r="A27">
        <v>26</v>
      </c>
      <c r="B27" t="s">
        <v>164</v>
      </c>
      <c r="C27">
        <v>6</v>
      </c>
      <c r="D27" t="s">
        <v>163</v>
      </c>
      <c r="E27" s="331">
        <v>18</v>
      </c>
      <c r="F27" t="s">
        <v>163</v>
      </c>
    </row>
    <row r="28" spans="1:6">
      <c r="A28">
        <v>27</v>
      </c>
      <c r="B28" t="s">
        <v>162</v>
      </c>
      <c r="C28">
        <v>6</v>
      </c>
      <c r="D28" t="s">
        <v>163</v>
      </c>
      <c r="E28" s="331">
        <v>18</v>
      </c>
      <c r="F28" t="s">
        <v>163</v>
      </c>
    </row>
    <row r="29" spans="1:6">
      <c r="A29">
        <v>28</v>
      </c>
      <c r="B29" t="s">
        <v>202</v>
      </c>
      <c r="C29">
        <v>6</v>
      </c>
      <c r="D29" t="s">
        <v>163</v>
      </c>
      <c r="E29" s="331">
        <v>18</v>
      </c>
      <c r="F29" t="s">
        <v>163</v>
      </c>
    </row>
    <row r="30" spans="1:6">
      <c r="A30">
        <v>29</v>
      </c>
      <c r="B30" t="s">
        <v>203</v>
      </c>
      <c r="C30">
        <v>6</v>
      </c>
      <c r="D30" t="s">
        <v>163</v>
      </c>
      <c r="E30" s="331">
        <v>18</v>
      </c>
      <c r="F30" t="s">
        <v>163</v>
      </c>
    </row>
    <row r="32" spans="1:6">
      <c r="B32" t="s">
        <v>166</v>
      </c>
    </row>
    <row r="33" spans="2:2">
      <c r="B33" t="s">
        <v>211</v>
      </c>
    </row>
    <row r="34" spans="2:2">
      <c r="B34" t="s">
        <v>212</v>
      </c>
    </row>
    <row r="35" spans="2:2">
      <c r="B35" t="s">
        <v>37</v>
      </c>
    </row>
    <row r="36" spans="2:2">
      <c r="B36" t="s">
        <v>213</v>
      </c>
    </row>
    <row r="37" spans="2:2">
      <c r="B37" t="s">
        <v>215</v>
      </c>
    </row>
    <row r="38" spans="2:2">
      <c r="B38" t="s">
        <v>208</v>
      </c>
    </row>
    <row r="39" spans="2:2">
      <c r="B39" t="s">
        <v>216</v>
      </c>
    </row>
    <row r="40" spans="2:2">
      <c r="B40" t="s">
        <v>217</v>
      </c>
    </row>
    <row r="41" spans="2:2">
      <c r="B41" t="s">
        <v>218</v>
      </c>
    </row>
    <row r="42" spans="2:2">
      <c r="B42" t="s">
        <v>71</v>
      </c>
    </row>
    <row r="43" spans="2:2">
      <c r="B43" t="s">
        <v>219</v>
      </c>
    </row>
    <row r="44" spans="2:2">
      <c r="B44" t="s">
        <v>16</v>
      </c>
    </row>
    <row r="45" spans="2:2">
      <c r="B45" t="s">
        <v>220</v>
      </c>
    </row>
    <row r="46" spans="2:2">
      <c r="B46" t="s">
        <v>18</v>
      </c>
    </row>
    <row r="47" spans="2:2">
      <c r="B47" t="s">
        <v>6</v>
      </c>
    </row>
    <row r="48" spans="2:2">
      <c r="B48" t="s">
        <v>130</v>
      </c>
    </row>
    <row r="49" spans="2:2">
      <c r="B49" t="s">
        <v>221</v>
      </c>
    </row>
    <row r="50" spans="2:2">
      <c r="B50" t="s">
        <v>126</v>
      </c>
    </row>
    <row r="51" spans="2:2">
      <c r="B51" t="s">
        <v>222</v>
      </c>
    </row>
    <row r="52" spans="2:2">
      <c r="B52" t="s">
        <v>73</v>
      </c>
    </row>
    <row r="53" spans="2:2">
      <c r="B53" t="s">
        <v>167</v>
      </c>
    </row>
    <row r="54" spans="2:2">
      <c r="B54" t="s">
        <v>168</v>
      </c>
    </row>
    <row r="55" spans="2:2">
      <c r="B55" t="s">
        <v>169</v>
      </c>
    </row>
    <row r="56" spans="2:2">
      <c r="B56" t="s">
        <v>170</v>
      </c>
    </row>
    <row r="57" spans="2:2">
      <c r="B57" t="s">
        <v>111</v>
      </c>
    </row>
    <row r="58" spans="2:2">
      <c r="B58" t="s">
        <v>171</v>
      </c>
    </row>
    <row r="59" spans="2:2">
      <c r="B59" t="s">
        <v>173</v>
      </c>
    </row>
    <row r="60" spans="2:2">
      <c r="B60" t="s">
        <v>174</v>
      </c>
    </row>
    <row r="61" spans="2:2">
      <c r="B61" t="s">
        <v>175</v>
      </c>
    </row>
    <row r="62" spans="2:2">
      <c r="B62" t="s">
        <v>176</v>
      </c>
    </row>
    <row r="63" spans="2:2">
      <c r="B63" t="s">
        <v>178</v>
      </c>
    </row>
    <row r="64" spans="2:2">
      <c r="B64" t="s">
        <v>179</v>
      </c>
    </row>
    <row r="65" spans="2:2">
      <c r="B65" t="s">
        <v>180</v>
      </c>
    </row>
    <row r="66" spans="2:2">
      <c r="B66" t="s">
        <v>181</v>
      </c>
    </row>
    <row r="67" spans="2:2">
      <c r="B67" t="s">
        <v>182</v>
      </c>
    </row>
    <row r="68" spans="2:2">
      <c r="B68" t="s">
        <v>89</v>
      </c>
    </row>
    <row r="69" spans="2:2">
      <c r="B69" t="s">
        <v>7</v>
      </c>
    </row>
    <row r="70" spans="2:2">
      <c r="B70" t="s">
        <v>183</v>
      </c>
    </row>
    <row r="71" spans="2:2">
      <c r="B71" t="s">
        <v>184</v>
      </c>
    </row>
    <row r="72" spans="2:2">
      <c r="B72" t="s">
        <v>185</v>
      </c>
    </row>
    <row r="73" spans="2:2">
      <c r="B73" t="s">
        <v>186</v>
      </c>
    </row>
    <row r="74" spans="2:2">
      <c r="B74" t="s">
        <v>84</v>
      </c>
    </row>
    <row r="75" spans="2:2">
      <c r="B75" t="s">
        <v>188</v>
      </c>
    </row>
    <row r="76" spans="2:2">
      <c r="B76" t="s">
        <v>189</v>
      </c>
    </row>
    <row r="77" spans="2:2">
      <c r="B77" t="s">
        <v>34</v>
      </c>
    </row>
    <row r="78" spans="2:2">
      <c r="B78" t="s">
        <v>223</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(はじめにお読み下さい)申請書の使い方</vt:lpstr>
      <vt:lpstr>申請書（様式第１号）</vt:lpstr>
      <vt:lpstr>申請額一覧（様式第２号）</vt:lpstr>
      <vt:lpstr>個票1</vt:lpstr>
      <vt:lpstr>個票2</vt:lpstr>
      <vt:lpstr>単価表</vt:lpstr>
      <vt:lpstr>リスト</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河原崎　大起</cp:lastModifiedBy>
  <cp:lastPrinted>2025-12-25T11:24:16Z</cp:lastPrinted>
  <dcterms:created xsi:type="dcterms:W3CDTF">2018-06-19T01:27:02Z</dcterms:created>
  <dcterms:modified xsi:type="dcterms:W3CDTF">2026-03-17T11:23:30Z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0x010100422F5EC90DFC53498729E8108C0DF5DC</vt:lpwstr>
  </property>
  <property fmtid="{D5CDD505-2E9C-101B-9397-08002B2CF9AE}" pid="4" name="MediaServiceImageTags">
    <vt:lpwstr/>
  </property>
  <property fmtid="{D5CDD505-2E9C-101B-9397-08002B2CF9AE}" pid="5" name="TriggerFlowInfo">
    <vt:lpwstr/>
  </property>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2026-03-17T11:23:30Z</vt:filetime>
  </property>
</Properties>
</file>