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X:\財政室\13-01_照会・回答\02 県自治財政室\04 財政状況資料集(H22決算まで財政・歳出比較分析表）\（R06決算）財政状況資料集\06_追加調査修正\"/>
    </mc:Choice>
  </mc:AlternateContent>
  <xr:revisionPtr revIDLastSave="0" documentId="13_ncr:1_{EFCE1DC1-1AD5-4380-B1E1-042CAA2E7033}" xr6:coauthVersionLast="47" xr6:coauthVersionMax="47" xr10:uidLastSave="{00000000-0000-0000-0000-000000000000}"/>
  <bookViews>
    <workbookView xWindow="-110" yWindow="-110" windowWidth="19420" windowHeight="10300" tabRatio="8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U37" i="10"/>
  <c r="C37" i="10"/>
  <c r="BW36" i="10"/>
  <c r="BE36" i="10"/>
  <c r="C36" i="10"/>
  <c r="BW35" i="10"/>
  <c r="BE35" i="10"/>
  <c r="C35" i="10"/>
  <c r="CO34" i="10"/>
  <c r="CO35" i="10" s="1"/>
  <c r="CO36" i="10" s="1"/>
  <c r="BW34" i="10"/>
  <c r="BE34" i="10"/>
  <c r="C34" i="10"/>
  <c r="U34" i="10" s="1"/>
  <c r="U35" i="10" s="1"/>
  <c r="U36" i="10" s="1"/>
  <c r="AM34" i="10" l="1"/>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<sst xmlns="http://schemas.openxmlformats.org/spreadsheetml/2006/main" count="1131" uniqueCount="574">
  <si>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</si>
  <si>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</si>
  <si>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</si>
  <si>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</si>
  <si>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</si>
  <si>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</si>
  <si>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</si>
  <si>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</si>
  <si>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</si>
  <si>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</si>
  <si>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</si>
  <si>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</si>
  <si>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</si>
  <si>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</si>
  <si>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</si>
  <si>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</si>
  <si>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</si>
  <si>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</si>
  <si>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</si>
  <si>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</si>
  <si>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</si>
  <si>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</si>
  <si>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</si>
  <si>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</si>
  <si>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</si>
  <si>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</si>
  <si>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</si>
  <si>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</si>
  <si>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</si>
  <si>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</si>
  <si>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</si>
  <si>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</si>
  <si>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</si>
  <si>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</si>
  <si>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</si>
  <si>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</si>
  <si>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</si>
  <si>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</si>
  <si>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</si>
  <si>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</si>
  <si>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</si>
  <si>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</si>
  <si>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</si>
  <si>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</si>
  <si>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</si>
  <si>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</si>
  <si>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</si>
  <si>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</si>
  <si>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</si>
  <si>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</si>
  <si>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</si>
  <si>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</si>
  <si>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</si>
  <si>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</si>
  <si>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</si>
  <si>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</si>
  <si>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</si>
  <si>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</si>
  <si>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</si>
  <si>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</si>
  <si>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</si>
  <si>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</si>
  <si>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</si>
  <si>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</si>
  <si>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</si>
  <si>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</si>
  <si>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</si>
  <si>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</si>
  <si>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</si>
  <si>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</si>
  <si>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</si>
  <si>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</si>
  <si>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</si>
  <si>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</si>
  <si>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</si>
  <si>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</si>
  <si>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</si>
  <si>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</si>
  <si>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</si>
  <si>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</si>
  <si>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</si>
  <si>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</si>
  <si>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</si>
  <si>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</si>
  <si>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</si>
  <si>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</si>
  <si>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</si>
  <si>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</si>
  <si>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</si>
  <si>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</si>
  <si>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</si>
  <si>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</si>
  <si>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</si>
  <si>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</si>
  <si>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熱海市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</si>
  <si>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</si>
  <si>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</si>
  <si>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</si>
  <si>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</si>
  <si>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</si>
  <si>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</si>
  <si>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</si>
  <si>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</si>
  <si>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</si>
  <si>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</si>
  <si>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</si>
  <si>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</si>
  <si>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</si>
  <si>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</si>
  <si>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</si>
  <si>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</si>
  <si>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</si>
  <si>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</si>
  <si>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</si>
  <si>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</si>
  <si>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</si>
  <si>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</si>
  <si>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</si>
  <si>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</si>
  <si>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</si>
  <si>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</si>
  <si>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</si>
  <si>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</si>
  <si>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</si>
  <si>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</si>
  <si>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</si>
  <si>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</si>
  <si>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</si>
  <si>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</si>
  <si>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</si>
  <si>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</si>
  <si>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</si>
  <si>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</si>
  <si>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</si>
  <si>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</si>
  <si>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</si>
  <si>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</si>
  <si>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</si>
  <si>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</si>
  <si>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</si>
  <si>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</si>
  <si>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</si>
  <si>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</si>
  <si>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</si>
  <si>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</si>
  <si>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</si>
  <si>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</si>
  <si>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</si>
  <si>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</si>
  <si>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</si>
  <si>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</si>
  <si>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</si>
  <si>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</si>
  <si>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</si>
  <si>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</si>
  <si>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</si>
  <si>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</si>
  <si>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</si>
  <si>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</si>
  <si>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</si>
  <si>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</si>
  <si>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</si>
  <si>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</si>
  <si>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</si>
  <si>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</si>
  <si>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</si>
  <si>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</si>
  <si>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</si>
  <si>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</si>
  <si>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</si>
  <si>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</si>
  <si>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</si>
  <si>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</si>
  <si>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</si>
  <si>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</si>
  <si>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</si>
  <si>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</si>
  <si>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</si>
  <si>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</si>
  <si>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</si>
  <si>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</si>
  <si>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</si>
  <si>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</si>
  <si>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</si>
  <si>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</si>
  <si>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</si>
  <si>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</si>
  <si>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</si>
  <si>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</si>
  <si>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</si>
  <si>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</si>
  <si>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</si>
  <si>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</si>
  <si>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</si>
  <si>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</si>
  <si>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</si>
  <si>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</si>
  <si>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</si>
  <si>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</si>
  <si>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</si>
  <si>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</si>
  <si>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</si>
  <si>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</si>
  <si>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静岡県熱海市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</si>
  <si>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</si>
  <si>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</si>
  <si>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</si>
  <si>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</si>
  <si>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</si>
  <si>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</si>
  <si>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</si>
  <si>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</si>
  <si>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</si>
  <si>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</si>
  <si>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</si>
  <si>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</si>
  <si>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</si>
  <si>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</si>
  <si>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</si>
  <si>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</si>
  <si>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</si>
  <si>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</si>
  <si>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</si>
  <si>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</si>
  <si>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</si>
  <si>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</si>
  <si>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</si>
  <si>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</si>
  <si>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</si>
  <si>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</si>
  <si>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</si>
  <si>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</si>
  <si>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</si>
  <si>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</si>
  <si>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</si>
  <si>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</si>
  <si>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</si>
  <si>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</si>
  <si>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</si>
  <si>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</si>
  <si>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</si>
  <si>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</si>
  <si>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</si>
  <si>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</si>
  <si>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</si>
  <si>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</si>
  <si>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</si>
  <si>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</si>
  <si>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</si>
  <si>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</si>
  <si>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</si>
  <si>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</si>
  <si>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</si>
  <si>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</si>
  <si>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</si>
  <si>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</si>
  <si>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</si>
  <si>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</si>
  <si>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</si>
  <si>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</si>
  <si>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</si>
  <si>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</si>
  <si>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</si>
  <si>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</si>
  <si>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</si>
  <si>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</si>
  <si>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</si>
  <si>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</si>
  <si>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</si>
  <si>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</si>
  <si>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</si>
  <si>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</si>
  <si>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</si>
  <si>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</si>
  <si>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</si>
  <si>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</si>
  <si>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</si>
  <si>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</si>
  <si>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</si>
  <si>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</si>
  <si>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</si>
  <si>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</si>
  <si>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</si>
  <si>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</si>
  <si>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</si>
  <si>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</si>
  <si>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</si>
  <si>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</si>
  <si>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</si>
  <si>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</si>
  <si>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</si>
  <si>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</si>
  <si>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</si>
  <si>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</si>
  <si>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</si>
  <si>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</si>
  <si>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</si>
  <si>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</si>
  <si>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</si>
  <si>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</si>
  <si>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</si>
  <si>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</si>
  <si>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</si>
  <si>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</si>
  <si>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</si>
  <si>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</si>
  <si>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</si>
  <si>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</si>
  <si>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</si>
  <si>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</si>
  <si>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</si>
  <si>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</si>
  <si>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</si>
  <si>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</si>
  <si>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</si>
  <si>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</si>
  <si>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</si>
  <si>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</si>
  <si>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</si>
  <si>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</si>
  <si>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</si>
  <si>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</si>
  <si>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</si>
  <si>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</si>
  <si>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</si>
  <si>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</si>
  <si>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</si>
  <si>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</si>
  <si>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</si>
  <si>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</si>
  <si>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</si>
  <si>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</si>
  <si>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</si>
  <si>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</si>
  <si>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</si>
  <si>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</si>
  <si>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</si>
  <si>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</si>
  <si>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</si>
  <si>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</si>
  <si>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</si>
  <si>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</si>
  <si>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</si>
  <si>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</si>
  <si>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</si>
  <si>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</si>
  <si>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</si>
  <si>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</si>
  <si>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</si>
  <si>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</si>
  <si>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</si>
  <si>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</si>
  <si>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</si>
  <si>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静岡県熱海市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</si>
  <si>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</si>
  <si>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</si>
  <si>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</si>
  <si>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</si>
  <si>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</si>
  <si>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</si>
  <si>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</si>
  <si>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</si>
  <si>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</si>
  <si>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</si>
  <si>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</si>
  <si>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</si>
  <si>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</si>
  <si>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</si>
  <si>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</si>
  <si>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</si>
  <si>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</si>
  <si>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</si>
  <si>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</si>
  <si>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</si>
  <si>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</si>
  <si>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</si>
  <si>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</si>
  <si>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</si>
  <si>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</si>
  <si>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</si>
  <si>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</si>
  <si>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</si>
  <si>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</si>
  <si>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</si>
  <si>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</si>
  <si>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</si>
  <si>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</si>
  <si>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</si>
  <si>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</si>
  <si>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</si>
  <si>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</si>
  <si>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</si>
  <si>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</si>
  <si>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温泉事業会計</t>
    <phoneticPr fontId="5"/>
  </si>
  <si>
    <t>初島漁業集落排水事業会計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</si>
  <si>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</si>
  <si>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</si>
  <si>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</si>
  <si>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</si>
  <si>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</si>
  <si>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</si>
  <si>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</si>
  <si>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</si>
  <si>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</si>
  <si>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</si>
  <si>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</si>
  <si>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</si>
  <si>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</si>
  <si>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</si>
  <si>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</si>
  <si>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</si>
  <si>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</si>
  <si>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</si>
  <si>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</si>
  <si>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</si>
  <si>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</si>
  <si>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</si>
  <si>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</si>
  <si>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</si>
  <si>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</si>
  <si>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</si>
  <si>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</si>
  <si>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</si>
  <si>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</si>
  <si>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</si>
  <si>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</si>
  <si>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</si>
  <si>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</si>
  <si>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</si>
  <si>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</si>
  <si>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</si>
  <si>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</si>
  <si>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</si>
  <si>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</si>
  <si>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</si>
  <si>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</si>
  <si>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</si>
  <si>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</si>
  <si>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</si>
  <si>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</si>
  <si>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</si>
  <si>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</si>
  <si>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</si>
  <si>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</si>
  <si>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</si>
  <si>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</si>
  <si>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</si>
  <si>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</si>
  <si>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</si>
  <si>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</si>
  <si>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</si>
  <si>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</si>
  <si>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</si>
  <si>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</si>
  <si>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</si>
  <si>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</si>
  <si>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</si>
  <si>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</si>
  <si>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</si>
  <si>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</si>
  <si>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</si>
  <si>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</si>
  <si>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</si>
  <si>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</si>
  <si>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</si>
  <si>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</si>
  <si>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</si>
  <si>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</si>
  <si>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</si>
  <si>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</si>
  <si>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</si>
  <si>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</si>
  <si>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</si>
  <si>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</si>
  <si>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</si>
  <si>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</si>
  <si>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</si>
  <si>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</si>
  <si>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</si>
  <si>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</si>
  <si>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</si>
  <si>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</si>
  <si>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</si>
  <si>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</si>
  <si>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</si>
  <si>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</si>
  <si>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</si>
  <si>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</si>
  <si>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</si>
  <si>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</si>
  <si>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</si>
  <si>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</si>
  <si>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</si>
  <si>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</si>
  <si>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</si>
  <si>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</si>
  <si>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</si>
  <si>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</si>
  <si>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</si>
  <si>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</si>
  <si>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</si>
  <si>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</si>
  <si>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</si>
  <si>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</si>
  <si>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</si>
  <si>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</si>
  <si>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</si>
  <si>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</si>
  <si>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</si>
  <si>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</si>
  <si>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</si>
  <si>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</si>
  <si>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</si>
  <si>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</si>
  <si>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</si>
  <si>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</si>
  <si>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</si>
  <si>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</si>
  <si>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</si>
  <si>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</si>
  <si>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</si>
  <si>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</si>
  <si>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</si>
  <si>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</si>
  <si>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</si>
  <si>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</si>
  <si>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</si>
  <si>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</si>
  <si>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</si>
  <si>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</si>
  <si>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4.24</t>
  </si>
  <si>
    <t>▲ 15.79</t>
  </si>
  <si>
    <t>▲ 15.77</t>
  </si>
  <si>
    <t>下水道事業会計</t>
  </si>
  <si>
    <t>一般会計</t>
  </si>
  <si>
    <t>水道事業会計</t>
  </si>
  <si>
    <t>温泉事業会計</t>
  </si>
  <si>
    <t>介護保険事業特別会計</t>
  </si>
  <si>
    <t>国民健康保険事業特別会計</t>
  </si>
  <si>
    <t>初島漁業集落排水事業会計</t>
  </si>
  <si>
    <t>後期高齢者医療事業特別会計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</si>
  <si>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</si>
  <si>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</si>
  <si>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</si>
  <si>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</si>
  <si>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</si>
  <si>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</si>
  <si>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</si>
  <si>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</si>
  <si>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</si>
  <si>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熱海日金山霊園</t>
    <rPh sb="0" eb="2">
      <t>アタミ</t>
    </rPh>
    <rPh sb="2" eb="3">
      <t>ヒ</t>
    </rPh>
    <rPh sb="3" eb="4">
      <t>カネ</t>
    </rPh>
    <rPh sb="4" eb="5">
      <t>サン</t>
    </rPh>
    <rPh sb="5" eb="7">
      <t>レイエン</t>
    </rPh>
    <phoneticPr fontId="2"/>
  </si>
  <si>
    <t>スパ・マリーナ熱海</t>
    <rPh sb="7" eb="9">
      <t>アタミ</t>
    </rPh>
    <phoneticPr fontId="2"/>
  </si>
  <si>
    <t>熱海市土地開発公社</t>
    <rPh sb="0" eb="3">
      <t>アタミシ</t>
    </rPh>
    <rPh sb="3" eb="9">
      <t>トチカイハツコウシャ</t>
    </rPh>
    <phoneticPr fontId="2"/>
  </si>
  <si>
    <t>静岡県後期高齢者医療広域連合</t>
    <rPh sb="0" eb="3">
      <t>シズオカケン</t>
    </rPh>
    <rPh sb="3" eb="5">
      <t>コウキ</t>
    </rPh>
    <rPh sb="5" eb="7">
      <t>コウレイ</t>
    </rPh>
    <rPh sb="7" eb="8">
      <t>シャ</t>
    </rPh>
    <rPh sb="8" eb="10">
      <t>イリョウ</t>
    </rPh>
    <rPh sb="10" eb="14">
      <t>コウイキレンゴウ</t>
    </rPh>
    <phoneticPr fontId="2"/>
  </si>
  <si>
    <t>静岡県後期高齢者医療広域連合（事業会計分）</t>
    <rPh sb="0" eb="3">
      <t>シズオカケン</t>
    </rPh>
    <rPh sb="3" eb="5">
      <t>コウキ</t>
    </rPh>
    <rPh sb="5" eb="7">
      <t>コウレイ</t>
    </rPh>
    <rPh sb="7" eb="8">
      <t>シャ</t>
    </rPh>
    <rPh sb="8" eb="10">
      <t>イリョウ</t>
    </rPh>
    <rPh sb="10" eb="14">
      <t>コウイキレンゴウ</t>
    </rPh>
    <rPh sb="15" eb="20">
      <t>ジギョウカイケイブン</t>
    </rPh>
    <phoneticPr fontId="2"/>
  </si>
  <si>
    <t>静岡県地方税滞納整理機構</t>
    <rPh sb="0" eb="3">
      <t>シズオカケン</t>
    </rPh>
    <rPh sb="3" eb="6">
      <t>チホウゼイ</t>
    </rPh>
    <rPh sb="6" eb="12">
      <t>タイノウセイリキコウ</t>
    </rPh>
    <phoneticPr fontId="2"/>
  </si>
  <si>
    <t>-</t>
    <phoneticPr fontId="2"/>
  </si>
  <si>
    <t>熱海観光局</t>
    <rPh sb="0" eb="2">
      <t>アタミ</t>
    </rPh>
    <rPh sb="2" eb="5">
      <t>カンコウキョク</t>
    </rPh>
    <phoneticPr fontId="2"/>
  </si>
  <si>
    <t>環境衛生施設等整備基金</t>
    <rPh sb="0" eb="7">
      <t>カンキョウエイセイシセツナド</t>
    </rPh>
    <rPh sb="7" eb="11">
      <t>セイビキキン</t>
    </rPh>
    <phoneticPr fontId="5"/>
  </si>
  <si>
    <t>庁舎等建設基金</t>
    <rPh sb="0" eb="3">
      <t>チョウシャナド</t>
    </rPh>
    <rPh sb="3" eb="7">
      <t>ケンセツキキン</t>
    </rPh>
    <phoneticPr fontId="5"/>
  </si>
  <si>
    <t>職員退職手当基金</t>
    <phoneticPr fontId="5"/>
  </si>
  <si>
    <t>文化振興基金</t>
    <phoneticPr fontId="5"/>
  </si>
  <si>
    <t>地域福祉基金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</si>
  <si>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</si>
  <si>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</si>
  <si>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</si>
  <si>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</si>
  <si>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</si>
  <si>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</si>
  <si>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</si>
  <si>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</si>
  <si>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</si>
  <si>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償還元金を上回らない額の市債発行に努めたことや基金等の充当可能財源等の増加により、引き続き算定されていない。その一方で、有形固定資産減価償却率は類似団体よりも高い水準で推移している。これは、公営住宅、道路、橋りょう等の多くが、高度経済成長の時期に設置され、耐用年数を経過していることが要因の一つである。また、道路については資産計上に該当しない維持補修工事により管理している部分も多いことから、数値が高くなっている。今後、公共施設等総合管理計画に基づき老朽化対策に取り組んでいく。</t>
    <rPh sb="49" eb="50">
      <t>ヒ</t>
    </rPh>
    <rPh sb="51" eb="52">
      <t>ツヅ</t>
    </rPh>
    <rPh sb="53" eb="55">
      <t>サンテイ</t>
    </rPh>
    <phoneticPr fontId="5"/>
  </si>
  <si>
    <t>実質公債費比率及び将来負担比率は類似団体と比較して低い水準で推移している。これは、大規模事業の市債の償還が終了し、償還元金を上回らない額の市債発行に努めたことによるものである。また、将来負担比率は、基金等の充当可能財源等の増加により引き続き算定されておらず、類似団体平均より低位で推移している。
今後、公共施設等総合管理計画に基づき、必要な施設修繕・廃止等を実施した場合には、市債借入額の増加や基金取崩しが見込まれるため、公共施設総合管理計画個別計画の見直しに当たり、施設の長寿命化と財政負担の平準化に努め、実質公債費比率及び将来負担比率が適正な範囲内で推移していくよう管理する必要がある。</t>
    <rPh sb="116" eb="117">
      <t>ヒ</t>
    </rPh>
    <rPh sb="118" eb="119">
      <t>ツヅ</t>
    </rPh>
    <rPh sb="120" eb="122">
      <t>サンテイ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</si>
</sst>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BAD00DD-910A-48B0-BE22-1FAAE16BA08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A611-4BA6-9626-8D88EE7C5E4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54986</c:v>
                </c:pt>
                <c:pt idx="1">
                  <c:v>29558</c:v>
                </c:pt>
                <c:pt idx="2">
                  <c:v>31497</c:v>
                </c:pt>
                <c:pt idx="3">
                  <c:v>62518</c:v>
                </c:pt>
                <c:pt idx="4">
                  <c:v>61708</c:v>
                </c:pt>
              </c:numCache>
            </c:numRef>
          </c:val>
          <c:smooth val="0"/>
          <c:extLst>
            <c:ext xmlns:c16="http://schemas.microsoft.com/office/drawing/2014/chart" uri="{C3380CC4-5D6E-409C-BE32-E72D297353CC}">
              <c16:uniqueId val="{00000001-A611-4BA6-9626-8D88EE7C5E4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4.45</c:v>
                </c:pt>
                <c:pt idx="1">
                  <c:v>16.59</c:v>
                </c:pt>
                <c:pt idx="2">
                  <c:v>26.36</c:v>
                </c:pt>
                <c:pt idx="3">
                  <c:v>18.03</c:v>
                </c:pt>
                <c:pt idx="4">
                  <c:v>12.99</c:v>
                </c:pt>
              </c:numCache>
            </c:numRef>
          </c:val>
          <c:extLst>
            <c:ext xmlns:c16="http://schemas.microsoft.com/office/drawing/2014/chart" uri="{C3380CC4-5D6E-409C-BE32-E72D297353CC}">
              <c16:uniqueId val="{00000000-3EFA-4A4B-A6DB-EE0DC249858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35.630000000000003</c:v>
                </c:pt>
                <c:pt idx="1">
                  <c:v>34.270000000000003</c:v>
                </c:pt>
                <c:pt idx="2">
                  <c:v>38.43</c:v>
                </c:pt>
                <c:pt idx="3">
                  <c:v>42.56</c:v>
                </c:pt>
                <c:pt idx="4">
                  <c:v>39.28</c:v>
                </c:pt>
              </c:numCache>
            </c:numRef>
          </c:val>
          <c:extLst>
            <c:ext xmlns:c16="http://schemas.microsoft.com/office/drawing/2014/chart" uri="{C3380CC4-5D6E-409C-BE32-E72D297353CC}">
              <c16:uniqueId val="{00000001-3EFA-4A4B-A6DB-EE0DC249858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-4.24</c:v>
                </c:pt>
                <c:pt idx="1">
                  <c:v>10.57</c:v>
                </c:pt>
                <c:pt idx="2">
                  <c:v>3.38</c:v>
                </c:pt>
                <c:pt idx="3">
                  <c:v>-15.79</c:v>
                </c:pt>
                <c:pt idx="4">
                  <c:v>-15.77</c:v>
                </c:pt>
              </c:numCache>
            </c:numRef>
          </c:val>
          <c:smooth val="0"/>
          <c:extLst>
            <c:ext xmlns:c16="http://schemas.microsoft.com/office/drawing/2014/chart" uri="{C3380CC4-5D6E-409C-BE32-E72D297353CC}">
              <c16:uniqueId val="{00000002-3EFA-4A4B-A6DB-EE0DC249858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0.01</c:v>
                </c:pt>
                <c:pt idx="8">
                  <c:v>0</c:v>
                </c:pt>
                <c:pt idx="9">
                  <c:v>0</c:v>
                </c:pt>
              </c:numCache>
            </c:numRef>
          </c:val>
          <c:extLst>
            <c:ext xmlns:c16="http://schemas.microsoft.com/office/drawing/2014/chart" uri="{C3380CC4-5D6E-409C-BE32-E72D297353CC}">
              <c16:uniqueId val="{00000000-AA65-4C5C-A2B9-76BD8112CAB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A65-4C5C-A2B9-76BD8112CABC}"/>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0.04</c:v>
                </c:pt>
                <c:pt idx="4">
                  <c:v>#N/A</c:v>
                </c:pt>
                <c:pt idx="5">
                  <c:v>0.05</c:v>
                </c:pt>
                <c:pt idx="6">
                  <c:v>#N/A</c:v>
                </c:pt>
                <c:pt idx="7">
                  <c:v>0.06</c:v>
                </c:pt>
                <c:pt idx="8">
                  <c:v>#N/A</c:v>
                </c:pt>
                <c:pt idx="9">
                  <c:v>0.06</c:v>
                </c:pt>
              </c:numCache>
            </c:numRef>
          </c:val>
          <c:extLst>
            <c:ext xmlns:c16="http://schemas.microsoft.com/office/drawing/2014/chart" uri="{C3380CC4-5D6E-409C-BE32-E72D297353CC}">
              <c16:uniqueId val="{00000002-AA65-4C5C-A2B9-76BD8112CABC}"/>
            </c:ext>
          </c:extLst>
        </c:ser>
        <c:ser>
          <c:idx val="3"/>
          <c:order val="3"/>
          <c:tx>
            <c:strRef>
              <c:f>データシート!$A$30</c:f>
              <c:strCache>
                <c:ptCount val="1"/>
                <c:pt idx="0">
                  <c:v>初島漁業集落排水事業会計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#N/A</c:v>
                </c:pt>
                <c:pt idx="9">
                  <c:v>0.13</c:v>
                </c:pt>
              </c:numCache>
            </c:numRef>
          </c:val>
          <c:extLst>
            <c:ext xmlns:c16="http://schemas.microsoft.com/office/drawing/2014/chart" uri="{C3380CC4-5D6E-409C-BE32-E72D297353CC}">
              <c16:uniqueId val="{00000003-AA65-4C5C-A2B9-76BD8112CABC}"/>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1.0900000000000001</c:v>
                </c:pt>
                <c:pt idx="2">
                  <c:v>#N/A</c:v>
                </c:pt>
                <c:pt idx="3">
                  <c:v>0.77</c:v>
                </c:pt>
                <c:pt idx="4">
                  <c:v>#N/A</c:v>
                </c:pt>
                <c:pt idx="5">
                  <c:v>0.42</c:v>
                </c:pt>
                <c:pt idx="6">
                  <c:v>#N/A</c:v>
                </c:pt>
                <c:pt idx="7">
                  <c:v>0.27</c:v>
                </c:pt>
                <c:pt idx="8">
                  <c:v>#N/A</c:v>
                </c:pt>
                <c:pt idx="9">
                  <c:v>0.16</c:v>
                </c:pt>
              </c:numCache>
            </c:numRef>
          </c:val>
          <c:extLst>
            <c:ext xmlns:c16="http://schemas.microsoft.com/office/drawing/2014/chart" uri="{C3380CC4-5D6E-409C-BE32-E72D297353CC}">
              <c16:uniqueId val="{00000004-AA65-4C5C-A2B9-76BD8112CABC}"/>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1.87</c:v>
                </c:pt>
                <c:pt idx="2">
                  <c:v>#N/A</c:v>
                </c:pt>
                <c:pt idx="3">
                  <c:v>1.62</c:v>
                </c:pt>
                <c:pt idx="4">
                  <c:v>#N/A</c:v>
                </c:pt>
                <c:pt idx="5">
                  <c:v>1.94</c:v>
                </c:pt>
                <c:pt idx="6">
                  <c:v>#N/A</c:v>
                </c:pt>
                <c:pt idx="7">
                  <c:v>0.8</c:v>
                </c:pt>
                <c:pt idx="8">
                  <c:v>#N/A</c:v>
                </c:pt>
                <c:pt idx="9">
                  <c:v>0.23</c:v>
                </c:pt>
              </c:numCache>
            </c:numRef>
          </c:val>
          <c:extLst>
            <c:ext xmlns:c16="http://schemas.microsoft.com/office/drawing/2014/chart" uri="{C3380CC4-5D6E-409C-BE32-E72D297353CC}">
              <c16:uniqueId val="{00000005-AA65-4C5C-A2B9-76BD8112CABC}"/>
            </c:ext>
          </c:extLst>
        </c:ser>
        <c:ser>
          <c:idx val="6"/>
          <c:order val="6"/>
          <c:tx>
            <c:strRef>
              <c:f>データシート!$A$33</c:f>
              <c:strCache>
                <c:ptCount val="1"/>
                <c:pt idx="0">
                  <c:v>温泉事業会計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5.35</c:v>
                </c:pt>
                <c:pt idx="2">
                  <c:v>#N/A</c:v>
                </c:pt>
                <c:pt idx="3">
                  <c:v>4.9800000000000004</c:v>
                </c:pt>
                <c:pt idx="4">
                  <c:v>#N/A</c:v>
                </c:pt>
                <c:pt idx="5">
                  <c:v>4.8099999999999996</c:v>
                </c:pt>
                <c:pt idx="6">
                  <c:v>#N/A</c:v>
                </c:pt>
                <c:pt idx="7">
                  <c:v>3.83</c:v>
                </c:pt>
                <c:pt idx="8">
                  <c:v>#N/A</c:v>
                </c:pt>
                <c:pt idx="9">
                  <c:v>3.81</c:v>
                </c:pt>
              </c:numCache>
            </c:numRef>
          </c:val>
          <c:extLst>
            <c:ext xmlns:c16="http://schemas.microsoft.com/office/drawing/2014/chart" uri="{C3380CC4-5D6E-409C-BE32-E72D297353CC}">
              <c16:uniqueId val="{00000006-AA65-4C5C-A2B9-76BD8112CABC}"/>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11.51</c:v>
                </c:pt>
                <c:pt idx="2">
                  <c:v>#N/A</c:v>
                </c:pt>
                <c:pt idx="3">
                  <c:v>11.65</c:v>
                </c:pt>
                <c:pt idx="4">
                  <c:v>#N/A</c:v>
                </c:pt>
                <c:pt idx="5">
                  <c:v>10.38</c:v>
                </c:pt>
                <c:pt idx="6">
                  <c:v>#N/A</c:v>
                </c:pt>
                <c:pt idx="7">
                  <c:v>8.24</c:v>
                </c:pt>
                <c:pt idx="8">
                  <c:v>#N/A</c:v>
                </c:pt>
                <c:pt idx="9">
                  <c:v>4.97</c:v>
                </c:pt>
              </c:numCache>
            </c:numRef>
          </c:val>
          <c:extLst>
            <c:ext xmlns:c16="http://schemas.microsoft.com/office/drawing/2014/chart" uri="{C3380CC4-5D6E-409C-BE32-E72D297353CC}">
              <c16:uniqueId val="{00000007-AA65-4C5C-A2B9-76BD8112CAB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4.4400000000000004</c:v>
                </c:pt>
                <c:pt idx="2">
                  <c:v>#N/A</c:v>
                </c:pt>
                <c:pt idx="3">
                  <c:v>16.59</c:v>
                </c:pt>
                <c:pt idx="4">
                  <c:v>#N/A</c:v>
                </c:pt>
                <c:pt idx="5">
                  <c:v>26.36</c:v>
                </c:pt>
                <c:pt idx="6">
                  <c:v>#N/A</c:v>
                </c:pt>
                <c:pt idx="7">
                  <c:v>18.03</c:v>
                </c:pt>
                <c:pt idx="8">
                  <c:v>#N/A</c:v>
                </c:pt>
                <c:pt idx="9">
                  <c:v>12.99</c:v>
                </c:pt>
              </c:numCache>
            </c:numRef>
          </c:val>
          <c:extLst>
            <c:ext xmlns:c16="http://schemas.microsoft.com/office/drawing/2014/chart" uri="{C3380CC4-5D6E-409C-BE32-E72D297353CC}">
              <c16:uniqueId val="{00000008-AA65-4C5C-A2B9-76BD8112CABC}"/>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8.18</c:v>
                </c:pt>
                <c:pt idx="2">
                  <c:v>#N/A</c:v>
                </c:pt>
                <c:pt idx="3">
                  <c:v>8.9</c:v>
                </c:pt>
                <c:pt idx="4">
                  <c:v>#N/A</c:v>
                </c:pt>
                <c:pt idx="5">
                  <c:v>10.73</c:v>
                </c:pt>
                <c:pt idx="6">
                  <c:v>#N/A</c:v>
                </c:pt>
                <c:pt idx="7">
                  <c:v>12.2</c:v>
                </c:pt>
                <c:pt idx="8">
                  <c:v>#N/A</c:v>
                </c:pt>
                <c:pt idx="9">
                  <c:v>16.37</c:v>
                </c:pt>
              </c:numCache>
            </c:numRef>
          </c:val>
          <c:extLst>
            <c:ext xmlns:c16="http://schemas.microsoft.com/office/drawing/2014/chart" uri="{C3380CC4-5D6E-409C-BE32-E72D297353CC}">
              <c16:uniqueId val="{00000009-AA65-4C5C-A2B9-76BD8112CAB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1414</c:v>
                </c:pt>
                <c:pt idx="5">
                  <c:v>1409</c:v>
                </c:pt>
                <c:pt idx="8">
                  <c:v>1452</c:v>
                </c:pt>
                <c:pt idx="11">
                  <c:v>1429</c:v>
                </c:pt>
                <c:pt idx="14">
                  <c:v>1400</c:v>
                </c:pt>
              </c:numCache>
            </c:numRef>
          </c:val>
          <c:extLst>
            <c:ext xmlns:c16="http://schemas.microsoft.com/office/drawing/2014/chart" uri="{C3380CC4-5D6E-409C-BE32-E72D297353CC}">
              <c16:uniqueId val="{00000000-9901-4B62-83E8-FE610C32B80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0</c:v>
                </c:pt>
                <c:pt idx="12">
                  <c:v>0</c:v>
                </c:pt>
              </c:numCache>
            </c:numRef>
          </c:val>
          <c:extLst>
            <c:ext xmlns:c16="http://schemas.microsoft.com/office/drawing/2014/chart" uri="{C3380CC4-5D6E-409C-BE32-E72D297353CC}">
              <c16:uniqueId val="{00000001-9901-4B62-83E8-FE610C32B80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41</c:v>
                </c:pt>
                <c:pt idx="3">
                  <c:v>40</c:v>
                </c:pt>
                <c:pt idx="6">
                  <c:v>29</c:v>
                </c:pt>
                <c:pt idx="9">
                  <c:v>0</c:v>
                </c:pt>
                <c:pt idx="12">
                  <c:v>0</c:v>
                </c:pt>
              </c:numCache>
            </c:numRef>
          </c:val>
          <c:extLst>
            <c:ext xmlns:c16="http://schemas.microsoft.com/office/drawing/2014/chart" uri="{C3380CC4-5D6E-409C-BE32-E72D297353CC}">
              <c16:uniqueId val="{00000002-9901-4B62-83E8-FE610C32B80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901-4B62-83E8-FE610C32B80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232</c:v>
                </c:pt>
                <c:pt idx="3">
                  <c:v>229</c:v>
                </c:pt>
                <c:pt idx="6">
                  <c:v>227</c:v>
                </c:pt>
                <c:pt idx="9">
                  <c:v>215</c:v>
                </c:pt>
                <c:pt idx="12">
                  <c:v>110</c:v>
                </c:pt>
              </c:numCache>
            </c:numRef>
          </c:val>
          <c:extLst>
            <c:ext xmlns:c16="http://schemas.microsoft.com/office/drawing/2014/chart" uri="{C3380CC4-5D6E-409C-BE32-E72D297353CC}">
              <c16:uniqueId val="{00000004-9901-4B62-83E8-FE610C32B80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901-4B62-83E8-FE610C32B80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901-4B62-83E8-FE610C32B80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1492</c:v>
                </c:pt>
                <c:pt idx="3">
                  <c:v>1478</c:v>
                </c:pt>
                <c:pt idx="6">
                  <c:v>1617</c:v>
                </c:pt>
                <c:pt idx="9">
                  <c:v>1671</c:v>
                </c:pt>
                <c:pt idx="12">
                  <c:v>1638</c:v>
                </c:pt>
              </c:numCache>
            </c:numRef>
          </c:val>
          <c:extLst>
            <c:ext xmlns:c16="http://schemas.microsoft.com/office/drawing/2014/chart" uri="{C3380CC4-5D6E-409C-BE32-E72D297353CC}">
              <c16:uniqueId val="{00000007-9901-4B62-83E8-FE610C32B80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351</c:v>
                </c:pt>
                <c:pt idx="2">
                  <c:v>#N/A</c:v>
                </c:pt>
                <c:pt idx="3">
                  <c:v>#N/A</c:v>
                </c:pt>
                <c:pt idx="4">
                  <c:v>338</c:v>
                </c:pt>
                <c:pt idx="5">
                  <c:v>#N/A</c:v>
                </c:pt>
                <c:pt idx="6">
                  <c:v>#N/A</c:v>
                </c:pt>
                <c:pt idx="7">
                  <c:v>422</c:v>
                </c:pt>
                <c:pt idx="8">
                  <c:v>#N/A</c:v>
                </c:pt>
                <c:pt idx="9">
                  <c:v>#N/A</c:v>
                </c:pt>
                <c:pt idx="10">
                  <c:v>457</c:v>
                </c:pt>
                <c:pt idx="11">
                  <c:v>#N/A</c:v>
                </c:pt>
                <c:pt idx="12">
                  <c:v>#N/A</c:v>
                </c:pt>
                <c:pt idx="13">
                  <c:v>348</c:v>
                </c:pt>
                <c:pt idx="14">
                  <c:v>#N/A</c:v>
                </c:pt>
              </c:numCache>
            </c:numRef>
          </c:val>
          <c:smooth val="0"/>
          <c:extLst>
            <c:ext xmlns:c16="http://schemas.microsoft.com/office/drawing/2014/chart" uri="{C3380CC4-5D6E-409C-BE32-E72D297353CC}">
              <c16:uniqueId val="{00000008-9901-4B62-83E8-FE610C32B80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14836</c:v>
                </c:pt>
                <c:pt idx="5">
                  <c:v>14578</c:v>
                </c:pt>
                <c:pt idx="8">
                  <c:v>14637</c:v>
                </c:pt>
                <c:pt idx="11">
                  <c:v>12252</c:v>
                </c:pt>
                <c:pt idx="14">
                  <c:v>13188</c:v>
                </c:pt>
              </c:numCache>
            </c:numRef>
          </c:val>
          <c:extLst>
            <c:ext xmlns:c16="http://schemas.microsoft.com/office/drawing/2014/chart" uri="{C3380CC4-5D6E-409C-BE32-E72D297353CC}">
              <c16:uniqueId val="{00000000-B11F-4667-ADB5-B8E036CBF06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931</c:v>
                </c:pt>
                <c:pt idx="5">
                  <c:v>864</c:v>
                </c:pt>
                <c:pt idx="8">
                  <c:v>680</c:v>
                </c:pt>
                <c:pt idx="11">
                  <c:v>413</c:v>
                </c:pt>
                <c:pt idx="14">
                  <c:v>383</c:v>
                </c:pt>
              </c:numCache>
            </c:numRef>
          </c:val>
          <c:extLst>
            <c:ext xmlns:c16="http://schemas.microsoft.com/office/drawing/2014/chart" uri="{C3380CC4-5D6E-409C-BE32-E72D297353CC}">
              <c16:uniqueId val="{00000001-B11F-4667-ADB5-B8E036CBF06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5457</c:v>
                </c:pt>
                <c:pt idx="5">
                  <c:v>5992</c:v>
                </c:pt>
                <c:pt idx="8">
                  <c:v>7048</c:v>
                </c:pt>
                <c:pt idx="11">
                  <c:v>8939</c:v>
                </c:pt>
                <c:pt idx="14">
                  <c:v>10082</c:v>
                </c:pt>
              </c:numCache>
            </c:numRef>
          </c:val>
          <c:extLst>
            <c:ext xmlns:c16="http://schemas.microsoft.com/office/drawing/2014/chart" uri="{C3380CC4-5D6E-409C-BE32-E72D297353CC}">
              <c16:uniqueId val="{00000002-B11F-4667-ADB5-B8E036CBF06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11F-4667-ADB5-B8E036CBF06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11F-4667-ADB5-B8E036CBF06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11F-4667-ADB5-B8E036CBF06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3201</c:v>
                </c:pt>
                <c:pt idx="3">
                  <c:v>3278</c:v>
                </c:pt>
                <c:pt idx="6">
                  <c:v>3227</c:v>
                </c:pt>
                <c:pt idx="9">
                  <c:v>3270</c:v>
                </c:pt>
                <c:pt idx="12">
                  <c:v>3290</c:v>
                </c:pt>
              </c:numCache>
            </c:numRef>
          </c:val>
          <c:extLst>
            <c:ext xmlns:c16="http://schemas.microsoft.com/office/drawing/2014/chart" uri="{C3380CC4-5D6E-409C-BE32-E72D297353CC}">
              <c16:uniqueId val="{00000006-B11F-4667-ADB5-B8E036CBF06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B11F-4667-ADB5-B8E036CBF06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2019</c:v>
                </c:pt>
                <c:pt idx="3">
                  <c:v>1968</c:v>
                </c:pt>
                <c:pt idx="6">
                  <c:v>1862</c:v>
                </c:pt>
                <c:pt idx="9">
                  <c:v>1620</c:v>
                </c:pt>
                <c:pt idx="12">
                  <c:v>1244</c:v>
                </c:pt>
              </c:numCache>
            </c:numRef>
          </c:val>
          <c:extLst>
            <c:ext xmlns:c16="http://schemas.microsoft.com/office/drawing/2014/chart" uri="{C3380CC4-5D6E-409C-BE32-E72D297353CC}">
              <c16:uniqueId val="{00000008-B11F-4667-ADB5-B8E036CBF06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67</c:v>
                </c:pt>
                <c:pt idx="3">
                  <c:v>28</c:v>
                </c:pt>
                <c:pt idx="6">
                  <c:v>0</c:v>
                </c:pt>
                <c:pt idx="9">
                  <c:v>0</c:v>
                </c:pt>
                <c:pt idx="12">
                  <c:v>0</c:v>
                </c:pt>
              </c:numCache>
            </c:numRef>
          </c:val>
          <c:extLst>
            <c:ext xmlns:c16="http://schemas.microsoft.com/office/drawing/2014/chart" uri="{C3380CC4-5D6E-409C-BE32-E72D297353CC}">
              <c16:uniqueId val="{00000009-B11F-4667-ADB5-B8E036CBF06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17068</c:v>
                </c:pt>
                <c:pt idx="3">
                  <c:v>17257</c:v>
                </c:pt>
                <c:pt idx="6">
                  <c:v>16829</c:v>
                </c:pt>
                <c:pt idx="9">
                  <c:v>16170</c:v>
                </c:pt>
                <c:pt idx="12">
                  <c:v>15603</c:v>
                </c:pt>
              </c:numCache>
            </c:numRef>
          </c:val>
          <c:extLst>
            <c:ext xmlns:c16="http://schemas.microsoft.com/office/drawing/2014/chart" uri="{C3380CC4-5D6E-409C-BE32-E72D297353CC}">
              <c16:uniqueId val="{0000000A-B11F-4667-ADB5-B8E036CBF06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1129</c:v>
                </c:pt>
                <c:pt idx="2">
                  <c:v>#N/A</c:v>
                </c:pt>
                <c:pt idx="3">
                  <c:v>#N/A</c:v>
                </c:pt>
                <c:pt idx="4">
                  <c:v>1097</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11F-4667-ADB5-B8E036CBF06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3981</c:v>
                </c:pt>
                <c:pt idx="1">
                  <c:v>4504</c:v>
                </c:pt>
                <c:pt idx="2">
                  <c:v>4256</c:v>
                </c:pt>
              </c:numCache>
            </c:numRef>
          </c:val>
          <c:extLst>
            <c:ext xmlns:c16="http://schemas.microsoft.com/office/drawing/2014/chart" uri="{C3380CC4-5D6E-409C-BE32-E72D297353CC}">
              <c16:uniqueId val="{00000000-4373-49F2-9E64-29892E90E51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456</c:v>
                </c:pt>
                <c:pt idx="1">
                  <c:v>457</c:v>
                </c:pt>
                <c:pt idx="2">
                  <c:v>457</c:v>
                </c:pt>
              </c:numCache>
            </c:numRef>
          </c:val>
          <c:extLst>
            <c:ext xmlns:c16="http://schemas.microsoft.com/office/drawing/2014/chart" uri="{C3380CC4-5D6E-409C-BE32-E72D297353CC}">
              <c16:uniqueId val="{00000001-4373-49F2-9E64-29892E90E51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3015</c:v>
                </c:pt>
                <c:pt idx="1">
                  <c:v>4396</c:v>
                </c:pt>
                <c:pt idx="2">
                  <c:v>5819</c:v>
                </c:pt>
              </c:numCache>
            </c:numRef>
          </c:val>
          <c:extLst>
            <c:ext xmlns:c16="http://schemas.microsoft.com/office/drawing/2014/chart" uri="{C3380CC4-5D6E-409C-BE32-E72D297353CC}">
              <c16:uniqueId val="{00000002-4373-49F2-9E64-29892E90E51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{592AFD05-F4C2-455F-9C38-EDDEE7EB31D6}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1C9-40CB-8DD2-21BA4072116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{14E8196D-CDFD-409F-8281-8374D6074B01}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1C9-40CB-8DD2-21BA4072116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{78E9FCD9-B18A-4E93-9787-F46F51288955}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1C9-40CB-8DD2-21BA4072116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{8C30C800-E486-4F6B-B813-1CAF23CA8A5F}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1C9-40CB-8DD2-21BA4072116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{0DF56AB3-D354-452B-A36D-B70F09568B2B}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1C9-40CB-8DD2-21BA4072116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{41219D22-2940-42CE-94EE-BB0D3E8147E5}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1C9-40CB-8DD2-21BA4072116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{D95E30CF-B1C7-4C53-9BC6-A98104B8741B}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1C9-40CB-8DD2-21BA4072116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{F9ECD4B4-D74A-4F5E-A42F-162A20DCBB0A}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1C9-40CB-8DD2-21BA4072116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{6F825C42-F62F-498E-B4E3-B0BD6D0AF5AB}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1C9-40CB-8DD2-21BA4072116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77.3</c:v>
                </c:pt>
                <c:pt idx="8">
                  <c:v>78.599999999999994</c:v>
                </c:pt>
                <c:pt idx="16">
                  <c:v>80.099999999999994</c:v>
                </c:pt>
                <c:pt idx="24">
                  <c:v>81.3</c:v>
                </c:pt>
                <c:pt idx="32">
                  <c:v>82.5</c:v>
                </c:pt>
              </c:numCache>
            </c:numRef>
          </c:xVal>
          <c:yVal>
            <c:numRef>
              <c:f>公会計指標分析・財政指標組合せ分析表!$BP$51:$DC$51</c:f>
              <c:numCache>
                <c:formatCode>#,##0.0;"▲ "#,##0.0</c:formatCode>
                <c:ptCount val="40"/>
                <c:pt idx="0">
                  <c:v>12.5</c:v>
                </c:pt>
                <c:pt idx="8">
                  <c:v>11.5</c:v>
                </c:pt>
              </c:numCache>
            </c:numRef>
          </c:yVal>
          <c:smooth val="0"/>
          <c:extLst>
            <c:ext xmlns:c16="http://schemas.microsoft.com/office/drawing/2014/chart" uri="{C3380CC4-5D6E-409C-BE32-E72D297353CC}">
              <c16:uniqueId val="{00000009-31C9-40CB-8DD2-21BA4072116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{3F8D4A8D-CFD3-447B-903E-590EED3CDFDC}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1C9-40CB-8DD2-21BA4072116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{BF7933AC-43C9-4AC7-ABCA-118DF1199268}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1C9-40CB-8DD2-21BA4072116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{C2A1C510-C0C7-49FF-974C-BCEA72B6D561}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1C9-40CB-8DD2-21BA4072116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{875AFC80-B6B0-43D4-A3BC-1A567EBA45A1}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1C9-40CB-8DD2-21BA4072116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{25E1CA34-B6C5-4425-B5FF-62BE0A81CBE3}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1C9-40CB-8DD2-21BA4072116F}"/>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{B8533FC7-3E7B-4ACC-811F-4FAC1E54ADBA}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1C9-40CB-8DD2-21BA4072116F}"/>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{B9B52947-11F6-4459-A1FE-F379B6904BE8}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1C9-40CB-8DD2-21BA4072116F}"/>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{D20A5932-974C-48E7-A809-4B2F68C0D7CA}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1C9-40CB-8DD2-21BA4072116F}"/>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{868E9344-E065-4EF2-A361-2FC7C95CDF32}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1C9-40CB-8DD2-21BA4072116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31C9-40CB-8DD2-21BA4072116F}"/>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{D1A24620-28BE-4F69-A148-05B407CFD13D}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318-4296-827C-E3ABF0109EC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{707F163D-158C-42E7-8970-5DF46839EB2C}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318-4296-827C-E3ABF0109EC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{D7531932-8918-4F38-980F-169F983B89DB}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318-4296-827C-E3ABF0109EC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{A44C5C0B-F1D1-4564-BE6F-B2A9A3F82837}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318-4296-827C-E3ABF0109EC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{37B2E160-286E-4E17-974F-8B83C167177A}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318-4296-827C-E3ABF0109EC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{88BE2488-70B9-4351-B2E4-9A634AE63925}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318-4296-827C-E3ABF0109EC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{AB73EB90-5AF5-406E-80E2-01156368460D}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318-4296-827C-E3ABF0109EC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{A4811A7F-AD7D-48DA-8D70-EF07CF2CA026}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318-4296-827C-E3ABF0109EC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{3486D624-F7F1-4EC0-BD22-337DF6F94D37}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318-4296-827C-E3ABF0109EC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c:v>
                </c:pt>
                <c:pt idx="8">
                  <c:v>3.4</c:v>
                </c:pt>
                <c:pt idx="16">
                  <c:v>4</c:v>
                </c:pt>
                <c:pt idx="24">
                  <c:v>4.3</c:v>
                </c:pt>
                <c:pt idx="32">
                  <c:v>4.3</c:v>
                </c:pt>
              </c:numCache>
            </c:numRef>
          </c:xVal>
          <c:yVal>
            <c:numRef>
              <c:f>公会計指標分析・財政指標組合せ分析表!$BP$73:$DC$73</c:f>
              <c:numCache>
                <c:formatCode>#,##0.0;"▲ "#,##0.0</c:formatCode>
                <c:ptCount val="40"/>
                <c:pt idx="0">
                  <c:v>12.5</c:v>
                </c:pt>
                <c:pt idx="8">
                  <c:v>11.5</c:v>
                </c:pt>
              </c:numCache>
            </c:numRef>
          </c:yVal>
          <c:smooth val="0"/>
          <c:extLst>
            <c:ext xmlns:c16="http://schemas.microsoft.com/office/drawing/2014/chart" uri="{C3380CC4-5D6E-409C-BE32-E72D297353CC}">
              <c16:uniqueId val="{00000009-3318-4296-827C-E3ABF0109EC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{62B09E83-67E6-4B02-B4EF-786E26F549A5}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318-4296-827C-E3ABF0109EC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{E68D182D-E68E-4C83-9719-AFD5EDE5E6D8}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318-4296-827C-E3ABF0109EC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{9B39E047-73F9-4BCD-9566-9C50507AB9D2}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318-4296-827C-E3ABF0109EC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{D6D22557-2CE9-4504-BA33-35D4B862D2D0}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318-4296-827C-E3ABF0109EC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{0D90FFB9-3748-4E0D-A942-C96EE927B185}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318-4296-827C-E3ABF0109EC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{204C68F1-C6C3-4E63-947B-BA29C5EA258E}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318-4296-827C-E3ABF0109EC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{FBEEB6E4-C46F-4D8B-8410-9EA731DC9F6B}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318-4296-827C-E3ABF0109EC1}"/>
                </c:ext>
              </c:extLst>
            </c:dLbl>
            <c:dLbl>
              <c:idx val="24"/>
              <c:layout>
                <c:manualLayout>
                  <c:x val="0"/>
                  <c:y val="1.502527215774699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{02B91B8A-414B-44C8-B06A-721E623F1302}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318-4296-827C-E3ABF0109EC1}"/>
                </c:ext>
              </c:extLst>
            </c:dLbl>
            <c:dLbl>
              <c:idx val="32"/>
              <c:layout>
                <c:manualLayout>
                  <c:x val="0"/>
                  <c:y val="-1.502492967017762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{BF6F7B88-9179-4F66-B88B-93D8E4193C78}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318-4296-827C-E3ABF0109EC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3318-4296-827C-E3ABF0109EC1}"/>
            </c:ext>
          </c:extLst>
        </c:ser>
        <c:dLbls>
          <c:showLegendKey val="0"/>
          <c:showVal val="1"/>
          <c:showCatName val="0"/>
          <c:showSerName val="0"/>
          <c:showPercent val="0"/>
          <c:showBubbleSize val="0"/>
        </c:dLbls>
        <c:axId val="84219776"/>
        <c:axId val="84234240"/>
      </c:scatterChart>
      <c:valAx>
        <c:axId val="84219776"/>
        <c:scaling>
          <c:orientation val="maxMin"/>
          <c:max val="10"/>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静岡県熱海市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33,290
32,049
61.70
23,220,041
21,668,239
1,407,846
10,835,817
15,604,328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年度の財政力指数は、前年度と比較して</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増加となった。普通交付税算定における基準財政収入額が増加したものの、基準財政需要額の増加が下回ったことによる。基準財政収入額は株式譲渡所得割交付金等が増加、基準財政需要額は消防費や高齢者福祉費等が増加した。今後も、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月熱海市伊豆山土石流災害からの復興事業に係る公債費等の増加が見込まれるため、財政状況、後年度の公債費負担や償還能力等に充分に配慮しながら財政の健全性確保に努める。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38100</xdr:rowOff>
    </xdr:from>
    <xdr:to>
      <xdr:col>23</xdr:col>
      <xdr:colOff>133350</xdr:colOff>
      <xdr:row>37</xdr:row>
      <xdr:rowOff>55336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638175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3628</xdr:rowOff>
    </xdr:from>
    <xdr:to>
      <xdr:col>19</xdr:col>
      <xdr:colOff>133350</xdr:colOff>
      <xdr:row>37</xdr:row>
      <xdr:rowOff>55336</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6347278"/>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123372</xdr:rowOff>
    </xdr:from>
    <xdr:to>
      <xdr:col>15</xdr:col>
      <xdr:colOff>82550</xdr:colOff>
      <xdr:row>37</xdr:row>
      <xdr:rowOff>3628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295572"/>
          <a:ext cx="889000" cy="5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88900</xdr:rowOff>
    </xdr:from>
    <xdr:to>
      <xdr:col>11</xdr:col>
      <xdr:colOff>31750</xdr:colOff>
      <xdr:row>36</xdr:row>
      <xdr:rowOff>123372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2611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77305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0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158750</xdr:rowOff>
    </xdr:from>
    <xdr:to>
      <xdr:col>23</xdr:col>
      <xdr:colOff>184150</xdr:colOff>
      <xdr:row>37</xdr:row>
      <xdr:rowOff>88900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80027</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25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4536</xdr:rowOff>
    </xdr:from>
    <xdr:to>
      <xdr:col>19</xdr:col>
      <xdr:colOff>184150</xdr:colOff>
      <xdr:row>37</xdr:row>
      <xdr:rowOff>106136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34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116313</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117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124278</xdr:rowOff>
    </xdr:from>
    <xdr:to>
      <xdr:col>15</xdr:col>
      <xdr:colOff>133350</xdr:colOff>
      <xdr:row>37</xdr:row>
      <xdr:rowOff>54428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29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64605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065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72572</xdr:rowOff>
    </xdr:from>
    <xdr:to>
      <xdr:col>11</xdr:col>
      <xdr:colOff>82550</xdr:colOff>
      <xdr:row>37</xdr:row>
      <xdr:rowOff>2722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24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12899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01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36</xdr:row>
      <xdr:rowOff>38100</xdr:rowOff>
    </xdr:from>
    <xdr:to>
      <xdr:col>7</xdr:col>
      <xdr:colOff>31750</xdr:colOff>
      <xdr:row>36</xdr:row>
      <xdr:rowOff>139700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149877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年度の経常収支比率は、歳出の経常経費一般財源充当額が前年度と比較して減少し、歳入の経常一般財源も減少となったが、歳入の減少が大きかったことから、前年度と比較して</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増加となった。経常経費一般財源充当額は人件費や補助費等が前年度と比較して減少し、経常一般財源は地方税及び普通交付税等が前年度と比較して減少した。引き続き市税等の自主財源の確保及び事務事業の見直しを行い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22860</xdr:rowOff>
    </xdr:from>
    <xdr:to>
      <xdr:col>23</xdr:col>
      <xdr:colOff>133350</xdr:colOff>
      <xdr:row>61</xdr:row>
      <xdr:rowOff>56642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481310"/>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71899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01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1270</xdr:rowOff>
    </xdr:from>
    <xdr:to>
      <xdr:col>19</xdr:col>
      <xdr:colOff>133350</xdr:colOff>
      <xdr:row>61</xdr:row>
      <xdr:rowOff>22860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28827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1270</xdr:rowOff>
    </xdr:from>
    <xdr:to>
      <xdr:col>15</xdr:col>
      <xdr:colOff>82550</xdr:colOff>
      <xdr:row>60</xdr:row>
      <xdr:rowOff>1270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288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75201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1270</xdr:rowOff>
    </xdr:from>
    <xdr:to>
      <xdr:col>11</xdr:col>
      <xdr:colOff>31750</xdr:colOff>
      <xdr:row>61</xdr:row>
      <xdr:rowOff>90424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288270"/>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5842</xdr:rowOff>
    </xdr:from>
    <xdr:to>
      <xdr:col>23</xdr:col>
      <xdr:colOff>184150</xdr:colOff>
      <xdr:row>61</xdr:row>
      <xdr:rowOff>107442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46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22369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30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143510</xdr:rowOff>
    </xdr:from>
    <xdr:to>
      <xdr:col>19</xdr:col>
      <xdr:colOff>184150</xdr:colOff>
      <xdr:row>61</xdr:row>
      <xdr:rowOff>73660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83837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199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121920</xdr:rowOff>
    </xdr:from>
    <xdr:to>
      <xdr:col>15</xdr:col>
      <xdr:colOff>133350</xdr:colOff>
      <xdr:row>60</xdr:row>
      <xdr:rowOff>52070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62247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121920</xdr:rowOff>
    </xdr:from>
    <xdr:to>
      <xdr:col>11</xdr:col>
      <xdr:colOff>82550</xdr:colOff>
      <xdr:row>60</xdr:row>
      <xdr:rowOff>52070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23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62247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00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39624</xdr:rowOff>
    </xdr:from>
    <xdr:to>
      <xdr:col>7</xdr:col>
      <xdr:colOff>31750</xdr:colOff>
      <xdr:row>61</xdr:row>
      <xdr:rowOff>141224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49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151401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26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[258,151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人口１人当たり人件費・物件費等決算額は、前年度と比較して増加となった。令和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熱海市伊豆山土石流災害からの復興の継続に加え、火葬場の被災等に伴う物件費の一時的な増加も影響した。これまでも、職員数の適正管理を行いながら人件費や経常的な物件費の抑制に努めてきたが、類似団体内平均値を大きく上回っている。引き続き経常的な人件費等の抑制に努める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月熱海市伊豆山土石流災害からの復興を最優先とするため、しばらくは高い水準で推移することが見込まれる。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52712</xdr:rowOff>
    </xdr:from>
    <xdr:to>
      <xdr:col>23</xdr:col>
      <xdr:colOff>133350</xdr:colOff>
      <xdr:row>84</xdr:row>
      <xdr:rowOff>102219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454512"/>
          <a:ext cx="838200" cy="4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78740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3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8877</xdr:rowOff>
    </xdr:from>
    <xdr:to>
      <xdr:col>19</xdr:col>
      <xdr:colOff>133350</xdr:colOff>
      <xdr:row>84</xdr:row>
      <xdr:rowOff>52712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410677"/>
          <a:ext cx="889000" cy="4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146950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34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8877</xdr:rowOff>
    </xdr:from>
    <xdr:to>
      <xdr:col>15</xdr:col>
      <xdr:colOff>82550</xdr:colOff>
      <xdr:row>84</xdr:row>
      <xdr:rowOff>25924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410677"/>
          <a:ext cx="889000" cy="1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149266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3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115720</xdr:rowOff>
    </xdr:from>
    <xdr:to>
      <xdr:col>11</xdr:col>
      <xdr:colOff>31750</xdr:colOff>
      <xdr:row>84</xdr:row>
      <xdr:rowOff>25924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346070"/>
          <a:ext cx="889000" cy="81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138065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2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150730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38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51419</xdr:rowOff>
    </xdr:from>
    <xdr:to>
      <xdr:col>23</xdr:col>
      <xdr:colOff>184150</xdr:colOff>
      <xdr:row>84</xdr:row>
      <xdr:rowOff>153019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453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23496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42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1912</xdr:rowOff>
    </xdr:from>
    <xdr:to>
      <xdr:col>19</xdr:col>
      <xdr:colOff>184150</xdr:colOff>
      <xdr:row>84</xdr:row>
      <xdr:rowOff>103512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40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88289</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490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129527</xdr:rowOff>
    </xdr:from>
    <xdr:to>
      <xdr:col>15</xdr:col>
      <xdr:colOff>133350</xdr:colOff>
      <xdr:row>84</xdr:row>
      <xdr:rowOff>59677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359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44454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46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146574</xdr:rowOff>
    </xdr:from>
    <xdr:to>
      <xdr:col>11</xdr:col>
      <xdr:colOff>82550</xdr:colOff>
      <xdr:row>84</xdr:row>
      <xdr:rowOff>76724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37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61501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4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64920</xdr:rowOff>
    </xdr:from>
    <xdr:to>
      <xdr:col>7</xdr:col>
      <xdr:colOff>31750</xdr:colOff>
      <xdr:row>83</xdr:row>
      <xdr:rowOff>166520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9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151297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38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ラスパイレス指数は、前年度と同数で、引き続き高水準で推移している。管理、監督者の若年化、本市職員の経験年数別の在職階層の変動が顕著であり、類似団体内平均、全国平均等を依然として大きく上回っている。今後とも職員配置や給与水準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907</xdr:rowOff>
    </xdr:from>
    <xdr:to>
      <xdr:col>81</xdr:col>
      <xdr:colOff>44450</xdr:colOff>
      <xdr:row>89</xdr:row>
      <xdr:rowOff>907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2599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47370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10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155121</xdr:rowOff>
    </xdr:from>
    <xdr:to>
      <xdr:col>77</xdr:col>
      <xdr:colOff>44450</xdr:colOff>
      <xdr:row>89</xdr:row>
      <xdr:rowOff>907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24272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155121</xdr:rowOff>
    </xdr:from>
    <xdr:to>
      <xdr:col>72</xdr:col>
      <xdr:colOff>203200</xdr:colOff>
      <xdr:row>88</xdr:row>
      <xdr:rowOff>155121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24272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155121</xdr:rowOff>
    </xdr:from>
    <xdr:to>
      <xdr:col>68</xdr:col>
      <xdr:colOff>152400</xdr:colOff>
      <xdr:row>89</xdr:row>
      <xdr:rowOff>121557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242721"/>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159856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121557</xdr:rowOff>
    </xdr:from>
    <xdr:to>
      <xdr:col>81</xdr:col>
      <xdr:colOff>95250</xdr:colOff>
      <xdr:row>89</xdr:row>
      <xdr:rowOff>51707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17434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0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121557</xdr:rowOff>
    </xdr:from>
    <xdr:to>
      <xdr:col>77</xdr:col>
      <xdr:colOff>95250</xdr:colOff>
      <xdr:row>89</xdr:row>
      <xdr:rowOff>51707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36484</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9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104321</xdr:rowOff>
    </xdr:from>
    <xdr:to>
      <xdr:col>73</xdr:col>
      <xdr:colOff>44450</xdr:colOff>
      <xdr:row>89</xdr:row>
      <xdr:rowOff>34471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19248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78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104321</xdr:rowOff>
    </xdr:from>
    <xdr:to>
      <xdr:col>68</xdr:col>
      <xdr:colOff>203200</xdr:colOff>
      <xdr:row>89</xdr:row>
      <xdr:rowOff>34471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19248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78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70757</xdr:rowOff>
    </xdr:from>
    <xdr:to>
      <xdr:col>64</xdr:col>
      <xdr:colOff>152400</xdr:colOff>
      <xdr:row>90</xdr:row>
      <xdr:rowOff>907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32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157134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41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人口減少の影響により人口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人当たりの職員数は、前年度と比較して</a:t>
          </a:r>
          <a:r>
            <a:rPr kumimoji="1" lang="en-US" altLang="ja-JP" sz="1300">
              <a:latin typeface="ＭＳ Ｐゴシック" panose="020B0600070205080204" pitchFamily="50" charset="-128"/>
              <a:ea typeface="ＭＳ Ｐゴシック" panose="020B0600070205080204" pitchFamily="50" charset="-128"/>
            </a:rPr>
            <a:t>0.16</a:t>
          </a:r>
          <a:r>
            <a:rPr kumimoji="1" lang="ja-JP" altLang="en-US" sz="1300">
              <a:latin typeface="ＭＳ Ｐゴシック" panose="020B0600070205080204" pitchFamily="50" charset="-128"/>
              <a:ea typeface="ＭＳ Ｐゴシック" panose="020B0600070205080204" pitchFamily="50" charset="-128"/>
            </a:rPr>
            <a:t>ポイント増加し、全国平均、静岡県平均及び類似団体平均値を上回っている。</a:t>
          </a:r>
        </a:p>
        <a:p>
          <a:r>
            <a:rPr kumimoji="1" lang="ja-JP" altLang="en-US" sz="1300">
              <a:latin typeface="ＭＳ Ｐゴシック" panose="020B0600070205080204" pitchFamily="50" charset="-128"/>
              <a:ea typeface="ＭＳ Ｐゴシック" panose="020B0600070205080204" pitchFamily="50" charset="-128"/>
            </a:rPr>
            <a:t>数値が高い要因として、観光地特有の行政需要から消防やごみ処理業務に職員を確保する必要があることや、別荘等を所有している市外納税者の対応等により職員数が多くなっている。事務の合理化及び効率化を図り、より適切な職員の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53827</xdr:rowOff>
    </xdr:from>
    <xdr:to>
      <xdr:col>81</xdr:col>
      <xdr:colOff>44450</xdr:colOff>
      <xdr:row>61</xdr:row>
      <xdr:rowOff>60261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512277"/>
          <a:ext cx="8382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46186</xdr:rowOff>
    </xdr:from>
    <xdr:to>
      <xdr:col>77</xdr:col>
      <xdr:colOff>44450</xdr:colOff>
      <xdr:row>61</xdr:row>
      <xdr:rowOff>53827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504636"/>
          <a:ext cx="889000" cy="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25273</xdr:rowOff>
    </xdr:from>
    <xdr:to>
      <xdr:col>72</xdr:col>
      <xdr:colOff>203200</xdr:colOff>
      <xdr:row>61</xdr:row>
      <xdr:rowOff>46186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483723"/>
          <a:ext cx="8890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13208</xdr:rowOff>
    </xdr:from>
    <xdr:to>
      <xdr:col>68</xdr:col>
      <xdr:colOff>152400</xdr:colOff>
      <xdr:row>61</xdr:row>
      <xdr:rowOff>25273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71658"/>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127800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7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151126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095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9461</xdr:rowOff>
    </xdr:from>
    <xdr:to>
      <xdr:col>81</xdr:col>
      <xdr:colOff>95250</xdr:colOff>
      <xdr:row>61</xdr:row>
      <xdr:rowOff>111061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6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152988</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3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3027</xdr:rowOff>
    </xdr:from>
    <xdr:to>
      <xdr:col>77</xdr:col>
      <xdr:colOff>95250</xdr:colOff>
      <xdr:row>61</xdr:row>
      <xdr:rowOff>104627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61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89404</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47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166836</xdr:rowOff>
    </xdr:from>
    <xdr:to>
      <xdr:col>73</xdr:col>
      <xdr:colOff>44450</xdr:colOff>
      <xdr:row>61</xdr:row>
      <xdr:rowOff>96986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5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81763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40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145923</xdr:rowOff>
    </xdr:from>
    <xdr:to>
      <xdr:col>68</xdr:col>
      <xdr:colOff>203200</xdr:colOff>
      <xdr:row>61</xdr:row>
      <xdr:rowOff>76073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3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60850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1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133858</xdr:rowOff>
    </xdr:from>
    <xdr:to>
      <xdr:col>64</xdr:col>
      <xdr:colOff>152400</xdr:colOff>
      <xdr:row>61</xdr:row>
      <xdr:rowOff>64008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2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48785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前年度と同率を維持しており、償還元金を上回らない額での地方債発行に努めていることや投資的事業を抑制してきたことが類似団体内平均値を</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ポイント下回っている要因である。今後は、令和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月熱海市伊豆山土石流災害からの復興事業に係る元金償還と新規発行が見込まれるため、投資的事業を取捨選択し、地方債の新規発行額を計画的に行うように努める。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102205</xdr:rowOff>
    </xdr:from>
    <xdr:to>
      <xdr:col>81</xdr:col>
      <xdr:colOff>44450</xdr:colOff>
      <xdr:row>38</xdr:row>
      <xdr:rowOff>102205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6173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67733</xdr:rowOff>
    </xdr:from>
    <xdr:to>
      <xdr:col>77</xdr:col>
      <xdr:colOff>44450</xdr:colOff>
      <xdr:row>38</xdr:row>
      <xdr:rowOff>102205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58283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170241</xdr:rowOff>
    </xdr:from>
    <xdr:to>
      <xdr:col>72</xdr:col>
      <xdr:colOff>203200</xdr:colOff>
      <xdr:row>38</xdr:row>
      <xdr:rowOff>67733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513891"/>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48579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124278</xdr:rowOff>
    </xdr:from>
    <xdr:to>
      <xdr:col>68</xdr:col>
      <xdr:colOff>152400</xdr:colOff>
      <xdr:row>37</xdr:row>
      <xdr:rowOff>170241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467928"/>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129012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51405</xdr:rowOff>
    </xdr:from>
    <xdr:to>
      <xdr:col>81</xdr:col>
      <xdr:colOff>95250</xdr:colOff>
      <xdr:row>38</xdr:row>
      <xdr:rowOff>153005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56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67932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411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51405</xdr:rowOff>
    </xdr:from>
    <xdr:to>
      <xdr:col>77</xdr:col>
      <xdr:colOff>95250</xdr:colOff>
      <xdr:row>38</xdr:row>
      <xdr:rowOff>153005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56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163182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335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16933</xdr:rowOff>
    </xdr:from>
    <xdr:to>
      <xdr:col>73</xdr:col>
      <xdr:colOff>44450</xdr:colOff>
      <xdr:row>38</xdr:row>
      <xdr:rowOff>118533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128710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119440</xdr:rowOff>
    </xdr:from>
    <xdr:to>
      <xdr:col>68</xdr:col>
      <xdr:colOff>203200</xdr:colOff>
      <xdr:row>38</xdr:row>
      <xdr:rowOff>49591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4630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59767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231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73478</xdr:rowOff>
    </xdr:from>
    <xdr:to>
      <xdr:col>64</xdr:col>
      <xdr:colOff>152400</xdr:colOff>
      <xdr:row>38</xdr:row>
      <xdr:rowOff>3628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13805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18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は、地方債借入額の減少等に伴う地方債現在高の減少、環境衛生施設等整備基金及び庁舎等建設基金の増加に伴う充当可能財源等の増加により負の数値となったため、算定されなかった。今後も、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月熱海市伊豆山土石流災害からの復旧・復興事業に加え、老朽化した公共施設の建替や大規模修繕の財源として起債発行が見込まれるため、健全な財政運営に努める。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14</xdr:row>
      <xdr:rowOff>124531</xdr:rowOff>
    </xdr:from>
    <xdr:to>
      <xdr:col>68</xdr:col>
      <xdr:colOff>152400</xdr:colOff>
      <xdr:row>14</xdr:row>
      <xdr:rowOff>137936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3512800" y="2524831"/>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132715</xdr:rowOff>
    </xdr:from>
    <xdr:to>
      <xdr:col>73</xdr:col>
      <xdr:colOff>44450</xdr:colOff>
      <xdr:row>15</xdr:row>
      <xdr:rowOff>62865</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142821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714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98724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841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73731</xdr:rowOff>
    </xdr:from>
    <xdr:to>
      <xdr:col>68</xdr:col>
      <xdr:colOff>203200</xdr:colOff>
      <xdr:row>15</xdr:row>
      <xdr:rowOff>3881</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4351000" y="247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14058</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242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87136</xdr:rowOff>
    </xdr:from>
    <xdr:to>
      <xdr:col>64</xdr:col>
      <xdr:colOff>152400</xdr:colOff>
      <xdr:row>15</xdr:row>
      <xdr:rowOff>17286</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3462000" y="2487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27463</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256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静岡県熱海市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33,290
32,049
61.70
23,220,041
21,668,239
1,407,846
10,835,817
15,604,328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ポイント増加となった。これは、退職者の増加等によるものであるが、類似団体内平均値と比較して</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上回っている要因は、観光地特有の行政需要から消防やごみ処理業務に職員を確保する必要があることや市単独の運営を行っているためである。今後も、アウトソーシングや再任用制度の活用を図り、職員数の適正管理を行い、人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147574</xdr:rowOff>
    </xdr:from>
    <xdr:to>
      <xdr:col>24</xdr:col>
      <xdr:colOff>25400</xdr:colOff>
      <xdr:row>37</xdr:row>
      <xdr:rowOff>170434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9122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138430</xdr:rowOff>
    </xdr:from>
    <xdr:to>
      <xdr:col>19</xdr:col>
      <xdr:colOff>187325</xdr:colOff>
      <xdr:row>37</xdr:row>
      <xdr:rowOff>147574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820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138430</xdr:rowOff>
    </xdr:from>
    <xdr:to>
      <xdr:col>15</xdr:col>
      <xdr:colOff>98425</xdr:colOff>
      <xdr:row>37</xdr:row>
      <xdr:rowOff>147574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820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147574</xdr:rowOff>
    </xdr:from>
    <xdr:to>
      <xdr:col>11</xdr:col>
      <xdr:colOff>9525</xdr:colOff>
      <xdr:row>38</xdr:row>
      <xdr:rowOff>44704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9122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119634</xdr:rowOff>
    </xdr:from>
    <xdr:to>
      <xdr:col>24</xdr:col>
      <xdr:colOff>76200</xdr:colOff>
      <xdr:row>38</xdr:row>
      <xdr:rowOff>49785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91711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96774</xdr:rowOff>
    </xdr:from>
    <xdr:to>
      <xdr:col>20</xdr:col>
      <xdr:colOff>38100</xdr:colOff>
      <xdr:row>38</xdr:row>
      <xdr:rowOff>26924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11701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26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87630</xdr:rowOff>
    </xdr:from>
    <xdr:to>
      <xdr:col>15</xdr:col>
      <xdr:colOff>149225</xdr:colOff>
      <xdr:row>38</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2557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96774</xdr:rowOff>
    </xdr:from>
    <xdr:to>
      <xdr:col>11</xdr:col>
      <xdr:colOff>60325</xdr:colOff>
      <xdr:row>38</xdr:row>
      <xdr:rowOff>26924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11701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165354</xdr:rowOff>
    </xdr:from>
    <xdr:to>
      <xdr:col>6</xdr:col>
      <xdr:colOff>171450</xdr:colOff>
      <xdr:row>38</xdr:row>
      <xdr:rowOff>95504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0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80281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全国、静岡県、類似団体内平均値を大きく上回っている。令和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熱海市伊豆山土石流災害からの復興事業継続に加え、火葬場被災等に伴う物件費の一時的な増加も影響しているが、数値が高い主な要因として、観光地という土地柄、観光プロモーションに係る民間委託が多いことや消防業務、廃棄物処理施設の単独運営が挙げられる。引き続き公共施設の指定管理者制度導入を推進し、施設の統廃合も含め事務事業の見直し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1270</xdr:rowOff>
    </xdr:from>
    <xdr:to>
      <xdr:col>82</xdr:col>
      <xdr:colOff>107950</xdr:colOff>
      <xdr:row>19</xdr:row>
      <xdr:rowOff>129286</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3258820"/>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1270</xdr:rowOff>
    </xdr:from>
    <xdr:to>
      <xdr:col>78</xdr:col>
      <xdr:colOff>69850</xdr:colOff>
      <xdr:row>19</xdr:row>
      <xdr:rowOff>10414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4782800" y="32588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90424</xdr:rowOff>
    </xdr:from>
    <xdr:to>
      <xdr:col>73</xdr:col>
      <xdr:colOff>180975</xdr:colOff>
      <xdr:row>19</xdr:row>
      <xdr:rowOff>10414</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317652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90424</xdr:rowOff>
    </xdr:from>
    <xdr:to>
      <xdr:col>69</xdr:col>
      <xdr:colOff>92075</xdr:colOff>
      <xdr:row>19</xdr:row>
      <xdr:rowOff>46990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3176524"/>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169689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7383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236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78486</xdr:rowOff>
    </xdr:from>
    <xdr:to>
      <xdr:col>82</xdr:col>
      <xdr:colOff>158750</xdr:colOff>
      <xdr:row>20</xdr:row>
      <xdr:rowOff>8636</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333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50563</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330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121920</xdr:rowOff>
    </xdr:from>
    <xdr:to>
      <xdr:col>78</xdr:col>
      <xdr:colOff>120650</xdr:colOff>
      <xdr:row>19</xdr:row>
      <xdr:rowOff>52070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36847</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329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131064</xdr:rowOff>
    </xdr:from>
    <xdr:to>
      <xdr:col>74</xdr:col>
      <xdr:colOff>31750</xdr:colOff>
      <xdr:row>19</xdr:row>
      <xdr:rowOff>61214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321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45991</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330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39624</xdr:rowOff>
    </xdr:from>
    <xdr:to>
      <xdr:col>69</xdr:col>
      <xdr:colOff>142875</xdr:colOff>
      <xdr:row>18</xdr:row>
      <xdr:rowOff>141224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312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126001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321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167640</xdr:rowOff>
    </xdr:from>
    <xdr:to>
      <xdr:col>65</xdr:col>
      <xdr:colOff>53975</xdr:colOff>
      <xdr:row>19</xdr:row>
      <xdr:rowOff>97790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325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82567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334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障害者総合支援法に基づく介護給付や児童手当給付経費の増加により、前年度と比較して</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ポイント増加したが、全国平均、静岡県平均、類似団体内平均値を下回った。本市の令和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日現在の高齢化率は</a:t>
          </a:r>
          <a:r>
            <a:rPr kumimoji="1" lang="en-US" altLang="ja-JP" sz="1300">
              <a:latin typeface="ＭＳ Ｐゴシック" panose="020B0600070205080204" pitchFamily="50" charset="-128"/>
              <a:ea typeface="ＭＳ Ｐゴシック" panose="020B0600070205080204" pitchFamily="50" charset="-128"/>
            </a:rPr>
            <a:t>48.7%</a:t>
          </a:r>
          <a:r>
            <a:rPr kumimoji="1" lang="ja-JP" altLang="en-US" sz="1300">
              <a:latin typeface="ＭＳ Ｐゴシック" panose="020B0600070205080204" pitchFamily="50" charset="-128"/>
              <a:ea typeface="ＭＳ Ｐゴシック" panose="020B0600070205080204" pitchFamily="50" charset="-128"/>
            </a:rPr>
            <a:t>であり、高齢者福祉に要する経費や生活保護費等の上昇が続くことが見込まれる。市民の健康増進による疾病予防の啓発等により上昇の抑制を図り、国の制度を活用し経費節減に努める。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55</xdr:row>
      <xdr:rowOff>129722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61500"/>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2012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55</xdr:row>
      <xdr:rowOff>31750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85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55</xdr:row>
      <xdr:rowOff>107950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3853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107950</xdr:rowOff>
    </xdr:from>
    <xdr:to>
      <xdr:col>11</xdr:col>
      <xdr:colOff>9525</xdr:colOff>
      <xdr:row>56</xdr:row>
      <xdr:rowOff>12700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377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78922</xdr:rowOff>
    </xdr:from>
    <xdr:to>
      <xdr:col>24</xdr:col>
      <xdr:colOff>76200</xdr:colOff>
      <xdr:row>56</xdr:row>
      <xdr:rowOff>9072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95449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3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57150</xdr:rowOff>
    </xdr:from>
    <xdr:to>
      <xdr:col>11</xdr:col>
      <xdr:colOff>60325</xdr:colOff>
      <xdr:row>55</xdr:row>
      <xdr:rowOff>158750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168927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１ポイント増加し、類似団体内平均値を上回る結果となった。主な要因は繰出金である。国民健康保険事業特別会計は被保険者数の減少に伴い繰出金が減少しているが、高齢化の進展による後期高齢者医療被保険者数の増加により後期高齢者医療事業特別会計操出金が増加したためである。介護保険事業特別会計繰出金は減少したが、引き続き疾病予防の啓発等により医療費や介護給付費の上昇の抑制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82550</xdr:rowOff>
    </xdr:from>
    <xdr:to>
      <xdr:col>82</xdr:col>
      <xdr:colOff>107950</xdr:colOff>
      <xdr:row>60</xdr:row>
      <xdr:rowOff>38100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101981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78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152400</xdr:rowOff>
    </xdr:from>
    <xdr:to>
      <xdr:col>78</xdr:col>
      <xdr:colOff>69850</xdr:colOff>
      <xdr:row>59</xdr:row>
      <xdr:rowOff>82550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0965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152400</xdr:rowOff>
    </xdr:from>
    <xdr:to>
      <xdr:col>73</xdr:col>
      <xdr:colOff>180975</xdr:colOff>
      <xdr:row>58</xdr:row>
      <xdr:rowOff>165100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10096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165100</xdr:rowOff>
    </xdr:from>
    <xdr:to>
      <xdr:col>69</xdr:col>
      <xdr:colOff>92075</xdr:colOff>
      <xdr:row>59</xdr:row>
      <xdr:rowOff>82550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10109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158750</xdr:rowOff>
    </xdr:from>
    <xdr:to>
      <xdr:col>82</xdr:col>
      <xdr:colOff>158750</xdr:colOff>
      <xdr:row>60</xdr:row>
      <xdr:rowOff>88900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130827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31750</xdr:rowOff>
    </xdr:from>
    <xdr:to>
      <xdr:col>78</xdr:col>
      <xdr:colOff>120650</xdr:colOff>
      <xdr:row>59</xdr:row>
      <xdr:rowOff>133350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118127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23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101600</xdr:rowOff>
    </xdr:from>
    <xdr:to>
      <xdr:col>74</xdr:col>
      <xdr:colOff>31750</xdr:colOff>
      <xdr:row>59</xdr:row>
      <xdr:rowOff>31750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114300</xdr:rowOff>
    </xdr:from>
    <xdr:to>
      <xdr:col>69</xdr:col>
      <xdr:colOff>142875</xdr:colOff>
      <xdr:row>59</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29227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31750</xdr:rowOff>
    </xdr:from>
    <xdr:to>
      <xdr:col>65</xdr:col>
      <xdr:colOff>53975</xdr:colOff>
      <xdr:row>59</xdr:row>
      <xdr:rowOff>133350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118127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23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減少したのは、下水道事業会計や介護サービス提供体制整備促進事業費補助金等の減少による。類似団体内平均値を大幅に下回る値で推移しているのは、一部事務組合等の組織に加入している数が少ないことが要因であるが、今後の大規模な公共施設の更新等に当たっては広域化の検討を進める必要がある。市単独で行う補助金等については、目的、必要性や効果等を精査し、廃止も含め検討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161290</xdr:rowOff>
    </xdr:from>
    <xdr:to>
      <xdr:col>82</xdr:col>
      <xdr:colOff>107950</xdr:colOff>
      <xdr:row>34</xdr:row>
      <xdr:rowOff>140716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5819140"/>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44704</xdr:rowOff>
    </xdr:from>
    <xdr:to>
      <xdr:col>78</xdr:col>
      <xdr:colOff>69850</xdr:colOff>
      <xdr:row>34</xdr:row>
      <xdr:rowOff>140716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587400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44704</xdr:rowOff>
    </xdr:from>
    <xdr:to>
      <xdr:col>73</xdr:col>
      <xdr:colOff>180975</xdr:colOff>
      <xdr:row>34</xdr:row>
      <xdr:rowOff>62992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893800" y="58740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40132</xdr:rowOff>
    </xdr:from>
    <xdr:to>
      <xdr:col>69</xdr:col>
      <xdr:colOff>92075</xdr:colOff>
      <xdr:row>34</xdr:row>
      <xdr:rowOff>62992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58694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110490</xdr:rowOff>
    </xdr:from>
    <xdr:to>
      <xdr:col>82</xdr:col>
      <xdr:colOff>158750</xdr:colOff>
      <xdr:row>34</xdr:row>
      <xdr:rowOff>40640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576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19067</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567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89916</xdr:rowOff>
    </xdr:from>
    <xdr:to>
      <xdr:col>78</xdr:col>
      <xdr:colOff>120650</xdr:colOff>
      <xdr:row>35</xdr:row>
      <xdr:rowOff>20066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591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30243</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5688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165354</xdr:rowOff>
    </xdr:from>
    <xdr:to>
      <xdr:col>74</xdr:col>
      <xdr:colOff>31750</xdr:colOff>
      <xdr:row>34</xdr:row>
      <xdr:rowOff>95504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105681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5592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12192</xdr:rowOff>
    </xdr:from>
    <xdr:to>
      <xdr:col>69</xdr:col>
      <xdr:colOff>142875</xdr:colOff>
      <xdr:row>34</xdr:row>
      <xdr:rowOff>113792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58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123969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610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160782</xdr:rowOff>
    </xdr:from>
    <xdr:to>
      <xdr:col>65</xdr:col>
      <xdr:colOff>53975</xdr:colOff>
      <xdr:row>34</xdr:row>
      <xdr:rowOff>90932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581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101109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58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ポイント増加となったが、類似団体内平均値を下回っている。これは、元金償還額を上回らない地方債発行に努めてきたことによる。今後は令和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月熱海市伊豆山土石流災害からの復興事業に加え、老朽化した公共施設の建替や大規模修繕の財源として起債発行が見込まれるため、借入れと償還のバランスを考慮し計画的な運用に努める。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162379</xdr:rowOff>
    </xdr:from>
    <xdr:to>
      <xdr:col>24</xdr:col>
      <xdr:colOff>25400</xdr:colOff>
      <xdr:row>76</xdr:row>
      <xdr:rowOff>12700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021129"/>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129722</xdr:rowOff>
    </xdr:from>
    <xdr:to>
      <xdr:col>19</xdr:col>
      <xdr:colOff>187325</xdr:colOff>
      <xdr:row>75</xdr:row>
      <xdr:rowOff>162379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298847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31948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9978</xdr:rowOff>
    </xdr:from>
    <xdr:to>
      <xdr:col>15</xdr:col>
      <xdr:colOff>98425</xdr:colOff>
      <xdr:row>75</xdr:row>
      <xdr:rowOff>129722</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868728"/>
          <a:ext cx="889000" cy="11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21063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9978</xdr:rowOff>
    </xdr:from>
    <xdr:to>
      <xdr:col>11</xdr:col>
      <xdr:colOff>9525</xdr:colOff>
      <xdr:row>76</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2868728"/>
          <a:ext cx="889000" cy="17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116313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64606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3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133350</xdr:rowOff>
    </xdr:from>
    <xdr:to>
      <xdr:col>24</xdr:col>
      <xdr:colOff>76200</xdr:colOff>
      <xdr:row>76</xdr:row>
      <xdr:rowOff>63500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149877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111578</xdr:rowOff>
    </xdr:from>
    <xdr:to>
      <xdr:col>20</xdr:col>
      <xdr:colOff>38100</xdr:colOff>
      <xdr:row>76</xdr:row>
      <xdr:rowOff>41728</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97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51905</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739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78922</xdr:rowOff>
    </xdr:from>
    <xdr:to>
      <xdr:col>15</xdr:col>
      <xdr:colOff>149225</xdr:colOff>
      <xdr:row>76</xdr:row>
      <xdr:rowOff>9072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93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19249</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70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130628</xdr:rowOff>
    </xdr:from>
    <xdr:to>
      <xdr:col>11</xdr:col>
      <xdr:colOff>60325</xdr:colOff>
      <xdr:row>75</xdr:row>
      <xdr:rowOff>60778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81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70955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58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133350</xdr:rowOff>
    </xdr:from>
    <xdr:to>
      <xdr:col>6</xdr:col>
      <xdr:colOff>171450</xdr:colOff>
      <xdr:row>76</xdr:row>
      <xdr:rowOff>63500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73677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たが、類似団体内平均値を下回った。人件費、扶助費、物件費等は増加し、補助費等は減少した。人件費は、観光地特有の行政需要から消防やごみ処理業務に職員を確保する必要があり、別荘等を所有している市外納税者の対応経費を計上していること等が要因の一つである。今後も事務の合理化及び効率化による職員の適正管理や、業務の民間委託等を推進し、経常経費の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37846</xdr:rowOff>
    </xdr:from>
    <xdr:to>
      <xdr:col>82</xdr:col>
      <xdr:colOff>107950</xdr:colOff>
      <xdr:row>77</xdr:row>
      <xdr:rowOff>60706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3949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40132</xdr:rowOff>
    </xdr:from>
    <xdr:to>
      <xdr:col>78</xdr:col>
      <xdr:colOff>69850</xdr:colOff>
      <xdr:row>77</xdr:row>
      <xdr:rowOff>37846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070332"/>
          <a:ext cx="8890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40132</xdr:rowOff>
    </xdr:from>
    <xdr:to>
      <xdr:col>73</xdr:col>
      <xdr:colOff>180975</xdr:colOff>
      <xdr:row>76</xdr:row>
      <xdr:rowOff>90424</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307033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109999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90424</xdr:rowOff>
    </xdr:from>
    <xdr:to>
      <xdr:col>69</xdr:col>
      <xdr:colOff>92075</xdr:colOff>
      <xdr:row>77</xdr:row>
      <xdr:rowOff>92711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20624"/>
          <a:ext cx="889000" cy="17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132859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9906</xdr:rowOff>
    </xdr:from>
    <xdr:to>
      <xdr:col>82</xdr:col>
      <xdr:colOff>158750</xdr:colOff>
      <xdr:row>77</xdr:row>
      <xdr:rowOff>111506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26433</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5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158496</xdr:rowOff>
    </xdr:from>
    <xdr:to>
      <xdr:col>78</xdr:col>
      <xdr:colOff>120650</xdr:colOff>
      <xdr:row>77</xdr:row>
      <xdr:rowOff>88646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98823</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57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160782</xdr:rowOff>
    </xdr:from>
    <xdr:to>
      <xdr:col>74</xdr:col>
      <xdr:colOff>31750</xdr:colOff>
      <xdr:row>76</xdr:row>
      <xdr:rowOff>90932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101109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788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39624</xdr:rowOff>
    </xdr:from>
    <xdr:to>
      <xdr:col>69</xdr:col>
      <xdr:colOff>142875</xdr:colOff>
      <xdr:row>76</xdr:row>
      <xdr:rowOff>141224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41911</xdr:rowOff>
    </xdr:from>
    <xdr:to>
      <xdr:col>65</xdr:col>
      <xdr:colOff>53975</xdr:colOff>
      <xdr:row>77</xdr:row>
      <xdr:rowOff>143511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153688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静岡県熱海市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121194</xdr:rowOff>
    </xdr:from>
    <xdr:to>
      <xdr:col>29</xdr:col>
      <xdr:colOff>127000</xdr:colOff>
      <xdr:row>17</xdr:row>
      <xdr:rowOff>147928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83469"/>
          <a:ext cx="647700" cy="267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105971</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82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147928</xdr:rowOff>
    </xdr:from>
    <xdr:to>
      <xdr:col>26</xdr:col>
      <xdr:colOff>50800</xdr:colOff>
      <xdr:row>17</xdr:row>
      <xdr:rowOff>160284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10203"/>
          <a:ext cx="698500" cy="123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160284</xdr:rowOff>
    </xdr:from>
    <xdr:to>
      <xdr:col>22</xdr:col>
      <xdr:colOff>114300</xdr:colOff>
      <xdr:row>17</xdr:row>
      <xdr:rowOff>161679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22559"/>
          <a:ext cx="698500" cy="13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161679</xdr:rowOff>
    </xdr:from>
    <xdr:to>
      <xdr:col>18</xdr:col>
      <xdr:colOff>177800</xdr:colOff>
      <xdr:row>18</xdr:row>
      <xdr:rowOff>19611</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123954"/>
          <a:ext cx="698500" cy="293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57333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91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70394</xdr:rowOff>
    </xdr:from>
    <xdr:to>
      <xdr:col>29</xdr:col>
      <xdr:colOff>177800</xdr:colOff>
      <xdr:row>18</xdr:row>
      <xdr:rowOff>544</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326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86921</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877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97128</xdr:rowOff>
    </xdr:from>
    <xdr:to>
      <xdr:col>26</xdr:col>
      <xdr:colOff>101600</xdr:colOff>
      <xdr:row>18</xdr:row>
      <xdr:rowOff>27278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59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37455</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282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109484</xdr:rowOff>
    </xdr:from>
    <xdr:to>
      <xdr:col>22</xdr:col>
      <xdr:colOff>165100</xdr:colOff>
      <xdr:row>18</xdr:row>
      <xdr:rowOff>39634</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717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49811</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40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110879</xdr:rowOff>
    </xdr:from>
    <xdr:to>
      <xdr:col>19</xdr:col>
      <xdr:colOff>38100</xdr:colOff>
      <xdr:row>18</xdr:row>
      <xdr:rowOff>41029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73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51206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42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140261</xdr:rowOff>
    </xdr:from>
    <xdr:to>
      <xdr:col>15</xdr:col>
      <xdr:colOff>101600</xdr:colOff>
      <xdr:row>18</xdr:row>
      <xdr:rowOff>70411</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02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80588</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871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175006</xdr:rowOff>
    </xdr:from>
    <xdr:to>
      <xdr:col>29</xdr:col>
      <xdr:colOff>127000</xdr:colOff>
      <xdr:row>37</xdr:row>
      <xdr:rowOff>232099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299706"/>
          <a:ext cx="647700" cy="570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307268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7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175006</xdr:rowOff>
    </xdr:from>
    <xdr:to>
      <xdr:col>26</xdr:col>
      <xdr:colOff>50800</xdr:colOff>
      <xdr:row>37</xdr:row>
      <xdr:rowOff>198362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299706"/>
          <a:ext cx="698500" cy="233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227868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8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198362</xdr:rowOff>
    </xdr:from>
    <xdr:to>
      <xdr:col>22</xdr:col>
      <xdr:colOff>114300</xdr:colOff>
      <xdr:row>37</xdr:row>
      <xdr:rowOff>249320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323062"/>
          <a:ext cx="698500" cy="509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246289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5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246711</xdr:rowOff>
    </xdr:from>
    <xdr:to>
      <xdr:col>18</xdr:col>
      <xdr:colOff>177800</xdr:colOff>
      <xdr:row>37</xdr:row>
      <xdr:rowOff>249320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371411"/>
          <a:ext cx="698500" cy="2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256633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241717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5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181299</xdr:rowOff>
    </xdr:from>
    <xdr:to>
      <xdr:col>29</xdr:col>
      <xdr:colOff>177800</xdr:colOff>
      <xdr:row>37</xdr:row>
      <xdr:rowOff>282899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3059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153376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278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124206</xdr:rowOff>
    </xdr:from>
    <xdr:to>
      <xdr:col>26</xdr:col>
      <xdr:colOff>101600</xdr:colOff>
      <xdr:row>37</xdr:row>
      <xdr:rowOff>225806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2489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210583</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335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147562</xdr:rowOff>
    </xdr:from>
    <xdr:to>
      <xdr:col>22</xdr:col>
      <xdr:colOff>165100</xdr:colOff>
      <xdr:row>37</xdr:row>
      <xdr:rowOff>249162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2722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233939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358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198520</xdr:rowOff>
    </xdr:from>
    <xdr:to>
      <xdr:col>19</xdr:col>
      <xdr:colOff>38100</xdr:colOff>
      <xdr:row>37</xdr:row>
      <xdr:rowOff>300120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323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284897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4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195911</xdr:rowOff>
    </xdr:from>
    <xdr:to>
      <xdr:col>15</xdr:col>
      <xdr:colOff>101600</xdr:colOff>
      <xdr:row>37</xdr:row>
      <xdr:rowOff>297511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3206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282288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406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静岡県熱海市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33,290
32,049
61.70
23,220,041
21,668,239
1,407,846
10,835,817
15,604,328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88231</xdr:rowOff>
    </xdr:from>
    <xdr:to>
      <xdr:col>24</xdr:col>
      <xdr:colOff>63500</xdr:colOff>
      <xdr:row>36</xdr:row>
      <xdr:rowOff>117998</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60431"/>
          <a:ext cx="838200" cy="29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109069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81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115613</xdr:rowOff>
    </xdr:from>
    <xdr:to>
      <xdr:col>19</xdr:col>
      <xdr:colOff>177800</xdr:colOff>
      <xdr:row>36</xdr:row>
      <xdr:rowOff>117998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287813"/>
          <a:ext cx="889000" cy="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4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115613</xdr:rowOff>
    </xdr:from>
    <xdr:to>
      <xdr:col>15</xdr:col>
      <xdr:colOff>50800</xdr:colOff>
      <xdr:row>36</xdr:row>
      <xdr:rowOff>136401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87813"/>
          <a:ext cx="889000" cy="20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42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136401</xdr:rowOff>
    </xdr:from>
    <xdr:to>
      <xdr:col>10</xdr:col>
      <xdr:colOff>114300</xdr:colOff>
      <xdr:row>36</xdr:row>
      <xdr:rowOff>167963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08601"/>
          <a:ext cx="889000" cy="3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73225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37431</xdr:rowOff>
    </xdr:from>
    <xdr:to>
      <xdr:col>24</xdr:col>
      <xdr:colOff>114300</xdr:colOff>
      <xdr:row>36</xdr:row>
      <xdr:rowOff>139031</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0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60308</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61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67198</xdr:rowOff>
    </xdr:from>
    <xdr:to>
      <xdr:col>20</xdr:col>
      <xdr:colOff>38100</xdr:colOff>
      <xdr:row>36</xdr:row>
      <xdr:rowOff>168798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3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13875</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014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64813</xdr:rowOff>
    </xdr:from>
    <xdr:to>
      <xdr:col>15</xdr:col>
      <xdr:colOff>101600</xdr:colOff>
      <xdr:row>36</xdr:row>
      <xdr:rowOff>166413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3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11490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12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85601</xdr:rowOff>
    </xdr:from>
    <xdr:to>
      <xdr:col>10</xdr:col>
      <xdr:colOff>165100</xdr:colOff>
      <xdr:row>37</xdr:row>
      <xdr:rowOff>15751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5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32278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33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117163</xdr:rowOff>
    </xdr:from>
    <xdr:to>
      <xdr:col>6</xdr:col>
      <xdr:colOff>38100</xdr:colOff>
      <xdr:row>37</xdr:row>
      <xdr:rowOff>47313</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8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63840</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64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47675</xdr:rowOff>
    </xdr:from>
    <xdr:to>
      <xdr:col>24</xdr:col>
      <xdr:colOff>63500</xdr:colOff>
      <xdr:row>55</xdr:row>
      <xdr:rowOff>100751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477425"/>
          <a:ext cx="838200" cy="53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3625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604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100751</xdr:rowOff>
    </xdr:from>
    <xdr:to>
      <xdr:col>19</xdr:col>
      <xdr:colOff>177800</xdr:colOff>
      <xdr:row>55</xdr:row>
      <xdr:rowOff>159602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530501"/>
          <a:ext cx="889000" cy="5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134453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7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124695</xdr:rowOff>
    </xdr:from>
    <xdr:to>
      <xdr:col>15</xdr:col>
      <xdr:colOff>50800</xdr:colOff>
      <xdr:row>55</xdr:row>
      <xdr:rowOff>159602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019300" y="9554445"/>
          <a:ext cx="889000" cy="3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119562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72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124695</xdr:rowOff>
    </xdr:from>
    <xdr:to>
      <xdr:col>10</xdr:col>
      <xdr:colOff>114300</xdr:colOff>
      <xdr:row>56</xdr:row>
      <xdr:rowOff>72034</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554445"/>
          <a:ext cx="889000" cy="118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136149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73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136611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73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168325</xdr:rowOff>
    </xdr:from>
    <xdr:to>
      <xdr:col>24</xdr:col>
      <xdr:colOff>114300</xdr:colOff>
      <xdr:row>55</xdr:row>
      <xdr:rowOff>98475</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42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19752</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278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49951</xdr:rowOff>
    </xdr:from>
    <xdr:to>
      <xdr:col>20</xdr:col>
      <xdr:colOff>38100</xdr:colOff>
      <xdr:row>55</xdr:row>
      <xdr:rowOff>151551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47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168078</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254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108802</xdr:rowOff>
    </xdr:from>
    <xdr:to>
      <xdr:col>15</xdr:col>
      <xdr:colOff>101600</xdr:colOff>
      <xdr:row>56</xdr:row>
      <xdr:rowOff>38952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53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55479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313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73895</xdr:rowOff>
    </xdr:from>
    <xdr:to>
      <xdr:col>10</xdr:col>
      <xdr:colOff>165100</xdr:colOff>
      <xdr:row>56</xdr:row>
      <xdr:rowOff>4045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50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20572</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27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21234</xdr:rowOff>
    </xdr:from>
    <xdr:to>
      <xdr:col>6</xdr:col>
      <xdr:colOff>38100</xdr:colOff>
      <xdr:row>56</xdr:row>
      <xdr:rowOff>122834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62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139361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39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69996</xdr:rowOff>
    </xdr:from>
    <xdr:to>
      <xdr:col>24</xdr:col>
      <xdr:colOff>63500</xdr:colOff>
      <xdr:row>78</xdr:row>
      <xdr:rowOff>107544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43096"/>
          <a:ext cx="838200" cy="37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107544</xdr:rowOff>
    </xdr:from>
    <xdr:to>
      <xdr:col>19</xdr:col>
      <xdr:colOff>177800</xdr:colOff>
      <xdr:row>78</xdr:row>
      <xdr:rowOff>148806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80644"/>
          <a:ext cx="889000" cy="41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148806</xdr:rowOff>
    </xdr:from>
    <xdr:to>
      <xdr:col>15</xdr:col>
      <xdr:colOff>50800</xdr:colOff>
      <xdr:row>78</xdr:row>
      <xdr:rowOff>149244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21906"/>
          <a:ext cx="8890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149244</xdr:rowOff>
    </xdr:from>
    <xdr:to>
      <xdr:col>10</xdr:col>
      <xdr:colOff>114300</xdr:colOff>
      <xdr:row>78</xdr:row>
      <xdr:rowOff>162674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22344"/>
          <a:ext cx="889000" cy="1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19196</xdr:rowOff>
    </xdr:from>
    <xdr:to>
      <xdr:col>24</xdr:col>
      <xdr:colOff>114300</xdr:colOff>
      <xdr:row>78</xdr:row>
      <xdr:rowOff>120796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9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169073</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0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56744</xdr:rowOff>
    </xdr:from>
    <xdr:to>
      <xdr:col>20</xdr:col>
      <xdr:colOff>38100</xdr:colOff>
      <xdr:row>78</xdr:row>
      <xdr:rowOff>158344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149471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22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98006</xdr:rowOff>
    </xdr:from>
    <xdr:to>
      <xdr:col>15</xdr:col>
      <xdr:colOff>101600</xdr:colOff>
      <xdr:row>79</xdr:row>
      <xdr:rowOff>28156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7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19283</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63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98444</xdr:rowOff>
    </xdr:from>
    <xdr:to>
      <xdr:col>10</xdr:col>
      <xdr:colOff>165100</xdr:colOff>
      <xdr:row>79</xdr:row>
      <xdr:rowOff>28594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7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19721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64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111874</xdr:rowOff>
    </xdr:from>
    <xdr:to>
      <xdr:col>6</xdr:col>
      <xdr:colOff>38100</xdr:colOff>
      <xdr:row>79</xdr:row>
      <xdr:rowOff>42024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8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33151</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7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59272</xdr:rowOff>
    </xdr:from>
    <xdr:to>
      <xdr:col>24</xdr:col>
      <xdr:colOff>63500</xdr:colOff>
      <xdr:row>97</xdr:row>
      <xdr:rowOff>117918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689922"/>
          <a:ext cx="838200" cy="58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59272</xdr:rowOff>
    </xdr:from>
    <xdr:to>
      <xdr:col>19</xdr:col>
      <xdr:colOff>177800</xdr:colOff>
      <xdr:row>97</xdr:row>
      <xdr:rowOff>109107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689922"/>
          <a:ext cx="8890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33466</xdr:rowOff>
    </xdr:from>
    <xdr:to>
      <xdr:col>15</xdr:col>
      <xdr:colOff>50800</xdr:colOff>
      <xdr:row>97</xdr:row>
      <xdr:rowOff>109107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64116"/>
          <a:ext cx="889000" cy="7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33466</xdr:rowOff>
    </xdr:from>
    <xdr:to>
      <xdr:col>10</xdr:col>
      <xdr:colOff>114300</xdr:colOff>
      <xdr:row>98</xdr:row>
      <xdr:rowOff>23022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64116"/>
          <a:ext cx="889000" cy="16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60017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347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67118</xdr:rowOff>
    </xdr:from>
    <xdr:to>
      <xdr:col>24</xdr:col>
      <xdr:colOff>114300</xdr:colOff>
      <xdr:row>97</xdr:row>
      <xdr:rowOff>168718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9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153495</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61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8472</xdr:rowOff>
    </xdr:from>
    <xdr:to>
      <xdr:col>20</xdr:col>
      <xdr:colOff>38100</xdr:colOff>
      <xdr:row>97</xdr:row>
      <xdr:rowOff>110072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3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101199</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731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58307</xdr:rowOff>
    </xdr:from>
    <xdr:to>
      <xdr:col>15</xdr:col>
      <xdr:colOff>101600</xdr:colOff>
      <xdr:row>97</xdr:row>
      <xdr:rowOff>159907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8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151034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781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154116</xdr:rowOff>
    </xdr:from>
    <xdr:to>
      <xdr:col>10</xdr:col>
      <xdr:colOff>165100</xdr:colOff>
      <xdr:row>97</xdr:row>
      <xdr:rowOff>84266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1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75393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706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143672</xdr:rowOff>
    </xdr:from>
    <xdr:to>
      <xdr:col>6</xdr:col>
      <xdr:colOff>38100</xdr:colOff>
      <xdr:row>98</xdr:row>
      <xdr:rowOff>73822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7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64949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6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136496</xdr:rowOff>
    </xdr:from>
    <xdr:to>
      <xdr:col>55</xdr:col>
      <xdr:colOff>0</xdr:colOff>
      <xdr:row>37</xdr:row>
      <xdr:rowOff>168104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480146"/>
          <a:ext cx="838200" cy="3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136496</xdr:rowOff>
    </xdr:from>
    <xdr:to>
      <xdr:col>50</xdr:col>
      <xdr:colOff>114300</xdr:colOff>
      <xdr:row>38</xdr:row>
      <xdr:rowOff>33481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480146"/>
          <a:ext cx="889000" cy="68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21316</xdr:rowOff>
    </xdr:from>
    <xdr:to>
      <xdr:col>45</xdr:col>
      <xdr:colOff>177800</xdr:colOff>
      <xdr:row>38</xdr:row>
      <xdr:rowOff>33481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536416"/>
          <a:ext cx="889000" cy="12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109202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10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146889</xdr:rowOff>
    </xdr:from>
    <xdr:to>
      <xdr:col>41</xdr:col>
      <xdr:colOff>50800</xdr:colOff>
      <xdr:row>38</xdr:row>
      <xdr:rowOff>21316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47639"/>
          <a:ext cx="889000" cy="388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124167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65078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2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117304</xdr:rowOff>
    </xdr:from>
    <xdr:to>
      <xdr:col>55</xdr:col>
      <xdr:colOff>50800</xdr:colOff>
      <xdr:row>38</xdr:row>
      <xdr:rowOff>47454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6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32231</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7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85696</xdr:rowOff>
    </xdr:from>
    <xdr:to>
      <xdr:col>50</xdr:col>
      <xdr:colOff>165100</xdr:colOff>
      <xdr:row>38</xdr:row>
      <xdr:rowOff>15846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2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6973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522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154131</xdr:rowOff>
    </xdr:from>
    <xdr:to>
      <xdr:col>46</xdr:col>
      <xdr:colOff>38100</xdr:colOff>
      <xdr:row>38</xdr:row>
      <xdr:rowOff>84281</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9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75408</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590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141966</xdr:rowOff>
    </xdr:from>
    <xdr:to>
      <xdr:col>41</xdr:col>
      <xdr:colOff>101600</xdr:colOff>
      <xdr:row>38</xdr:row>
      <xdr:rowOff>72116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8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63243</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57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96089</xdr:rowOff>
    </xdr:from>
    <xdr:to>
      <xdr:col>36</xdr:col>
      <xdr:colOff>165100</xdr:colOff>
      <xdr:row>36</xdr:row>
      <xdr:rowOff>26239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96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17366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89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25318</xdr:rowOff>
    </xdr:from>
    <xdr:to>
      <xdr:col>55</xdr:col>
      <xdr:colOff>0</xdr:colOff>
      <xdr:row>57</xdr:row>
      <xdr:rowOff>29021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797968"/>
          <a:ext cx="838200" cy="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25318</xdr:rowOff>
    </xdr:from>
    <xdr:to>
      <xdr:col>50</xdr:col>
      <xdr:colOff>114300</xdr:colOff>
      <xdr:row>57</xdr:row>
      <xdr:rowOff>167146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797968"/>
          <a:ext cx="889000" cy="14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167146</xdr:rowOff>
    </xdr:from>
    <xdr:to>
      <xdr:col>45</xdr:col>
      <xdr:colOff>177800</xdr:colOff>
      <xdr:row>58</xdr:row>
      <xdr:rowOff>4561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939796"/>
          <a:ext cx="889000" cy="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59754</xdr:rowOff>
    </xdr:from>
    <xdr:to>
      <xdr:col>41</xdr:col>
      <xdr:colOff>50800</xdr:colOff>
      <xdr:row>58</xdr:row>
      <xdr:rowOff>4561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832404"/>
          <a:ext cx="889000" cy="11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52589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161481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1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149671</xdr:rowOff>
    </xdr:from>
    <xdr:to>
      <xdr:col>55</xdr:col>
      <xdr:colOff>50800</xdr:colOff>
      <xdr:row>57</xdr:row>
      <xdr:rowOff>79821</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75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128098</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29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145968</xdr:rowOff>
    </xdr:from>
    <xdr:to>
      <xdr:col>50</xdr:col>
      <xdr:colOff>165100</xdr:colOff>
      <xdr:row>57</xdr:row>
      <xdr:rowOff>76118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74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67245</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83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116346</xdr:rowOff>
    </xdr:from>
    <xdr:to>
      <xdr:col>46</xdr:col>
      <xdr:colOff>38100</xdr:colOff>
      <xdr:row>58</xdr:row>
      <xdr:rowOff>46496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8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37623</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981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125211</xdr:rowOff>
    </xdr:from>
    <xdr:to>
      <xdr:col>41</xdr:col>
      <xdr:colOff>101600</xdr:colOff>
      <xdr:row>58</xdr:row>
      <xdr:rowOff>55361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9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46488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99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8954</xdr:rowOff>
    </xdr:from>
    <xdr:to>
      <xdr:col>36</xdr:col>
      <xdr:colOff>165100</xdr:colOff>
      <xdr:row>57</xdr:row>
      <xdr:rowOff>110554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8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101681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7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16227</xdr:rowOff>
    </xdr:from>
    <xdr:to>
      <xdr:col>55</xdr:col>
      <xdr:colOff>0</xdr:colOff>
      <xdr:row>78</xdr:row>
      <xdr:rowOff>23275</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639300" y="13389327"/>
          <a:ext cx="8382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23275</xdr:rowOff>
    </xdr:from>
    <xdr:to>
      <xdr:col>50</xdr:col>
      <xdr:colOff>114300</xdr:colOff>
      <xdr:row>78</xdr:row>
      <xdr:rowOff>25200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396375"/>
          <a:ext cx="889000" cy="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23760</xdr:rowOff>
    </xdr:from>
    <xdr:to>
      <xdr:col>45</xdr:col>
      <xdr:colOff>177800</xdr:colOff>
      <xdr:row>78</xdr:row>
      <xdr:rowOff>25200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3396860"/>
          <a:ext cx="889000" cy="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4186</xdr:rowOff>
    </xdr:from>
    <xdr:to>
      <xdr:col>41</xdr:col>
      <xdr:colOff>50800</xdr:colOff>
      <xdr:row>78</xdr:row>
      <xdr:rowOff>23760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3377286"/>
          <a:ext cx="889000" cy="19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158816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136877</xdr:rowOff>
    </xdr:from>
    <xdr:to>
      <xdr:col>55</xdr:col>
      <xdr:colOff>50800</xdr:colOff>
      <xdr:row>78</xdr:row>
      <xdr:rowOff>67027</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3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51804</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5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143925</xdr:rowOff>
    </xdr:from>
    <xdr:to>
      <xdr:col>50</xdr:col>
      <xdr:colOff>165100</xdr:colOff>
      <xdr:row>78</xdr:row>
      <xdr:rowOff>74075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34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78</xdr:row>
      <xdr:rowOff>65202</xdr:rowOff>
    </xdr:from>
    <xdr:ext cx="378565"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50017" y="13438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145850</xdr:rowOff>
    </xdr:from>
    <xdr:to>
      <xdr:col>46</xdr:col>
      <xdr:colOff>38100</xdr:colOff>
      <xdr:row>78</xdr:row>
      <xdr:rowOff>76000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34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78</xdr:row>
      <xdr:rowOff>67127</xdr:rowOff>
    </xdr:from>
    <xdr:ext cx="313932"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93333" y="13440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144410</xdr:rowOff>
    </xdr:from>
    <xdr:to>
      <xdr:col>41</xdr:col>
      <xdr:colOff>101600</xdr:colOff>
      <xdr:row>78</xdr:row>
      <xdr:rowOff>74560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4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65687</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2017" y="13438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124836</xdr:rowOff>
    </xdr:from>
    <xdr:to>
      <xdr:col>36</xdr:col>
      <xdr:colOff>165100</xdr:colOff>
      <xdr:row>78</xdr:row>
      <xdr:rowOff>54986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32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46113</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37428" y="13419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41328</xdr:rowOff>
    </xdr:from>
    <xdr:to>
      <xdr:col>55</xdr:col>
      <xdr:colOff>0</xdr:colOff>
      <xdr:row>96</xdr:row>
      <xdr:rowOff>66799</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9639300" y="16500528"/>
          <a:ext cx="838200" cy="2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22265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48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41328</xdr:rowOff>
    </xdr:from>
    <xdr:to>
      <xdr:col>50</xdr:col>
      <xdr:colOff>114300</xdr:colOff>
      <xdr:row>97</xdr:row>
      <xdr:rowOff>47020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750300" y="16500528"/>
          <a:ext cx="889000" cy="177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166363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62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47020</xdr:rowOff>
    </xdr:from>
    <xdr:to>
      <xdr:col>45</xdr:col>
      <xdr:colOff>177800</xdr:colOff>
      <xdr:row>97</xdr:row>
      <xdr:rowOff>56717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7861300" y="16677670"/>
          <a:ext cx="889000" cy="9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96289</xdr:rowOff>
    </xdr:from>
    <xdr:to>
      <xdr:col>41</xdr:col>
      <xdr:colOff>50800</xdr:colOff>
      <xdr:row>97</xdr:row>
      <xdr:rowOff>56717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972300" y="16555489"/>
          <a:ext cx="889000" cy="13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111352</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2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15999</xdr:rowOff>
    </xdr:from>
    <xdr:to>
      <xdr:col>55</xdr:col>
      <xdr:colOff>50800</xdr:colOff>
      <xdr:row>96</xdr:row>
      <xdr:rowOff>117599</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47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38876</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32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161978</xdr:rowOff>
    </xdr:from>
    <xdr:to>
      <xdr:col>50</xdr:col>
      <xdr:colOff>165100</xdr:colOff>
      <xdr:row>96</xdr:row>
      <xdr:rowOff>92128</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44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108655</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22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167670</xdr:rowOff>
    </xdr:from>
    <xdr:to>
      <xdr:col>46</xdr:col>
      <xdr:colOff>38100</xdr:colOff>
      <xdr:row>97</xdr:row>
      <xdr:rowOff>97820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62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88947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71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5917</xdr:rowOff>
    </xdr:from>
    <xdr:to>
      <xdr:col>41</xdr:col>
      <xdr:colOff>101600</xdr:colOff>
      <xdr:row>97</xdr:row>
      <xdr:rowOff>107517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63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98644</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729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45489</xdr:rowOff>
    </xdr:from>
    <xdr:to>
      <xdr:col>36</xdr:col>
      <xdr:colOff>165100</xdr:colOff>
      <xdr:row>96</xdr:row>
      <xdr:rowOff>147089</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50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138216</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59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62525</xdr:rowOff>
    </xdr:from>
    <xdr:to>
      <xdr:col>85</xdr:col>
      <xdr:colOff>127000</xdr:colOff>
      <xdr:row>38</xdr:row>
      <xdr:rowOff>132979</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5481300" y="6577625"/>
          <a:ext cx="838200" cy="70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96609</xdr:rowOff>
    </xdr:from>
    <xdr:to>
      <xdr:col>81</xdr:col>
      <xdr:colOff>50800</xdr:colOff>
      <xdr:row>38</xdr:row>
      <xdr:rowOff>132979</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592300" y="6097359"/>
          <a:ext cx="889000" cy="550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96609</xdr:rowOff>
    </xdr:from>
    <xdr:to>
      <xdr:col>76</xdr:col>
      <xdr:colOff>114300</xdr:colOff>
      <xdr:row>36</xdr:row>
      <xdr:rowOff>136522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3703300" y="6097359"/>
          <a:ext cx="889000" cy="211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47599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56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136522</xdr:rowOff>
    </xdr:from>
    <xdr:to>
      <xdr:col>71</xdr:col>
      <xdr:colOff>177800</xdr:colOff>
      <xdr:row>38</xdr:row>
      <xdr:rowOff>84196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2814300" y="6308722"/>
          <a:ext cx="889000" cy="29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3776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51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61432</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47111" y="606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11725</xdr:rowOff>
    </xdr:from>
    <xdr:to>
      <xdr:col>85</xdr:col>
      <xdr:colOff>177800</xdr:colOff>
      <xdr:row>38</xdr:row>
      <xdr:rowOff>113325</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52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123173</xdr:rowOff>
    </xdr:from>
    <xdr:ext cx="469744"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466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82179</xdr:rowOff>
    </xdr:from>
    <xdr:to>
      <xdr:col>81</xdr:col>
      <xdr:colOff>101600</xdr:colOff>
      <xdr:row>39</xdr:row>
      <xdr:rowOff>12329</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59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3456</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690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45809</xdr:rowOff>
    </xdr:from>
    <xdr:to>
      <xdr:col>76</xdr:col>
      <xdr:colOff>165100</xdr:colOff>
      <xdr:row>35</xdr:row>
      <xdr:rowOff>147409</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04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163936</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25111" y="582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85722</xdr:rowOff>
    </xdr:from>
    <xdr:to>
      <xdr:col>72</xdr:col>
      <xdr:colOff>38100</xdr:colOff>
      <xdr:row>37</xdr:row>
      <xdr:rowOff>15872</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25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32399</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603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33396</xdr:rowOff>
    </xdr:from>
    <xdr:to>
      <xdr:col>67</xdr:col>
      <xdr:colOff>101600</xdr:colOff>
      <xdr:row>38</xdr:row>
      <xdr:rowOff>134996</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54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126123</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64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142951</xdr:rowOff>
    </xdr:from>
    <xdr:to>
      <xdr:col>85</xdr:col>
      <xdr:colOff>127000</xdr:colOff>
      <xdr:row>77</xdr:row>
      <xdr:rowOff>143472</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5481300" y="13344601"/>
          <a:ext cx="838200" cy="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132542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2991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142951</xdr:rowOff>
    </xdr:from>
    <xdr:to>
      <xdr:col>81</xdr:col>
      <xdr:colOff>50800</xdr:colOff>
      <xdr:row>77</xdr:row>
      <xdr:rowOff>168554</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592300" y="13344601"/>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47985</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29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168554</xdr:rowOff>
    </xdr:from>
    <xdr:to>
      <xdr:col>76</xdr:col>
      <xdr:colOff>114300</xdr:colOff>
      <xdr:row>78</xdr:row>
      <xdr:rowOff>63182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3370204"/>
          <a:ext cx="889000" cy="6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84688</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294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63182</xdr:rowOff>
    </xdr:from>
    <xdr:to>
      <xdr:col>71</xdr:col>
      <xdr:colOff>177800</xdr:colOff>
      <xdr:row>78</xdr:row>
      <xdr:rowOff>70968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3436282"/>
          <a:ext cx="889000" cy="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96626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29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68635</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92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92672</xdr:rowOff>
    </xdr:from>
    <xdr:to>
      <xdr:col>85</xdr:col>
      <xdr:colOff>177800</xdr:colOff>
      <xdr:row>78</xdr:row>
      <xdr:rowOff>22822</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329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71099</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32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92151</xdr:rowOff>
    </xdr:from>
    <xdr:to>
      <xdr:col>81</xdr:col>
      <xdr:colOff>101600</xdr:colOff>
      <xdr:row>78</xdr:row>
      <xdr:rowOff>22301</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329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13428</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38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117754</xdr:rowOff>
    </xdr:from>
    <xdr:to>
      <xdr:col>76</xdr:col>
      <xdr:colOff>165100</xdr:colOff>
      <xdr:row>78</xdr:row>
      <xdr:rowOff>47904</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31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39031</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41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12382</xdr:rowOff>
    </xdr:from>
    <xdr:to>
      <xdr:col>72</xdr:col>
      <xdr:colOff>38100</xdr:colOff>
      <xdr:row>78</xdr:row>
      <xdr:rowOff>113982</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38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105109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47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20168</xdr:rowOff>
    </xdr:from>
    <xdr:to>
      <xdr:col>67</xdr:col>
      <xdr:colOff>101600</xdr:colOff>
      <xdr:row>78</xdr:row>
      <xdr:rowOff>121768</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3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112895</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485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35401</xdr:rowOff>
    </xdr:from>
    <xdr:to>
      <xdr:col>85</xdr:col>
      <xdr:colOff>127000</xdr:colOff>
      <xdr:row>98</xdr:row>
      <xdr:rowOff>36060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5481300" y="16837501"/>
          <a:ext cx="838200" cy="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19649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821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35401</xdr:rowOff>
    </xdr:from>
    <xdr:to>
      <xdr:col>81</xdr:col>
      <xdr:colOff>50800</xdr:colOff>
      <xdr:row>98</xdr:row>
      <xdr:rowOff>84116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4592300" y="16837501"/>
          <a:ext cx="889000" cy="48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147962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95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84116</xdr:rowOff>
    </xdr:from>
    <xdr:to>
      <xdr:col>76</xdr:col>
      <xdr:colOff>114300</xdr:colOff>
      <xdr:row>98</xdr:row>
      <xdr:rowOff>126301</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3703300" y="16886216"/>
          <a:ext cx="889000" cy="4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133400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935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126301</xdr:rowOff>
    </xdr:from>
    <xdr:to>
      <xdr:col>71</xdr:col>
      <xdr:colOff>177800</xdr:colOff>
      <xdr:row>98</xdr:row>
      <xdr:rowOff>145430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928401"/>
          <a:ext cx="889000" cy="1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171107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3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156710</xdr:rowOff>
    </xdr:from>
    <xdr:to>
      <xdr:col>85</xdr:col>
      <xdr:colOff>177800</xdr:colOff>
      <xdr:row>98</xdr:row>
      <xdr:rowOff>86860</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78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8137</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63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156051</xdr:rowOff>
    </xdr:from>
    <xdr:to>
      <xdr:col>81</xdr:col>
      <xdr:colOff>101600</xdr:colOff>
      <xdr:row>98</xdr:row>
      <xdr:rowOff>86201</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78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102728</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561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33316</xdr:rowOff>
    </xdr:from>
    <xdr:to>
      <xdr:col>76</xdr:col>
      <xdr:colOff>165100</xdr:colOff>
      <xdr:row>98</xdr:row>
      <xdr:rowOff>134916</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83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151443</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61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75501</xdr:rowOff>
    </xdr:from>
    <xdr:to>
      <xdr:col>72</xdr:col>
      <xdr:colOff>38100</xdr:colOff>
      <xdr:row>99</xdr:row>
      <xdr:rowOff>5651</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87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168228</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97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94630</xdr:rowOff>
    </xdr:from>
    <xdr:to>
      <xdr:col>67</xdr:col>
      <xdr:colOff>101600</xdr:colOff>
      <xdr:row>99</xdr:row>
      <xdr:rowOff>24780</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89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15907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98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132690</xdr:rowOff>
    </xdr:from>
    <xdr:to>
      <xdr:col>116</xdr:col>
      <xdr:colOff>63500</xdr:colOff>
      <xdr:row>38</xdr:row>
      <xdr:rowOff>78625</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1323300" y="6476340"/>
          <a:ext cx="838200" cy="117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135166</xdr:rowOff>
    </xdr:from>
    <xdr:to>
      <xdr:col>111</xdr:col>
      <xdr:colOff>177800</xdr:colOff>
      <xdr:row>37</xdr:row>
      <xdr:rowOff>132690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135916"/>
          <a:ext cx="889000" cy="34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88778</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60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135166</xdr:rowOff>
    </xdr:from>
    <xdr:to>
      <xdr:col>107</xdr:col>
      <xdr:colOff>50800</xdr:colOff>
      <xdr:row>36</xdr:row>
      <xdr:rowOff>56566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19545300" y="6135916"/>
          <a:ext cx="889000" cy="92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95140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6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56566</xdr:rowOff>
    </xdr:from>
    <xdr:to>
      <xdr:col>102</xdr:col>
      <xdr:colOff>114300</xdr:colOff>
      <xdr:row>36</xdr:row>
      <xdr:rowOff>101295</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8656300" y="6228766"/>
          <a:ext cx="889000" cy="44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116362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63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96016</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611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27825</xdr:rowOff>
    </xdr:from>
    <xdr:to>
      <xdr:col>116</xdr:col>
      <xdr:colOff>114300</xdr:colOff>
      <xdr:row>38</xdr:row>
      <xdr:rowOff>129425</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54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6252</xdr:rowOff>
    </xdr:from>
    <xdr:ext cx="469744"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521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81890</xdr:rowOff>
    </xdr:from>
    <xdr:to>
      <xdr:col>112</xdr:col>
      <xdr:colOff>38100</xdr:colOff>
      <xdr:row>38</xdr:row>
      <xdr:rowOff>12040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4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28567</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00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84366</xdr:rowOff>
    </xdr:from>
    <xdr:to>
      <xdr:col>107</xdr:col>
      <xdr:colOff>101600</xdr:colOff>
      <xdr:row>36</xdr:row>
      <xdr:rowOff>14516</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08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31043</xdr:rowOff>
    </xdr:from>
    <xdr:ext cx="534377"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67111" y="586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5766</xdr:rowOff>
    </xdr:from>
    <xdr:to>
      <xdr:col>102</xdr:col>
      <xdr:colOff>165100</xdr:colOff>
      <xdr:row>36</xdr:row>
      <xdr:rowOff>107366</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17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123893</xdr:rowOff>
    </xdr:from>
    <xdr:ext cx="534377"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278111" y="595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50495</xdr:rowOff>
    </xdr:from>
    <xdr:to>
      <xdr:col>98</xdr:col>
      <xdr:colOff>38100</xdr:colOff>
      <xdr:row>36</xdr:row>
      <xdr:rowOff>152095</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222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168622</xdr:rowOff>
    </xdr:from>
    <xdr:ext cx="534377"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389111" y="5997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43631</xdr:rowOff>
    </xdr:from>
    <xdr:to>
      <xdr:col>107</xdr:col>
      <xdr:colOff>50800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9545300" y="10159181"/>
          <a:ext cx="889000" cy="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43631</xdr:rowOff>
    </xdr:from>
    <xdr:to>
      <xdr:col>102</xdr:col>
      <xdr:colOff>114300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10159181"/>
          <a:ext cx="889000" cy="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149668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75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164281</xdr:rowOff>
    </xdr:from>
    <xdr:to>
      <xdr:col>102</xdr:col>
      <xdr:colOff>165100</xdr:colOff>
      <xdr:row>59</xdr:row>
      <xdr:rowOff>94431</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10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85558</xdr:rowOff>
    </xdr:from>
    <xdr:ext cx="313932"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88333" y="102011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46812</xdr:rowOff>
    </xdr:from>
    <xdr:to>
      <xdr:col>116</xdr:col>
      <xdr:colOff>63500</xdr:colOff>
      <xdr:row>74</xdr:row>
      <xdr:rowOff>47213</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734112"/>
          <a:ext cx="838200" cy="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47213</xdr:rowOff>
    </xdr:from>
    <xdr:to>
      <xdr:col>111</xdr:col>
      <xdr:colOff>177800</xdr:colOff>
      <xdr:row>74</xdr:row>
      <xdr:rowOff>89903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734513"/>
          <a:ext cx="889000" cy="4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89903</xdr:rowOff>
    </xdr:from>
    <xdr:to>
      <xdr:col>107</xdr:col>
      <xdr:colOff>50800</xdr:colOff>
      <xdr:row>74</xdr:row>
      <xdr:rowOff>114059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777203"/>
          <a:ext cx="889000" cy="24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114059</xdr:rowOff>
    </xdr:from>
    <xdr:to>
      <xdr:col>102</xdr:col>
      <xdr:colOff>114300</xdr:colOff>
      <xdr:row>75</xdr:row>
      <xdr:rowOff>2692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801359"/>
          <a:ext cx="889000" cy="60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155052</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30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167462</xdr:rowOff>
    </xdr:from>
    <xdr:to>
      <xdr:col>116</xdr:col>
      <xdr:colOff>114300</xdr:colOff>
      <xdr:row>74</xdr:row>
      <xdr:rowOff>97612</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68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18889</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5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167863</xdr:rowOff>
    </xdr:from>
    <xdr:to>
      <xdr:col>112</xdr:col>
      <xdr:colOff>38100</xdr:colOff>
      <xdr:row>74</xdr:row>
      <xdr:rowOff>98013</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68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114540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458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39103</xdr:rowOff>
    </xdr:from>
    <xdr:to>
      <xdr:col>107</xdr:col>
      <xdr:colOff>101600</xdr:colOff>
      <xdr:row>74</xdr:row>
      <xdr:rowOff>140703</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72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157230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501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63259</xdr:rowOff>
    </xdr:from>
    <xdr:to>
      <xdr:col>102</xdr:col>
      <xdr:colOff>165100</xdr:colOff>
      <xdr:row>74</xdr:row>
      <xdr:rowOff>164859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75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9936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52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123342</xdr:rowOff>
    </xdr:from>
    <xdr:to>
      <xdr:col>98</xdr:col>
      <xdr:colOff>38100</xdr:colOff>
      <xdr:row>75</xdr:row>
      <xdr:rowOff>53492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81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70019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58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650,893</a:t>
          </a:r>
          <a:r>
            <a:rPr kumimoji="1" lang="ja-JP" altLang="en-US" sz="1300">
              <a:latin typeface="ＭＳ Ｐゴシック" panose="020B0600070205080204" pitchFamily="50" charset="-128"/>
              <a:ea typeface="ＭＳ Ｐゴシック" panose="020B0600070205080204" pitchFamily="50" charset="-128"/>
            </a:rPr>
            <a:t>円となっている。性質別歳出決算のうち、構成割合が大きいものは、人件費、物件費、扶助費である。人件費は、消防業務、廃棄物処理施設を単独で運営していることが類似団体内平均値と比較して高い要因となっている。物件費も人件費と同様に、消防業務、廃棄物処理施設を単独で運営していることや観光地という土地柄、観光プロモーションに係る民間委託等が多いことにより、類似団体内平均値よりも高い要因となっている。扶助費は、障害者総合支援法に基づく介護給付費や被保護世帯の増による生活保護費の増加により、前年度と比較して増加したが、類似団体内平均値は下回っている。補助費等は、ふるさとサポート寄附金事業経費等は増加したが、介護サービス提供体制整備促進事業補助金等の減少により、前年度と比較して減少し、類似団体内平均値と比較し下回る値で推移している。これは、一部事務組合等の組織に加入している数が少ないことが要因である。普通建設事業費は、消防ポンプ自動車購入や小学校校舎改修経費、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熱海市伊豆山土石流災害の復旧に係る消防団詰所等の建設に関連した経費の増加により、前年度と比較して増加した。災害復旧事業費は、大雨により被災した火葬場と河川の復旧に係る経費が増加した。繰出金は、高齢化の進展に伴い、後期高齢者医療事業特別会計の被保険者数が増加していること等により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静岡県熱海市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33,290
32,049
61.70
23,220,041
21,668,239
1,407,846
10,835,817
15,604,328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49814</xdr:rowOff>
    </xdr:from>
    <xdr:to>
      <xdr:col>24</xdr:col>
      <xdr:colOff>63500</xdr:colOff>
      <xdr:row>37</xdr:row>
      <xdr:rowOff>56490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3797300" y="6393464"/>
          <a:ext cx="838200" cy="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49814</xdr:rowOff>
    </xdr:from>
    <xdr:to>
      <xdr:col>19</xdr:col>
      <xdr:colOff>177800</xdr:colOff>
      <xdr:row>37</xdr:row>
      <xdr:rowOff>78298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393464"/>
          <a:ext cx="889000" cy="2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78298</xdr:rowOff>
    </xdr:from>
    <xdr:to>
      <xdr:col>15</xdr:col>
      <xdr:colOff>50800</xdr:colOff>
      <xdr:row>37</xdr:row>
      <xdr:rowOff>80950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421948"/>
          <a:ext cx="889000" cy="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80950</xdr:rowOff>
    </xdr:from>
    <xdr:to>
      <xdr:col>10</xdr:col>
      <xdr:colOff>114300</xdr:colOff>
      <xdr:row>37</xdr:row>
      <xdr:rowOff>85796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424600"/>
          <a:ext cx="8890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149008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14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5690</xdr:rowOff>
    </xdr:from>
    <xdr:to>
      <xdr:col>24</xdr:col>
      <xdr:colOff>114300</xdr:colOff>
      <xdr:row>37</xdr:row>
      <xdr:rowOff>107290</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136517</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37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170464</xdr:rowOff>
    </xdr:from>
    <xdr:to>
      <xdr:col>20</xdr:col>
      <xdr:colOff>38100</xdr:colOff>
      <xdr:row>37</xdr:row>
      <xdr:rowOff>100614</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4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117141</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11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27498</xdr:rowOff>
    </xdr:from>
    <xdr:to>
      <xdr:col>15</xdr:col>
      <xdr:colOff>101600</xdr:colOff>
      <xdr:row>37</xdr:row>
      <xdr:rowOff>129098</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7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145625</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14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30150</xdr:rowOff>
    </xdr:from>
    <xdr:to>
      <xdr:col>10</xdr:col>
      <xdr:colOff>165100</xdr:colOff>
      <xdr:row>37</xdr:row>
      <xdr:rowOff>131750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3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148277</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14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34996</xdr:rowOff>
    </xdr:from>
    <xdr:to>
      <xdr:col>6</xdr:col>
      <xdr:colOff>38100</xdr:colOff>
      <xdr:row>37</xdr:row>
      <xdr:rowOff>136596</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7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127723</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47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137709</xdr:rowOff>
    </xdr:from>
    <xdr:to>
      <xdr:col>24</xdr:col>
      <xdr:colOff>63500</xdr:colOff>
      <xdr:row>58</xdr:row>
      <xdr:rowOff>44778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10359"/>
          <a:ext cx="838200" cy="7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105861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7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44778</xdr:rowOff>
    </xdr:from>
    <xdr:to>
      <xdr:col>19</xdr:col>
      <xdr:colOff>177800</xdr:colOff>
      <xdr:row>58</xdr:row>
      <xdr:rowOff>68257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88878"/>
          <a:ext cx="889000" cy="2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68257</xdr:rowOff>
    </xdr:from>
    <xdr:to>
      <xdr:col>15</xdr:col>
      <xdr:colOff>50800</xdr:colOff>
      <xdr:row>58</xdr:row>
      <xdr:rowOff>80946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10012357"/>
          <a:ext cx="889000" cy="1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82542</xdr:rowOff>
    </xdr:from>
    <xdr:to>
      <xdr:col>10</xdr:col>
      <xdr:colOff>114300</xdr:colOff>
      <xdr:row>58</xdr:row>
      <xdr:rowOff>80946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55192"/>
          <a:ext cx="889000" cy="169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85086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8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64821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86909</xdr:rowOff>
    </xdr:from>
    <xdr:to>
      <xdr:col>24</xdr:col>
      <xdr:colOff>114300</xdr:colOff>
      <xdr:row>58</xdr:row>
      <xdr:rowOff>17059</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85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109786</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710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165428</xdr:rowOff>
    </xdr:from>
    <xdr:to>
      <xdr:col>20</xdr:col>
      <xdr:colOff>38100</xdr:colOff>
      <xdr:row>58</xdr:row>
      <xdr:rowOff>95578</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3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86705</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30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17457</xdr:rowOff>
    </xdr:from>
    <xdr:to>
      <xdr:col>15</xdr:col>
      <xdr:colOff>101600</xdr:colOff>
      <xdr:row>58</xdr:row>
      <xdr:rowOff>119057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110184</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054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30146</xdr:rowOff>
    </xdr:from>
    <xdr:to>
      <xdr:col>10</xdr:col>
      <xdr:colOff>165100</xdr:colOff>
      <xdr:row>58</xdr:row>
      <xdr:rowOff>131746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7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122873</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2111" y="1006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31742</xdr:rowOff>
    </xdr:from>
    <xdr:to>
      <xdr:col>6</xdr:col>
      <xdr:colOff>38100</xdr:colOff>
      <xdr:row>57</xdr:row>
      <xdr:rowOff>133342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0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124469</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897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122113</xdr:rowOff>
    </xdr:from>
    <xdr:to>
      <xdr:col>24</xdr:col>
      <xdr:colOff>63500</xdr:colOff>
      <xdr:row>77</xdr:row>
      <xdr:rowOff>8533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3797300" y="13152313"/>
          <a:ext cx="838200" cy="5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122113</xdr:rowOff>
    </xdr:from>
    <xdr:to>
      <xdr:col>19</xdr:col>
      <xdr:colOff>177800</xdr:colOff>
      <xdr:row>77</xdr:row>
      <xdr:rowOff>41322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152313"/>
          <a:ext cx="889000" cy="9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156506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4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117976</xdr:rowOff>
    </xdr:from>
    <xdr:to>
      <xdr:col>15</xdr:col>
      <xdr:colOff>50800</xdr:colOff>
      <xdr:row>77</xdr:row>
      <xdr:rowOff>41322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148176"/>
          <a:ext cx="889000" cy="94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40481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289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117976</xdr:rowOff>
    </xdr:from>
    <xdr:to>
      <xdr:col>10</xdr:col>
      <xdr:colOff>114300</xdr:colOff>
      <xdr:row>77</xdr:row>
      <xdr:rowOff>88570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148176"/>
          <a:ext cx="889000" cy="14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6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61401</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2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129183</xdr:rowOff>
    </xdr:from>
    <xdr:to>
      <xdr:col>24</xdr:col>
      <xdr:colOff>114300</xdr:colOff>
      <xdr:row>77</xdr:row>
      <xdr:rowOff>59333</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5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107610</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13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71313</xdr:rowOff>
    </xdr:from>
    <xdr:to>
      <xdr:col>20</xdr:col>
      <xdr:colOff>38100</xdr:colOff>
      <xdr:row>77</xdr:row>
      <xdr:rowOff>1463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10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164040</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194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161972</xdr:rowOff>
    </xdr:from>
    <xdr:to>
      <xdr:col>15</xdr:col>
      <xdr:colOff>101600</xdr:colOff>
      <xdr:row>77</xdr:row>
      <xdr:rowOff>92122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19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83249</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284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67176</xdr:rowOff>
    </xdr:from>
    <xdr:to>
      <xdr:col>10</xdr:col>
      <xdr:colOff>165100</xdr:colOff>
      <xdr:row>76</xdr:row>
      <xdr:rowOff>168776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09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159903</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190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37770</xdr:rowOff>
    </xdr:from>
    <xdr:to>
      <xdr:col>6</xdr:col>
      <xdr:colOff>38100</xdr:colOff>
      <xdr:row>77</xdr:row>
      <xdr:rowOff>139370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23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130497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332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48861</xdr:rowOff>
    </xdr:from>
    <xdr:to>
      <xdr:col>24</xdr:col>
      <xdr:colOff>63500</xdr:colOff>
      <xdr:row>96</xdr:row>
      <xdr:rowOff>132398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336611"/>
          <a:ext cx="838200" cy="254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150785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09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48861</xdr:rowOff>
    </xdr:from>
    <xdr:to>
      <xdr:col>19</xdr:col>
      <xdr:colOff>177800</xdr:colOff>
      <xdr:row>96</xdr:row>
      <xdr:rowOff>62909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336611"/>
          <a:ext cx="889000" cy="185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91324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72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62909</xdr:rowOff>
    </xdr:from>
    <xdr:to>
      <xdr:col>15</xdr:col>
      <xdr:colOff>50800</xdr:colOff>
      <xdr:row>96</xdr:row>
      <xdr:rowOff>128343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522109"/>
          <a:ext cx="889000" cy="6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69638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128343</xdr:rowOff>
    </xdr:from>
    <xdr:to>
      <xdr:col>10</xdr:col>
      <xdr:colOff>114300</xdr:colOff>
      <xdr:row>97</xdr:row>
      <xdr:rowOff>55876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587543"/>
          <a:ext cx="889000" cy="9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64127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69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98116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38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81598</xdr:rowOff>
    </xdr:from>
    <xdr:to>
      <xdr:col>24</xdr:col>
      <xdr:colOff>114300</xdr:colOff>
      <xdr:row>97</xdr:row>
      <xdr:rowOff>11748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4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104475</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9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169511</xdr:rowOff>
    </xdr:from>
    <xdr:to>
      <xdr:col>20</xdr:col>
      <xdr:colOff>38100</xdr:colOff>
      <xdr:row>95</xdr:row>
      <xdr:rowOff>99661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28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116188</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061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12109</xdr:rowOff>
    </xdr:from>
    <xdr:to>
      <xdr:col>15</xdr:col>
      <xdr:colOff>101600</xdr:colOff>
      <xdr:row>96</xdr:row>
      <xdr:rowOff>113709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47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130236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246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77543</xdr:rowOff>
    </xdr:from>
    <xdr:to>
      <xdr:col>10</xdr:col>
      <xdr:colOff>165100</xdr:colOff>
      <xdr:row>97</xdr:row>
      <xdr:rowOff>7693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3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24220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31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5076</xdr:rowOff>
    </xdr:from>
    <xdr:to>
      <xdr:col>6</xdr:col>
      <xdr:colOff>38100</xdr:colOff>
      <xdr:row>97</xdr:row>
      <xdr:rowOff>106676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3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97803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728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123241</xdr:rowOff>
    </xdr:from>
    <xdr:to>
      <xdr:col>55</xdr:col>
      <xdr:colOff>0</xdr:colOff>
      <xdr:row>38</xdr:row>
      <xdr:rowOff>130099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638341"/>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128498</xdr:rowOff>
    </xdr:from>
    <xdr:to>
      <xdr:col>50</xdr:col>
      <xdr:colOff>114300</xdr:colOff>
      <xdr:row>38</xdr:row>
      <xdr:rowOff>130099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643598"/>
          <a:ext cx="889000" cy="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66667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238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128498</xdr:rowOff>
    </xdr:from>
    <xdr:to>
      <xdr:col>45</xdr:col>
      <xdr:colOff>177800</xdr:colOff>
      <xdr:row>38</xdr:row>
      <xdr:rowOff>130328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643598"/>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62095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23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129413</xdr:rowOff>
    </xdr:from>
    <xdr:to>
      <xdr:col>41</xdr:col>
      <xdr:colOff>50800</xdr:colOff>
      <xdr:row>38</xdr:row>
      <xdr:rowOff>130328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644513"/>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30548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2027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72441</xdr:rowOff>
    </xdr:from>
    <xdr:to>
      <xdr:col>55</xdr:col>
      <xdr:colOff>50800</xdr:colOff>
      <xdr:row>39</xdr:row>
      <xdr:rowOff>2591</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87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158818</xdr:rowOff>
    </xdr:from>
    <xdr:ext cx="313932"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024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79299</xdr:rowOff>
    </xdr:from>
    <xdr:to>
      <xdr:col>50</xdr:col>
      <xdr:colOff>165100</xdr:colOff>
      <xdr:row>39</xdr:row>
      <xdr:rowOff>9449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9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576</xdr:rowOff>
    </xdr:from>
    <xdr:ext cx="313932"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82333" y="66871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77698</xdr:rowOff>
    </xdr:from>
    <xdr:to>
      <xdr:col>46</xdr:col>
      <xdr:colOff>38100</xdr:colOff>
      <xdr:row>39</xdr:row>
      <xdr:rowOff>7848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9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38</xdr:row>
      <xdr:rowOff>170425</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93333" y="66855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79528</xdr:rowOff>
    </xdr:from>
    <xdr:to>
      <xdr:col>41</xdr:col>
      <xdr:colOff>101600</xdr:colOff>
      <xdr:row>39</xdr:row>
      <xdr:rowOff>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9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805</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704333" y="66873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78613</xdr:rowOff>
    </xdr:from>
    <xdr:to>
      <xdr:col>36</xdr:col>
      <xdr:colOff>165100</xdr:colOff>
      <xdr:row>39</xdr:row>
      <xdr:rowOff>8763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9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38</xdr:row>
      <xdr:rowOff>171340</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815333" y="66864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58851</xdr:rowOff>
    </xdr:from>
    <xdr:to>
      <xdr:col>55</xdr:col>
      <xdr:colOff>0</xdr:colOff>
      <xdr:row>58</xdr:row>
      <xdr:rowOff>116898</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10002951"/>
          <a:ext cx="838200" cy="58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116898</xdr:rowOff>
    </xdr:from>
    <xdr:to>
      <xdr:col>50</xdr:col>
      <xdr:colOff>114300</xdr:colOff>
      <xdr:row>58</xdr:row>
      <xdr:rowOff>145834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10060998"/>
          <a:ext cx="889000" cy="28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142957</xdr:rowOff>
    </xdr:from>
    <xdr:to>
      <xdr:col>45</xdr:col>
      <xdr:colOff>177800</xdr:colOff>
      <xdr:row>58</xdr:row>
      <xdr:rowOff>145834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861300" y="10087057"/>
          <a:ext cx="889000" cy="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131908</xdr:rowOff>
    </xdr:from>
    <xdr:to>
      <xdr:col>41</xdr:col>
      <xdr:colOff>50800</xdr:colOff>
      <xdr:row>58</xdr:row>
      <xdr:rowOff>142957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10076008"/>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84764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5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90022</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51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8051</xdr:rowOff>
    </xdr:from>
    <xdr:to>
      <xdr:col>55</xdr:col>
      <xdr:colOff>50800</xdr:colOff>
      <xdr:row>58</xdr:row>
      <xdr:rowOff>109651</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95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94428</xdr:rowOff>
    </xdr:from>
    <xdr:ext cx="469744"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86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66098</xdr:rowOff>
    </xdr:from>
    <xdr:to>
      <xdr:col>50</xdr:col>
      <xdr:colOff>165100</xdr:colOff>
      <xdr:row>58</xdr:row>
      <xdr:rowOff>167698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1001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158825</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04428" y="10102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95034</xdr:rowOff>
    </xdr:from>
    <xdr:to>
      <xdr:col>46</xdr:col>
      <xdr:colOff>38100</xdr:colOff>
      <xdr:row>59</xdr:row>
      <xdr:rowOff>25184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1003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16311</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15428" y="101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92157</xdr:rowOff>
    </xdr:from>
    <xdr:to>
      <xdr:col>41</xdr:col>
      <xdr:colOff>101600</xdr:colOff>
      <xdr:row>59</xdr:row>
      <xdr:rowOff>22307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1003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13434</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26428" y="1012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81108</xdr:rowOff>
    </xdr:from>
    <xdr:to>
      <xdr:col>36</xdr:col>
      <xdr:colOff>165100</xdr:colOff>
      <xdr:row>59</xdr:row>
      <xdr:rowOff>11258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1002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2385</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37428" y="10117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163686</xdr:rowOff>
    </xdr:from>
    <xdr:to>
      <xdr:col>55</xdr:col>
      <xdr:colOff>0</xdr:colOff>
      <xdr:row>77</xdr:row>
      <xdr:rowOff>1349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193886"/>
          <a:ext cx="838200" cy="9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87151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88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1349</xdr:rowOff>
    </xdr:from>
    <xdr:to>
      <xdr:col>50</xdr:col>
      <xdr:colOff>114300</xdr:colOff>
      <xdr:row>77</xdr:row>
      <xdr:rowOff>23473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202999"/>
          <a:ext cx="889000" cy="22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143369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45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133104</xdr:rowOff>
    </xdr:from>
    <xdr:to>
      <xdr:col>45</xdr:col>
      <xdr:colOff>177800</xdr:colOff>
      <xdr:row>77</xdr:row>
      <xdr:rowOff>23473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163304"/>
          <a:ext cx="889000" cy="6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46806</xdr:rowOff>
    </xdr:from>
    <xdr:to>
      <xdr:col>41</xdr:col>
      <xdr:colOff>50800</xdr:colOff>
      <xdr:row>76</xdr:row>
      <xdr:rowOff>133104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077006"/>
          <a:ext cx="889000" cy="86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4331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20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112886</xdr:rowOff>
    </xdr:from>
    <xdr:to>
      <xdr:col>55</xdr:col>
      <xdr:colOff>50800</xdr:colOff>
      <xdr:row>77</xdr:row>
      <xdr:rowOff>43036</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14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135763</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99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121999</xdr:rowOff>
    </xdr:from>
    <xdr:to>
      <xdr:col>50</xdr:col>
      <xdr:colOff>165100</xdr:colOff>
      <xdr:row>77</xdr:row>
      <xdr:rowOff>52149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152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68675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92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144123</xdr:rowOff>
    </xdr:from>
    <xdr:to>
      <xdr:col>46</xdr:col>
      <xdr:colOff>38100</xdr:colOff>
      <xdr:row>77</xdr:row>
      <xdr:rowOff>74273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17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90800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49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82304</xdr:rowOff>
    </xdr:from>
    <xdr:to>
      <xdr:col>41</xdr:col>
      <xdr:colOff>101600</xdr:colOff>
      <xdr:row>77</xdr:row>
      <xdr:rowOff>12454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11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28981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88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167456</xdr:rowOff>
    </xdr:from>
    <xdr:to>
      <xdr:col>36</xdr:col>
      <xdr:colOff>165100</xdr:colOff>
      <xdr:row>76</xdr:row>
      <xdr:rowOff>97606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02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114133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80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7508</xdr:rowOff>
    </xdr:from>
    <xdr:to>
      <xdr:col>55</xdr:col>
      <xdr:colOff>0</xdr:colOff>
      <xdr:row>96</xdr:row>
      <xdr:rowOff>46492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466708"/>
          <a:ext cx="838200" cy="3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11586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0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7508</xdr:rowOff>
    </xdr:from>
    <xdr:to>
      <xdr:col>50</xdr:col>
      <xdr:colOff>114300</xdr:colOff>
      <xdr:row>96</xdr:row>
      <xdr:rowOff>83342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466708"/>
          <a:ext cx="889000" cy="7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153760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83342</xdr:rowOff>
    </xdr:from>
    <xdr:to>
      <xdr:col>45</xdr:col>
      <xdr:colOff>177800</xdr:colOff>
      <xdr:row>96</xdr:row>
      <xdr:rowOff>141140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42542"/>
          <a:ext cx="889000" cy="5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91915</xdr:rowOff>
    </xdr:from>
    <xdr:to>
      <xdr:col>41</xdr:col>
      <xdr:colOff>50800</xdr:colOff>
      <xdr:row>96</xdr:row>
      <xdr:rowOff>141140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551115"/>
          <a:ext cx="889000" cy="49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20837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5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152361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167142</xdr:rowOff>
    </xdr:from>
    <xdr:to>
      <xdr:col>55</xdr:col>
      <xdr:colOff>50800</xdr:colOff>
      <xdr:row>96</xdr:row>
      <xdr:rowOff>97292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5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18569</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30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128158</xdr:rowOff>
    </xdr:from>
    <xdr:to>
      <xdr:col>50</xdr:col>
      <xdr:colOff>165100</xdr:colOff>
      <xdr:row>96</xdr:row>
      <xdr:rowOff>58308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41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74835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9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32542</xdr:rowOff>
    </xdr:from>
    <xdr:to>
      <xdr:col>46</xdr:col>
      <xdr:colOff>38100</xdr:colOff>
      <xdr:row>96</xdr:row>
      <xdr:rowOff>134142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9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150669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66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90340</xdr:rowOff>
    </xdr:from>
    <xdr:to>
      <xdr:col>41</xdr:col>
      <xdr:colOff>101600</xdr:colOff>
      <xdr:row>97</xdr:row>
      <xdr:rowOff>20490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4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37017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324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41115</xdr:rowOff>
    </xdr:from>
    <xdr:to>
      <xdr:col>36</xdr:col>
      <xdr:colOff>165100</xdr:colOff>
      <xdr:row>96</xdr:row>
      <xdr:rowOff>142715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0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133842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593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26581</xdr:rowOff>
    </xdr:from>
    <xdr:to>
      <xdr:col>85</xdr:col>
      <xdr:colOff>127000</xdr:colOff>
      <xdr:row>36</xdr:row>
      <xdr:rowOff>13189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027331"/>
          <a:ext cx="838200" cy="158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79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13189</xdr:rowOff>
    </xdr:from>
    <xdr:to>
      <xdr:col>81</xdr:col>
      <xdr:colOff>50800</xdr:colOff>
      <xdr:row>36</xdr:row>
      <xdr:rowOff>48222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185389"/>
          <a:ext cx="889000" cy="35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131506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30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48222</xdr:rowOff>
    </xdr:from>
    <xdr:to>
      <xdr:col>76</xdr:col>
      <xdr:colOff>114300</xdr:colOff>
      <xdr:row>36</xdr:row>
      <xdr:rowOff>61557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220422"/>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155186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32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161741</xdr:rowOff>
    </xdr:from>
    <xdr:to>
      <xdr:col>71</xdr:col>
      <xdr:colOff>177800</xdr:colOff>
      <xdr:row>36</xdr:row>
      <xdr:rowOff>61557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162491"/>
          <a:ext cx="889000" cy="7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161663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3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125506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29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147231</xdr:rowOff>
    </xdr:from>
    <xdr:to>
      <xdr:col>85</xdr:col>
      <xdr:colOff>177800</xdr:colOff>
      <xdr:row>35</xdr:row>
      <xdr:rowOff>77381</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597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170108</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827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133839</xdr:rowOff>
    </xdr:from>
    <xdr:to>
      <xdr:col>81</xdr:col>
      <xdr:colOff>101600</xdr:colOff>
      <xdr:row>36</xdr:row>
      <xdr:rowOff>63989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134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80516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5909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168872</xdr:rowOff>
    </xdr:from>
    <xdr:to>
      <xdr:col>76</xdr:col>
      <xdr:colOff>165100</xdr:colOff>
      <xdr:row>36</xdr:row>
      <xdr:rowOff>99022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169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115549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5944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10757</xdr:rowOff>
    </xdr:from>
    <xdr:to>
      <xdr:col>72</xdr:col>
      <xdr:colOff>38100</xdr:colOff>
      <xdr:row>36</xdr:row>
      <xdr:rowOff>112357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18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128884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95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110941</xdr:rowOff>
    </xdr:from>
    <xdr:to>
      <xdr:col>67</xdr:col>
      <xdr:colOff>101600</xdr:colOff>
      <xdr:row>36</xdr:row>
      <xdr:rowOff>41091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11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57618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588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16728</xdr:rowOff>
    </xdr:from>
    <xdr:to>
      <xdr:col>85</xdr:col>
      <xdr:colOff>127000</xdr:colOff>
      <xdr:row>57</xdr:row>
      <xdr:rowOff>65626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789378"/>
          <a:ext cx="838200" cy="4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45158</xdr:rowOff>
    </xdr:from>
    <xdr:to>
      <xdr:col>81</xdr:col>
      <xdr:colOff>50800</xdr:colOff>
      <xdr:row>57</xdr:row>
      <xdr:rowOff>65626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817808"/>
          <a:ext cx="889000" cy="20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45158</xdr:rowOff>
    </xdr:from>
    <xdr:to>
      <xdr:col>76</xdr:col>
      <xdr:colOff>114300</xdr:colOff>
      <xdr:row>57</xdr:row>
      <xdr:rowOff>72072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817808"/>
          <a:ext cx="889000" cy="26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28135</xdr:rowOff>
    </xdr:from>
    <xdr:to>
      <xdr:col>71</xdr:col>
      <xdr:colOff>177800</xdr:colOff>
      <xdr:row>57</xdr:row>
      <xdr:rowOff>72072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800785"/>
          <a:ext cx="889000" cy="4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144543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402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137378</xdr:rowOff>
    </xdr:from>
    <xdr:to>
      <xdr:col>85</xdr:col>
      <xdr:colOff>177800</xdr:colOff>
      <xdr:row>57</xdr:row>
      <xdr:rowOff>67528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73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52305</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65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14826</xdr:rowOff>
    </xdr:from>
    <xdr:to>
      <xdr:col>81</xdr:col>
      <xdr:colOff>101600</xdr:colOff>
      <xdr:row>57</xdr:row>
      <xdr:rowOff>116426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8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107553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880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165808</xdr:rowOff>
    </xdr:from>
    <xdr:to>
      <xdr:col>76</xdr:col>
      <xdr:colOff>165100</xdr:colOff>
      <xdr:row>57</xdr:row>
      <xdr:rowOff>95958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6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87085</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859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21272</xdr:rowOff>
    </xdr:from>
    <xdr:to>
      <xdr:col>72</xdr:col>
      <xdr:colOff>38100</xdr:colOff>
      <xdr:row>57</xdr:row>
      <xdr:rowOff>122872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9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113999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886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148785</xdr:rowOff>
    </xdr:from>
    <xdr:to>
      <xdr:col>67</xdr:col>
      <xdr:colOff>101600</xdr:colOff>
      <xdr:row>57</xdr:row>
      <xdr:rowOff>78935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4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70062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842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62525</xdr:rowOff>
    </xdr:from>
    <xdr:to>
      <xdr:col>85</xdr:col>
      <xdr:colOff>127000</xdr:colOff>
      <xdr:row>78</xdr:row>
      <xdr:rowOff>132979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435625"/>
          <a:ext cx="838200" cy="70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96609</xdr:rowOff>
    </xdr:from>
    <xdr:to>
      <xdr:col>81</xdr:col>
      <xdr:colOff>50800</xdr:colOff>
      <xdr:row>78</xdr:row>
      <xdr:rowOff>132979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2955359"/>
          <a:ext cx="889000" cy="550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96609</xdr:rowOff>
    </xdr:from>
    <xdr:to>
      <xdr:col>76</xdr:col>
      <xdr:colOff>114300</xdr:colOff>
      <xdr:row>76</xdr:row>
      <xdr:rowOff>136522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3703300" y="12955359"/>
          <a:ext cx="889000" cy="211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47600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42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136522</xdr:rowOff>
    </xdr:from>
    <xdr:to>
      <xdr:col>71</xdr:col>
      <xdr:colOff>177800</xdr:colOff>
      <xdr:row>78</xdr:row>
      <xdr:rowOff>84196</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814300" y="13166722"/>
          <a:ext cx="889000" cy="29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3776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37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61432</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292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11725</xdr:rowOff>
    </xdr:from>
    <xdr:to>
      <xdr:col>85</xdr:col>
      <xdr:colOff>177800</xdr:colOff>
      <xdr:row>78</xdr:row>
      <xdr:rowOff>113325</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3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123174</xdr:rowOff>
    </xdr:from>
    <xdr:ext cx="469744"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32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82179</xdr:rowOff>
    </xdr:from>
    <xdr:to>
      <xdr:col>81</xdr:col>
      <xdr:colOff>101600</xdr:colOff>
      <xdr:row>79</xdr:row>
      <xdr:rowOff>12329</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5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3456</xdr:rowOff>
    </xdr:from>
    <xdr:ext cx="378565"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2017" y="1354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45809</xdr:rowOff>
    </xdr:from>
    <xdr:to>
      <xdr:col>76</xdr:col>
      <xdr:colOff>165100</xdr:colOff>
      <xdr:row>75</xdr:row>
      <xdr:rowOff>147408</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290455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163936</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25111" y="12679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85722</xdr:rowOff>
    </xdr:from>
    <xdr:to>
      <xdr:col>72</xdr:col>
      <xdr:colOff>38100</xdr:colOff>
      <xdr:row>77</xdr:row>
      <xdr:rowOff>15872</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11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32400</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36111" y="12891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33396</xdr:rowOff>
    </xdr:from>
    <xdr:to>
      <xdr:col>67</xdr:col>
      <xdr:colOff>101600</xdr:colOff>
      <xdr:row>78</xdr:row>
      <xdr:rowOff>134996</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0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126123</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79428" y="13499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142951</xdr:rowOff>
    </xdr:from>
    <xdr:to>
      <xdr:col>85</xdr:col>
      <xdr:colOff>127000</xdr:colOff>
      <xdr:row>97</xdr:row>
      <xdr:rowOff>143472</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773601"/>
          <a:ext cx="838200" cy="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132542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2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142951</xdr:rowOff>
    </xdr:from>
    <xdr:to>
      <xdr:col>81</xdr:col>
      <xdr:colOff>50800</xdr:colOff>
      <xdr:row>97</xdr:row>
      <xdr:rowOff>168554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773601"/>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47986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168554</xdr:rowOff>
    </xdr:from>
    <xdr:to>
      <xdr:col>76</xdr:col>
      <xdr:colOff>114300</xdr:colOff>
      <xdr:row>98</xdr:row>
      <xdr:rowOff>63182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799204"/>
          <a:ext cx="889000" cy="6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84687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63182</xdr:rowOff>
    </xdr:from>
    <xdr:to>
      <xdr:col>71</xdr:col>
      <xdr:colOff>177800</xdr:colOff>
      <xdr:row>98</xdr:row>
      <xdr:rowOff>70968</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6865282"/>
          <a:ext cx="889000" cy="7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96614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8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68635</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35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92672</xdr:rowOff>
    </xdr:from>
    <xdr:to>
      <xdr:col>85</xdr:col>
      <xdr:colOff>177800</xdr:colOff>
      <xdr:row>98</xdr:row>
      <xdr:rowOff>22822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72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71099</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70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92151</xdr:rowOff>
    </xdr:from>
    <xdr:to>
      <xdr:col>81</xdr:col>
      <xdr:colOff>101600</xdr:colOff>
      <xdr:row>98</xdr:row>
      <xdr:rowOff>22301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72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13428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815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117754</xdr:rowOff>
    </xdr:from>
    <xdr:to>
      <xdr:col>76</xdr:col>
      <xdr:colOff>165100</xdr:colOff>
      <xdr:row>98</xdr:row>
      <xdr:rowOff>47904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74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39031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841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12382</xdr:rowOff>
    </xdr:from>
    <xdr:to>
      <xdr:col>72</xdr:col>
      <xdr:colOff>38100</xdr:colOff>
      <xdr:row>98</xdr:row>
      <xdr:rowOff>113982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81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105109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90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20168</xdr:rowOff>
    </xdr:from>
    <xdr:to>
      <xdr:col>67</xdr:col>
      <xdr:colOff>101600</xdr:colOff>
      <xdr:row>98</xdr:row>
      <xdr:rowOff>121768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822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112895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91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を上回ったのは、議会費、総務費、衛生費、商工費、土木費、消防費である。商工費、消防費が類似団体内平均値より高い要因としては、本市は基幹産業が観光業であることから人口規模以上の行政需要があることや、消防業務を単独で運営しているためである。衛生費は、環境衛生施設等整備基金積立金やごみ焼却施設修繕工事の減少により、前年度と比較して減少した。土木費は、道路・橋梁及び水路等の維持補修費、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熱海市伊豆山土石流災害に係る被災地区の復興事業に取り組んでいるものの、下水道事業会計への繰出金が減少し、前年度と比較して減少した。教育費は、小中学校校舎等の改修を継続して実施した他、移動図書館車両の購入等により、前年度と比較して増加した。小中学校校舎等は依然として校舎施設の老朽化は進んでいるため、統廃合の検討や公共施設等総合管理計画に基づく長寿命化等による適正な管理に努めていく。災害復旧費は、大雨により被災した火葬場と河川の復旧に係る経費が増加した。公債費は、認定こども園整備事業等に係る元金償還が開始されたことに起因した長期債元金の増加を償還終了による減少が上回り、前年度と比較して減少しているが、災害復旧・復興の財源として地方債を活用しているため、今後数年は上昇傾向が続くことが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静岡県熱海市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の標準財政規模に対する比率の前年度からの減少は、下水道貸付金償還金終了や決算余剰金減少による積立ての減少、取崩しの増加よる。実質単年度収支の赤字は、実質単年度収支に算定されない決算余剰金</a:t>
          </a:r>
          <a:r>
            <a:rPr kumimoji="1" lang="en-US" altLang="ja-JP" sz="1400">
              <a:latin typeface="ＭＳ ゴシック" pitchFamily="49" charset="-128"/>
              <a:ea typeface="ＭＳ ゴシック" pitchFamily="49" charset="-128"/>
            </a:rPr>
            <a:t>9</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千万円を財政調整基金への積立てが一因である。今後も令和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月熱海市伊豆山土石流災害の復興完成に向け取崩し増加が見込まれるため、計画的な基金管理を行い健全な財政運営に努める。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静岡県熱海市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すべての会計において実質収支は黒字となった。</a:t>
          </a:r>
        </a:p>
        <a:p>
          <a:r>
            <a:rPr kumimoji="1" lang="ja-JP" altLang="en-US" sz="1400">
              <a:latin typeface="ＭＳ ゴシック" pitchFamily="49" charset="-128"/>
              <a:ea typeface="ＭＳ ゴシック" pitchFamily="49" charset="-128"/>
            </a:rPr>
            <a:t>一般会計は、歳入歳出ともに減少したが、災害関連の国庫補助金や地方税等の減少が大きく、黒字額は減少した。</a:t>
          </a:r>
        </a:p>
        <a:p>
          <a:r>
            <a:rPr kumimoji="1" lang="ja-JP" altLang="en-US" sz="1400">
              <a:latin typeface="ＭＳ ゴシック" pitchFamily="49" charset="-128"/>
              <a:ea typeface="ＭＳ ゴシック" pitchFamily="49" charset="-128"/>
            </a:rPr>
            <a:t>水道事業会計は料金改定等に伴う収入の増加により黒字が増加した。下水道事業会計は料金収入が減少し、黒字額が減少した。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初島漁業集落排水事業会計は、令和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年度より公営企業会計とした。</a:t>
          </a:r>
        </a:p>
        <a:p>
          <a:r>
            <a:rPr kumimoji="1" lang="ja-JP" altLang="en-US" sz="1400">
              <a:latin typeface="ＭＳ ゴシック" pitchFamily="49" charset="-128"/>
              <a:ea typeface="ＭＳ ゴシック" pitchFamily="49" charset="-128"/>
            </a:rPr>
            <a:t>国民健康保険事業特別会計は、令和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年度に賦課方式について資産割を廃止した影響により国民健康保険税収入が減少、加入世帯の減少もあり黒字額が減少傾向にある。</a:t>
          </a:r>
        </a:p>
        <a:p>
          <a:r>
            <a:rPr kumimoji="1" lang="ja-JP" altLang="en-US" sz="1400">
              <a:latin typeface="ＭＳ ゴシック" pitchFamily="49" charset="-128"/>
              <a:ea typeface="ＭＳ ゴシック" pitchFamily="49" charset="-128"/>
            </a:rPr>
            <a:t>今後も、水道事業、下水道事業、温泉事業、初島漁業集落排水事業会計については、経営戦略等の計画に基づき、その他の事業会計についても、一般会計の繰出金に依存しないように、健全な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静岡県熱海市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分子）は、前年度と比較して減少した。これは、令和元年度借入の臨時財政対策債及び公共施設等適正管理推進事業債、一般単独事業債等の元金償還が開始したことによる元利償還金の額の増加を、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年借入の臨時財政対策債の償還終了による元利償還金の減少が上回ったことによるものである。今後も令和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月熱海市伊豆山土石流災害からの復興事業等の財源として地方債を活用する見込みがあるため、公債費負担が重くなることが想定される。地方債の発行に際しては償還能力を考慮し、公債費の平準化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静岡県熱海市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将来負担比率（分子）は、将来負担額（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）が減少し、充当可能財源等（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）が増加したことにより、前年度と比較して大きく減少した。</a:t>
          </a:r>
        </a:p>
        <a:p>
          <a:r>
            <a:rPr kumimoji="1" lang="ja-JP" altLang="en-US" sz="1400">
              <a:latin typeface="ＭＳ ゴシック" pitchFamily="49" charset="-128"/>
              <a:ea typeface="ＭＳ ゴシック" pitchFamily="49" charset="-128"/>
            </a:rPr>
            <a:t>将来負担額（</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）は、地方債借入額の減少や平成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年借入の臨時財政対策債の償還終了に伴う地方債現在高の減少等により、前年度に比較して減少した。充当可能財源等（</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）は、財政調整基金は減少したが、環境衛生施設等整備基金及び庁舎等建設基金が増加し、基準財政需要額算入見込額も増加したことにより前年度に比較して増加した。</a:t>
          </a:r>
        </a:p>
        <a:p>
          <a:r>
            <a:rPr kumimoji="1" lang="ja-JP" altLang="en-US" sz="1400">
              <a:latin typeface="ＭＳ ゴシック" pitchFamily="49" charset="-128"/>
              <a:ea typeface="ＭＳ ゴシック" pitchFamily="49" charset="-128"/>
            </a:rPr>
            <a:t>今後も、令和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月熱海市伊豆山土石流災害の復興事業に加え、老朽化した公共施設の建替や大規模修繕の財源として地方債発行が見込まれるため、財政状況を考慮し、適切な基金運用と計画的な地方債発行を行い将来負担の抑制を図っ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静岡県熱海市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年度の基金全体残高は前年度と比較し、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これは、財政調整基金は取崩額が積立額を上回ったため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百万円の減少となったが、庁舎等建設基金に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億円の積立を行ったことが主な要因である。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決算状況を踏まえ可能な範囲で積立を行う。その他特定目的基金のうち職員退職手当基金は基準に従い継続的な積立に努め、環境衛生施設等整備基金はこれまでの継続的な積立に加え、新清掃工場建設に備え積立を進めていく。また、公共施設等総合管理計画に基づく建築物の総量削減のほか、長寿命化、予防保全の導入により基金の取崩しが増加することが予想されるため、その他特定目的金についても将来負担を平準化できるよう積立・取崩しのバランスを図りながら基金管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・環境衛生施設等整備基金：ごみ及びし尿処理施設の整備、下水道施設の整備、管理及び運営</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・庁舎等建設基金：庁舎等の建設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・職員退職手当基金：職員が退職した場合に支給する退職手当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・文化振興基金：文化の香り高いまちづくりに資するための文化財団の設立並びに文化施設の整備及び維持管理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・地域福祉基金：高齢者、障害者及び児童の福祉の向上を目的とする地域福祉事業の推進</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・環境衛生施設等整備基金：ごみ処理手数料等の積立金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百万円に加え、新清掃工場建設のため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千万円の積立を行ったことにより増加した。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・庁舎等建設基金：将来に備え、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億円の積立を行ったことにより増加した。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・職員退職手当基金：将来に備え、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百万円の積立を行ったことにより増加した。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・文化振興基金：使用料等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百万円の積立を行い、図書館関係事業等のための取崩し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百万円を行ったことにより減少した。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・地域福祉基金：寄附金等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百万の積立を行い、地域福祉事業のための取崩し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百万円を行ったことにより減少した。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・環境衛生施設等整備基金：エコ・プラント姫の沢ごみ処理施設の更新等に備えて積立を行う。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・庁舎等建設基金：老朽化が進んでいる庁舎等の公共施設等総合管理計画に基づく長寿命化等への将来負担に備える。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・職員退職手当基金：毎年度、給料に一定の係数を乗じた額の積立を行い将来の退職金支払いに備える。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仮称</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熱海文学館設立のための金額は確保し、文化施設の整備及び維持管理経費等へ取崩しを行う。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・地域福祉基金：地域福祉事業のための取崩しを行う。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百万円等を積立て、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百万円を取崩したことにより、前年度末残高と比較し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年度以降の行財政改革プランに基づき歳入確保と歳出抑制に取り組んだ結果、平成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年度を除き取崩しを上回る積立をして増加の要因となっていたが、令和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月熱海市伊豆山土石流災害に係る復旧事業等に充てるための取崩しが増加したことにより減少した。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行財政改革プランの期間に公共施設に対する維持管理費や施設更新費を削減した結果、公共施設全体の老朽化が進んでしまったこと、経済変動や災害等不測の事態に備えるために一定程度の残高の確保が必要なことから、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％程度の残高が確保できるよう努めており、標準財政規模の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％以上を確保できている。今後も、令和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熱海市伊豆山土石流災害に係る復興事業等の完成に向け多くの取崩しが想定され、また、公共施設等総合管理計画に基づく施設総量削減、長寿命化等への将来負担に備え、引き続き可能な範囲で積立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年度は、取崩しを行わず、基金運用に伴う利子収入のみであった。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計画に沿って老朽化した公共施設の更新、改修、解体等を実施する場合には地方債の発行額も増加し、将来の公債費負担が増加することが想定されるため、他の基金とのバランスをとりながら地方債償還額の平準化のために取崩しを行うように努め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5DA525F-A5EF-48DF-A1CC-ED8070570D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5C5AABC-90AA-4175-BE32-4F3B39743C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2351D796-0171-4813-A483-0B2415D0CB10}"/>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BA6F196A-644D-417B-A34F-CEBB5C0E0D21}"/>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C7F1A944-6082-4419-8A9F-4AFB7364C9E4}"/>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A8749622-6354-4726-8DF9-76FCA9FBE7FC}"/>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0595B00E-6E23-4780-92FE-8F236A0BE9E1}"/>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9A016D0B-55EE-4AEC-BD25-E7F95583A989}"/>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D4896DDF-990F-40AE-B1DB-73A2D2431604}"/>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04747F62-B4D7-4729-A887-2E07503F1C4F}"/>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D136729D-4999-44A6-8C63-F07F260D577D}"/>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84161CAE-7E0B-478B-AC1B-9FAE3D8AC558}"/>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静岡県熱海市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F874AC38-E45F-4CC7-8C66-2832B119114A}"/>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81BEDFB-1C51-4613-AB30-6425F1661F91}"/>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39624218-74E9-4DAD-8BFE-A053C9AD794E}"/>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D72F459E-4604-4D2E-B021-7242E2F0284B}"/>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9FDB5A56-00DA-45E2-8F97-CCEA542C306E}"/>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77AF7BA0-1C1F-4CE9-B04F-D0C37FD0CAA9}"/>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33,290
32,049
61.70
23,220,041
21,668,239
1,407,846
10,835,817
15,604,328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891454DC-74AA-444B-8BC0-E8152EE0D570}"/>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D0E42361-3B97-45D0-AA0F-8CE672634775}"/>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132E3557-3A95-48F6-B0C3-35241C40F6A5}"/>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8747A646-0BCC-4B4B-9ED0-ACD1AE2779A6}"/>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6E77C91A-633E-4B1E-89B1-051CA44DCDDA}"/>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D1939FA9-E1EB-4BA9-87DD-E37047AE31AA}"/>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9F1A5CB4-547D-478C-8E48-C0B3C0554A7E}"/>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12AC40F1-94A7-4327-AAE3-8181A29617E8}"/>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5C4AD9DE-1C76-43E8-9EDA-336933A5D49C}"/>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E71830E1-FC3B-4EBB-B6F2-B389AF1A60D8}"/>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23E8C1AC-A373-4ECB-8F78-C19EA1A5A003}"/>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A7E2A0AC-57D4-44F9-85BF-82CA792E07CF}"/>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C6A28A0A-01A6-4C37-AC56-6ECA260B5416}"/>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28DA9509-8590-4950-A742-5448E7E7DDFB}"/>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F1944BC9-B560-411F-9351-29D90BBD2A08}"/>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11FF8B56-1DB6-41B5-9483-14C7CDD35D71}"/>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18390BD3-5EB9-4D6C-8D63-09222683CEC9}"/>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316C7B1B-C77D-4339-9F9E-8766D4D5154B}"/>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31A1B7F2-CD02-4C48-B979-A636134B025F}"/>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7BD5E690-6E15-4E41-B6C6-998D3221284D}"/>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BFA7AE5F-6DA6-49AB-9278-C67868433953}"/>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29719F41-7185-4902-B445-07C78652F715}"/>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3BB09D4-B8B1-4571-8BD5-D8BF63840E3D}"/>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E6E0B9FB-9021-444A-87C9-25FD571FB49E}"/>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CBED458A-78E8-4077-BF9A-73B561B3A598}"/>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18A72221-8A58-4B20-BFAF-71345F5B65BF}"/>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0F163FBD-7729-464D-B27F-2845189FDEE4}"/>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0168B7D1-F9C4-4DFC-A7C0-9402B8746DCA}"/>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75262C8E-80BC-4C8B-B3FC-6995283F5D71}"/>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51842E1B-0525-42E1-B336-09B96D2FC04E}"/>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20BD6F50-09CB-4549-BCB6-69D3F31690F2}"/>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A79C6C38-8F30-42F0-96D1-EA9905502035}"/>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374B0EA1-0A64-433C-99F1-CA5AEE020572}"/>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D549F947-DE5C-4779-9651-0CE9FC206CCF}"/>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940589CC-8BE0-43A6-9DA6-39EA70A6253E}"/>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有形固定資産減価償却率は類似団体中で高い水準にある。特に道路、公営住宅、福祉施設等の老朽化が進んでいることから有形固定資産減価償却率が上昇している。</a:t>
          </a:r>
        </a:p>
        <a:p>
          <a:r>
            <a:rPr kumimoji="1" lang="ja-JP" altLang="en-US" sz="1100">
              <a:latin typeface="ＭＳ Ｐゴシック" panose="020B0600070205080204" pitchFamily="50" charset="-128"/>
              <a:ea typeface="ＭＳ Ｐゴシック" panose="020B0600070205080204" pitchFamily="50" charset="-128"/>
            </a:rPr>
            <a:t>当市では、平成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12</a:t>
          </a:r>
          <a:r>
            <a:rPr kumimoji="1" lang="ja-JP" altLang="en-US" sz="1100">
              <a:latin typeface="ＭＳ Ｐゴシック" panose="020B0600070205080204" pitchFamily="50" charset="-128"/>
              <a:ea typeface="ＭＳ Ｐゴシック" panose="020B0600070205080204" pitchFamily="50" charset="-128"/>
            </a:rPr>
            <a:t>月に公共施設個別施設アクションプランを策定、第</a:t>
          </a:r>
          <a:r>
            <a:rPr kumimoji="1" lang="en-US" altLang="ja-JP" sz="1100">
              <a:latin typeface="ＭＳ Ｐゴシック" panose="020B0600070205080204" pitchFamily="50" charset="-128"/>
              <a:ea typeface="ＭＳ Ｐゴシック" panose="020B0600070205080204" pitchFamily="50" charset="-128"/>
            </a:rPr>
            <a:t>Ⅱ</a:t>
          </a:r>
          <a:r>
            <a:rPr kumimoji="1" lang="ja-JP" altLang="en-US" sz="1100">
              <a:latin typeface="ＭＳ Ｐゴシック" panose="020B0600070205080204" pitchFamily="50" charset="-128"/>
              <a:ea typeface="ＭＳ Ｐゴシック" panose="020B0600070205080204" pitchFamily="50" charset="-128"/>
            </a:rPr>
            <a:t>期の取り組みを進めており、当該計画に基づいた施設の管理を適切に進めていく。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C5664069-015F-4A44-9EA8-F31F3692C1A0}"/>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C7B36372-C8AF-42B5-BA2A-69D7ED686633}"/>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35261D2B-F54F-4871-8EFB-173CBC288BDD}"/>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F5F6BF6D-B161-414C-83EA-4BC2011DA926}"/>
            </a:ext>
          </a:extLst>
        </xdr:cNvPr>
        <xdr:cNvCxnSpPr/>
      </xdr:nvCxnSpPr>
      <xdr:spPr>
        <a:xfrm>
          <a:off x="1152525" y="65584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9" name="テキスト ボックス 58">
          <a:extLst>
            <a:ext uri="{FF2B5EF4-FFF2-40B4-BE49-F238E27FC236}">
              <a16:creationId xmlns:a16="http://schemas.microsoft.com/office/drawing/2014/main" id="{5990347A-AC88-46F5-9F2C-D1641E61DE9C}"/>
            </a:ext>
          </a:extLst>
        </xdr:cNvPr>
        <xdr:cNvSpPr txBox="1"/>
      </xdr:nvSpPr>
      <xdr:spPr>
        <a:xfrm>
          <a:off x="786781" y="64646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2DAE407B-441C-441D-AE10-0CEB0091787E}"/>
            </a:ext>
          </a:extLst>
        </xdr:cNvPr>
        <xdr:cNvCxnSpPr/>
      </xdr:nvCxnSpPr>
      <xdr:spPr>
        <a:xfrm>
          <a:off x="1152525" y="62113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741DB61F-9685-45D5-928D-5B6100323F09}"/>
            </a:ext>
          </a:extLst>
        </xdr:cNvPr>
        <xdr:cNvSpPr txBox="1"/>
      </xdr:nvSpPr>
      <xdr:spPr>
        <a:xfrm>
          <a:off x="786781" y="61175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1CCBEB4B-2019-4280-81DB-8042C41A4C4A}"/>
            </a:ext>
          </a:extLst>
        </xdr:cNvPr>
        <xdr:cNvCxnSpPr/>
      </xdr:nvCxnSpPr>
      <xdr:spPr>
        <a:xfrm>
          <a:off x="1152525" y="58642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B55A1A77-23F7-4D1B-A2B2-C1461C974A20}"/>
            </a:ext>
          </a:extLst>
        </xdr:cNvPr>
        <xdr:cNvSpPr txBox="1"/>
      </xdr:nvSpPr>
      <xdr:spPr>
        <a:xfrm>
          <a:off x="786781" y="5770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A837EB31-12A3-4818-9FDD-16AF9444C4ED}"/>
            </a:ext>
          </a:extLst>
        </xdr:cNvPr>
        <xdr:cNvCxnSpPr/>
      </xdr:nvCxnSpPr>
      <xdr:spPr>
        <a:xfrm>
          <a:off x="1152525" y="55170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C4A4B28E-A99A-4DB9-B796-5CC2DBF1E004}"/>
            </a:ext>
          </a:extLst>
        </xdr:cNvPr>
        <xdr:cNvSpPr txBox="1"/>
      </xdr:nvSpPr>
      <xdr:spPr>
        <a:xfrm>
          <a:off x="786781" y="54232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A854D4BA-8B32-45AE-B8CB-067FEF265328}"/>
            </a:ext>
          </a:extLst>
        </xdr:cNvPr>
        <xdr:cNvCxnSpPr/>
      </xdr:nvCxnSpPr>
      <xdr:spPr>
        <a:xfrm>
          <a:off x="1152525" y="51699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F12849A7-5036-4EB5-8BB9-FA2CEC6E27ED}"/>
            </a:ext>
          </a:extLst>
        </xdr:cNvPr>
        <xdr:cNvSpPr txBox="1"/>
      </xdr:nvSpPr>
      <xdr:spPr>
        <a:xfrm>
          <a:off x="786781" y="5082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00A05911-00FD-4AF3-99E1-8024A764BDCA}"/>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5E42566C-D02A-4040-8306-967FE376C12C}"/>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74A075FF-91F3-4B0B-A315-6A34DDF54A64}"/>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71" name="直線コネクタ 70">
          <a:extLst>
            <a:ext uri="{FF2B5EF4-FFF2-40B4-BE49-F238E27FC236}">
              <a16:creationId xmlns:a16="http://schemas.microsoft.com/office/drawing/2014/main" id="{8010F9C2-0E83-4BAC-8260-0A0869B3D74A}"/>
            </a:ext>
          </a:extLst>
        </xdr:cNvPr>
        <xdr:cNvCxnSpPr/>
      </xdr:nvCxnSpPr>
      <xdr:spPr>
        <a:xfrm flipV="1">
          <a:off x="4300220" y="5166360"/>
          <a:ext cx="1270" cy="1204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72" name="有形固定資産減価償却率最小値テキスト">
          <a:extLst>
            <a:ext uri="{FF2B5EF4-FFF2-40B4-BE49-F238E27FC236}">
              <a16:creationId xmlns:a16="http://schemas.microsoft.com/office/drawing/2014/main" id="{2EDFA62E-F99B-4F17-8F48-0460D6250A29}"/>
            </a:ext>
          </a:extLst>
        </xdr:cNvPr>
        <xdr:cNvSpPr txBox="1"/>
      </xdr:nvSpPr>
      <xdr:spPr>
        <a:xfrm>
          <a:off x="4352925" y="6374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73" name="直線コネクタ 72">
          <a:extLst>
            <a:ext uri="{FF2B5EF4-FFF2-40B4-BE49-F238E27FC236}">
              <a16:creationId xmlns:a16="http://schemas.microsoft.com/office/drawing/2014/main" id="{5FDC35C7-899B-48C9-940C-D3E609D11975}"/>
            </a:ext>
          </a:extLst>
        </xdr:cNvPr>
        <xdr:cNvCxnSpPr/>
      </xdr:nvCxnSpPr>
      <xdr:spPr>
        <a:xfrm>
          <a:off x="4213225" y="637053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74" name="有形固定資産減価償却率最大値テキスト">
          <a:extLst>
            <a:ext uri="{FF2B5EF4-FFF2-40B4-BE49-F238E27FC236}">
              <a16:creationId xmlns:a16="http://schemas.microsoft.com/office/drawing/2014/main" id="{F602E7A4-FD9C-4CF8-8C6F-1998F2FC08E6}"/>
            </a:ext>
          </a:extLst>
        </xdr:cNvPr>
        <xdr:cNvSpPr txBox="1"/>
      </xdr:nvSpPr>
      <xdr:spPr>
        <a:xfrm>
          <a:off x="4352925" y="4947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75" name="直線コネクタ 74">
          <a:extLst>
            <a:ext uri="{FF2B5EF4-FFF2-40B4-BE49-F238E27FC236}">
              <a16:creationId xmlns:a16="http://schemas.microsoft.com/office/drawing/2014/main" id="{8C0703C8-747D-42E8-827F-75052C9F35EC}"/>
            </a:ext>
          </a:extLst>
        </xdr:cNvPr>
        <xdr:cNvCxnSpPr/>
      </xdr:nvCxnSpPr>
      <xdr:spPr>
        <a:xfrm>
          <a:off x="4213225" y="516636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109872</xdr:rowOff>
    </xdr:from>
    <xdr:ext cx="405111" cy="259045"/>
    <xdr:sp macro="" textlink="">
      <xdr:nvSpPr>
        <xdr:cNvPr id="76" name="有形固定資産減価償却率平均値テキスト">
          <a:extLst>
            <a:ext uri="{FF2B5EF4-FFF2-40B4-BE49-F238E27FC236}">
              <a16:creationId xmlns:a16="http://schemas.microsoft.com/office/drawing/2014/main" id="{B4D4CCEB-E8F0-4F11-9425-EA5ECA622D4E}"/>
            </a:ext>
          </a:extLst>
        </xdr:cNvPr>
        <xdr:cNvSpPr txBox="1"/>
      </xdr:nvSpPr>
      <xdr:spPr>
        <a:xfrm>
          <a:off x="4352925" y="55264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7" name="フローチャート: 判断 76">
          <a:extLst>
            <a:ext uri="{FF2B5EF4-FFF2-40B4-BE49-F238E27FC236}">
              <a16:creationId xmlns:a16="http://schemas.microsoft.com/office/drawing/2014/main" id="{F61307BB-5CAF-45F2-9B09-35A66C5E3442}"/>
            </a:ext>
          </a:extLst>
        </xdr:cNvPr>
        <xdr:cNvSpPr/>
      </xdr:nvSpPr>
      <xdr:spPr>
        <a:xfrm>
          <a:off x="4251325" y="56686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8" name="フローチャート: 判断 77">
          <a:extLst>
            <a:ext uri="{FF2B5EF4-FFF2-40B4-BE49-F238E27FC236}">
              <a16:creationId xmlns:a16="http://schemas.microsoft.com/office/drawing/2014/main" id="{72A5EBFB-A0B5-4678-9E82-08A8F5DE89AA}"/>
            </a:ext>
          </a:extLst>
        </xdr:cNvPr>
        <xdr:cNvSpPr/>
      </xdr:nvSpPr>
      <xdr:spPr>
        <a:xfrm>
          <a:off x="3616325" y="56290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9" name="フローチャート: 判断 78">
          <a:extLst>
            <a:ext uri="{FF2B5EF4-FFF2-40B4-BE49-F238E27FC236}">
              <a16:creationId xmlns:a16="http://schemas.microsoft.com/office/drawing/2014/main" id="{CC76B711-09AB-4C71-AEAF-19420CAB4C81}"/>
            </a:ext>
          </a:extLst>
        </xdr:cNvPr>
        <xdr:cNvSpPr/>
      </xdr:nvSpPr>
      <xdr:spPr>
        <a:xfrm>
          <a:off x="2930525" y="56038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80" name="フローチャート: 判断 79">
          <a:extLst>
            <a:ext uri="{FF2B5EF4-FFF2-40B4-BE49-F238E27FC236}">
              <a16:creationId xmlns:a16="http://schemas.microsoft.com/office/drawing/2014/main" id="{40B82CE4-16F6-42A2-B27D-12ED0DAC070D}"/>
            </a:ext>
          </a:extLst>
        </xdr:cNvPr>
        <xdr:cNvSpPr/>
      </xdr:nvSpPr>
      <xdr:spPr>
        <a:xfrm>
          <a:off x="2244725" y="55670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81" name="フローチャート: 判断 80">
          <a:extLst>
            <a:ext uri="{FF2B5EF4-FFF2-40B4-BE49-F238E27FC236}">
              <a16:creationId xmlns:a16="http://schemas.microsoft.com/office/drawing/2014/main" id="{05CB776D-0F8D-4291-BBD1-3FA70263BBDF}"/>
            </a:ext>
          </a:extLst>
        </xdr:cNvPr>
        <xdr:cNvSpPr/>
      </xdr:nvSpPr>
      <xdr:spPr>
        <a:xfrm>
          <a:off x="1558925" y="55598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3C638FB3-4397-4845-B214-BB5D79C26265}"/>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76C2F014-EF1A-478C-AFAD-3A876EA20A61}"/>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F2588C4-A36A-4BC2-95FA-599257CE6002}"/>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83E93F1A-E1EF-49F2-9E0B-EA91A6F66567}"/>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8EE198CE-A795-423E-9073-445FA753C8E6}"/>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2117</xdr:rowOff>
    </xdr:from>
    <xdr:to>
      <xdr:col>23</xdr:col>
      <xdr:colOff>136525</xdr:colOff>
      <xdr:row>33</xdr:row>
      <xdr:rowOff>103716</xdr:rowOff>
    </xdr:to>
    <xdr:sp macro="" textlink="">
      <xdr:nvSpPr>
        <xdr:cNvPr id="87" name="楕円 86">
          <a:extLst>
            <a:ext uri="{FF2B5EF4-FFF2-40B4-BE49-F238E27FC236}">
              <a16:creationId xmlns:a16="http://schemas.microsoft.com/office/drawing/2014/main" id="{514608A4-6110-4650-A483-2F3793697E59}"/>
            </a:ext>
          </a:extLst>
        </xdr:cNvPr>
        <xdr:cNvSpPr/>
      </xdr:nvSpPr>
      <xdr:spPr>
        <a:xfrm>
          <a:off x="4251325" y="624416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88494</xdr:rowOff>
    </xdr:from>
    <xdr:ext cx="405111" cy="259045"/>
    <xdr:sp macro="" textlink="">
      <xdr:nvSpPr>
        <xdr:cNvPr id="88" name="有形固定資産減価償却率該当値テキスト">
          <a:extLst>
            <a:ext uri="{FF2B5EF4-FFF2-40B4-BE49-F238E27FC236}">
              <a16:creationId xmlns:a16="http://schemas.microsoft.com/office/drawing/2014/main" id="{6F2F4397-6E53-48E6-B112-B4FE3E3396C2}"/>
            </a:ext>
          </a:extLst>
        </xdr:cNvPr>
        <xdr:cNvSpPr txBox="1"/>
      </xdr:nvSpPr>
      <xdr:spPr>
        <a:xfrm>
          <a:off x="4352925" y="6165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130387</xdr:rowOff>
    </xdr:from>
    <xdr:to>
      <xdr:col>19</xdr:col>
      <xdr:colOff>187325</xdr:colOff>
      <xdr:row>33</xdr:row>
      <xdr:rowOff>60537</xdr:rowOff>
    </xdr:to>
    <xdr:sp macro="" textlink="">
      <xdr:nvSpPr>
        <xdr:cNvPr id="89" name="楕円 88">
          <a:extLst>
            <a:ext uri="{FF2B5EF4-FFF2-40B4-BE49-F238E27FC236}">
              <a16:creationId xmlns:a16="http://schemas.microsoft.com/office/drawing/2014/main" id="{9FA7905D-9CB8-4D31-9920-3D6F706EACDC}"/>
            </a:ext>
          </a:extLst>
        </xdr:cNvPr>
        <xdr:cNvSpPr/>
      </xdr:nvSpPr>
      <xdr:spPr>
        <a:xfrm>
          <a:off x="3616325" y="62073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9737</xdr:rowOff>
    </xdr:from>
    <xdr:to>
      <xdr:col>23</xdr:col>
      <xdr:colOff>85725</xdr:colOff>
      <xdr:row>33</xdr:row>
      <xdr:rowOff>52917</xdr:rowOff>
    </xdr:to>
    <xdr:cxnSp macro="">
      <xdr:nvCxnSpPr>
        <xdr:cNvPr id="90" name="直線コネクタ 89">
          <a:extLst>
            <a:ext uri="{FF2B5EF4-FFF2-40B4-BE49-F238E27FC236}">
              <a16:creationId xmlns:a16="http://schemas.microsoft.com/office/drawing/2014/main" id="{C2E30347-FA20-4571-B0DB-EE644FE2898E}"/>
            </a:ext>
          </a:extLst>
        </xdr:cNvPr>
        <xdr:cNvCxnSpPr/>
      </xdr:nvCxnSpPr>
      <xdr:spPr>
        <a:xfrm>
          <a:off x="3667125" y="6251787"/>
          <a:ext cx="635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87207</xdr:rowOff>
    </xdr:from>
    <xdr:to>
      <xdr:col>15</xdr:col>
      <xdr:colOff>187325</xdr:colOff>
      <xdr:row>33</xdr:row>
      <xdr:rowOff>17357</xdr:rowOff>
    </xdr:to>
    <xdr:sp macro="" textlink="">
      <xdr:nvSpPr>
        <xdr:cNvPr id="91" name="楕円 90">
          <a:extLst>
            <a:ext uri="{FF2B5EF4-FFF2-40B4-BE49-F238E27FC236}">
              <a16:creationId xmlns:a16="http://schemas.microsoft.com/office/drawing/2014/main" id="{57F2569B-D679-41D5-99A4-BD284C6D230C}"/>
            </a:ext>
          </a:extLst>
        </xdr:cNvPr>
        <xdr:cNvSpPr/>
      </xdr:nvSpPr>
      <xdr:spPr>
        <a:xfrm>
          <a:off x="2930525" y="616415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138007</xdr:rowOff>
    </xdr:from>
    <xdr:to>
      <xdr:col>19</xdr:col>
      <xdr:colOff>136525</xdr:colOff>
      <xdr:row>33</xdr:row>
      <xdr:rowOff>9737</xdr:rowOff>
    </xdr:to>
    <xdr:cxnSp macro="">
      <xdr:nvCxnSpPr>
        <xdr:cNvPr id="92" name="直線コネクタ 91">
          <a:extLst>
            <a:ext uri="{FF2B5EF4-FFF2-40B4-BE49-F238E27FC236}">
              <a16:creationId xmlns:a16="http://schemas.microsoft.com/office/drawing/2014/main" id="{C34EF763-0EB2-478F-BC69-21D6687B5995}"/>
            </a:ext>
          </a:extLst>
        </xdr:cNvPr>
        <xdr:cNvCxnSpPr/>
      </xdr:nvCxnSpPr>
      <xdr:spPr>
        <a:xfrm>
          <a:off x="2981325" y="6214957"/>
          <a:ext cx="6858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33232</xdr:rowOff>
    </xdr:from>
    <xdr:to>
      <xdr:col>11</xdr:col>
      <xdr:colOff>187325</xdr:colOff>
      <xdr:row>32</xdr:row>
      <xdr:rowOff>134832</xdr:rowOff>
    </xdr:to>
    <xdr:sp macro="" textlink="">
      <xdr:nvSpPr>
        <xdr:cNvPr id="93" name="楕円 92">
          <a:extLst>
            <a:ext uri="{FF2B5EF4-FFF2-40B4-BE49-F238E27FC236}">
              <a16:creationId xmlns:a16="http://schemas.microsoft.com/office/drawing/2014/main" id="{48984435-3489-4D16-8235-66AD9CD7D4A7}"/>
            </a:ext>
          </a:extLst>
        </xdr:cNvPr>
        <xdr:cNvSpPr/>
      </xdr:nvSpPr>
      <xdr:spPr>
        <a:xfrm>
          <a:off x="2244725" y="611018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84032</xdr:rowOff>
    </xdr:from>
    <xdr:to>
      <xdr:col>15</xdr:col>
      <xdr:colOff>136525</xdr:colOff>
      <xdr:row>32</xdr:row>
      <xdr:rowOff>138007</xdr:rowOff>
    </xdr:to>
    <xdr:cxnSp macro="">
      <xdr:nvCxnSpPr>
        <xdr:cNvPr id="94" name="直線コネクタ 93">
          <a:extLst>
            <a:ext uri="{FF2B5EF4-FFF2-40B4-BE49-F238E27FC236}">
              <a16:creationId xmlns:a16="http://schemas.microsoft.com/office/drawing/2014/main" id="{7A41A3EF-60E2-42A6-A2CE-246D4BBFCD11}"/>
            </a:ext>
          </a:extLst>
        </xdr:cNvPr>
        <xdr:cNvCxnSpPr/>
      </xdr:nvCxnSpPr>
      <xdr:spPr>
        <a:xfrm>
          <a:off x="2295525" y="6160982"/>
          <a:ext cx="6858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157903</xdr:rowOff>
    </xdr:from>
    <xdr:to>
      <xdr:col>7</xdr:col>
      <xdr:colOff>187325</xdr:colOff>
      <xdr:row>32</xdr:row>
      <xdr:rowOff>88053</xdr:rowOff>
    </xdr:to>
    <xdr:sp macro="" textlink="">
      <xdr:nvSpPr>
        <xdr:cNvPr id="95" name="楕円 94">
          <a:extLst>
            <a:ext uri="{FF2B5EF4-FFF2-40B4-BE49-F238E27FC236}">
              <a16:creationId xmlns:a16="http://schemas.microsoft.com/office/drawing/2014/main" id="{5C8DA593-9ED3-451F-8D0E-977899B23869}"/>
            </a:ext>
          </a:extLst>
        </xdr:cNvPr>
        <xdr:cNvSpPr/>
      </xdr:nvSpPr>
      <xdr:spPr>
        <a:xfrm>
          <a:off x="1558925" y="606975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37253</xdr:rowOff>
    </xdr:from>
    <xdr:to>
      <xdr:col>11</xdr:col>
      <xdr:colOff>136525</xdr:colOff>
      <xdr:row>32</xdr:row>
      <xdr:rowOff>84032</xdr:rowOff>
    </xdr:to>
    <xdr:cxnSp macro="">
      <xdr:nvCxnSpPr>
        <xdr:cNvPr id="96" name="直線コネクタ 95">
          <a:extLst>
            <a:ext uri="{FF2B5EF4-FFF2-40B4-BE49-F238E27FC236}">
              <a16:creationId xmlns:a16="http://schemas.microsoft.com/office/drawing/2014/main" id="{77D1D2BC-BD95-43EC-95A6-8CFFA90E56D4}"/>
            </a:ext>
          </a:extLst>
        </xdr:cNvPr>
        <xdr:cNvCxnSpPr/>
      </xdr:nvCxnSpPr>
      <xdr:spPr>
        <a:xfrm>
          <a:off x="1609725" y="6114203"/>
          <a:ext cx="6858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165540</xdr:rowOff>
    </xdr:from>
    <xdr:ext cx="405111" cy="259045"/>
    <xdr:sp macro="" textlink="">
      <xdr:nvSpPr>
        <xdr:cNvPr id="97" name="n_1aveValue有形固定資産減価償却率">
          <a:extLst>
            <a:ext uri="{FF2B5EF4-FFF2-40B4-BE49-F238E27FC236}">
              <a16:creationId xmlns:a16="http://schemas.microsoft.com/office/drawing/2014/main" id="{AB0406CB-EF5C-48A9-A139-E534CEFB4A46}"/>
            </a:ext>
          </a:extLst>
        </xdr:cNvPr>
        <xdr:cNvSpPr txBox="1"/>
      </xdr:nvSpPr>
      <xdr:spPr>
        <a:xfrm>
          <a:off x="3470919" y="541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98" name="n_2aveValue有形固定資産減価償却率">
          <a:extLst>
            <a:ext uri="{FF2B5EF4-FFF2-40B4-BE49-F238E27FC236}">
              <a16:creationId xmlns:a16="http://schemas.microsoft.com/office/drawing/2014/main" id="{4E17066B-60D4-4543-9FFD-148BFDD9A857}"/>
            </a:ext>
          </a:extLst>
        </xdr:cNvPr>
        <xdr:cNvSpPr txBox="1"/>
      </xdr:nvSpPr>
      <xdr:spPr>
        <a:xfrm>
          <a:off x="2797819" y="53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97172</xdr:rowOff>
    </xdr:from>
    <xdr:ext cx="405111" cy="259045"/>
    <xdr:sp macro="" textlink="">
      <xdr:nvSpPr>
        <xdr:cNvPr id="99" name="n_3aveValue有形固定資産減価償却率">
          <a:extLst>
            <a:ext uri="{FF2B5EF4-FFF2-40B4-BE49-F238E27FC236}">
              <a16:creationId xmlns:a16="http://schemas.microsoft.com/office/drawing/2014/main" id="{EEAF7AEB-FC3D-4615-B2FF-CD2B46CA8202}"/>
            </a:ext>
          </a:extLst>
        </xdr:cNvPr>
        <xdr:cNvSpPr txBox="1"/>
      </xdr:nvSpPr>
      <xdr:spPr>
        <a:xfrm>
          <a:off x="2112019" y="5348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89975</xdr:rowOff>
    </xdr:from>
    <xdr:ext cx="405111" cy="259045"/>
    <xdr:sp macro="" textlink="">
      <xdr:nvSpPr>
        <xdr:cNvPr id="100" name="n_4aveValue有形固定資産減価償却率">
          <a:extLst>
            <a:ext uri="{FF2B5EF4-FFF2-40B4-BE49-F238E27FC236}">
              <a16:creationId xmlns:a16="http://schemas.microsoft.com/office/drawing/2014/main" id="{E0F2EC7D-7951-4C8D-A7E9-9BFE81A6E148}"/>
            </a:ext>
          </a:extLst>
        </xdr:cNvPr>
        <xdr:cNvSpPr txBox="1"/>
      </xdr:nvSpPr>
      <xdr:spPr>
        <a:xfrm>
          <a:off x="1426219" y="5341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51664</xdr:rowOff>
    </xdr:from>
    <xdr:ext cx="405111" cy="259045"/>
    <xdr:sp macro="" textlink="">
      <xdr:nvSpPr>
        <xdr:cNvPr id="101" name="n_1mainValue有形固定資産減価償却率">
          <a:extLst>
            <a:ext uri="{FF2B5EF4-FFF2-40B4-BE49-F238E27FC236}">
              <a16:creationId xmlns:a16="http://schemas.microsoft.com/office/drawing/2014/main" id="{DA48EEAB-8F92-4584-99F5-7CA86BCDB472}"/>
            </a:ext>
          </a:extLst>
        </xdr:cNvPr>
        <xdr:cNvSpPr txBox="1"/>
      </xdr:nvSpPr>
      <xdr:spPr>
        <a:xfrm>
          <a:off x="3470919" y="6293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8484</xdr:rowOff>
    </xdr:from>
    <xdr:ext cx="405111" cy="259045"/>
    <xdr:sp macro="" textlink="">
      <xdr:nvSpPr>
        <xdr:cNvPr id="102" name="n_2mainValue有形固定資産減価償却率">
          <a:extLst>
            <a:ext uri="{FF2B5EF4-FFF2-40B4-BE49-F238E27FC236}">
              <a16:creationId xmlns:a16="http://schemas.microsoft.com/office/drawing/2014/main" id="{C68AA571-718D-464C-9EE4-211DA227A7DD}"/>
            </a:ext>
          </a:extLst>
        </xdr:cNvPr>
        <xdr:cNvSpPr txBox="1"/>
      </xdr:nvSpPr>
      <xdr:spPr>
        <a:xfrm>
          <a:off x="2797819" y="6250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125959</xdr:rowOff>
    </xdr:from>
    <xdr:ext cx="405111" cy="259045"/>
    <xdr:sp macro="" textlink="">
      <xdr:nvSpPr>
        <xdr:cNvPr id="103" name="n_3mainValue有形固定資産減価償却率">
          <a:extLst>
            <a:ext uri="{FF2B5EF4-FFF2-40B4-BE49-F238E27FC236}">
              <a16:creationId xmlns:a16="http://schemas.microsoft.com/office/drawing/2014/main" id="{E852F4B3-C94C-432B-9995-83B2B21DFDE7}"/>
            </a:ext>
          </a:extLst>
        </xdr:cNvPr>
        <xdr:cNvSpPr txBox="1"/>
      </xdr:nvSpPr>
      <xdr:spPr>
        <a:xfrm>
          <a:off x="2112019" y="6202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79180</xdr:rowOff>
    </xdr:from>
    <xdr:ext cx="405111" cy="259045"/>
    <xdr:sp macro="" textlink="">
      <xdr:nvSpPr>
        <xdr:cNvPr id="104" name="n_4mainValue有形固定資産減価償却率">
          <a:extLst>
            <a:ext uri="{FF2B5EF4-FFF2-40B4-BE49-F238E27FC236}">
              <a16:creationId xmlns:a16="http://schemas.microsoft.com/office/drawing/2014/main" id="{911C7766-0B4D-469F-AAE2-E88FFAD5A16B}"/>
            </a:ext>
          </a:extLst>
        </xdr:cNvPr>
        <xdr:cNvSpPr txBox="1"/>
      </xdr:nvSpPr>
      <xdr:spPr>
        <a:xfrm>
          <a:off x="1426219" y="6156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D7BF188D-1EF3-4596-98D1-2B8F1EA40D7B}"/>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0123ED12-47F9-4F00-8C7C-CDD9FF1BCFF8}"/>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DF50D5F4-72A2-4331-AAB3-AEA75FFEED8F}"/>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E58DD167-8090-4BB3-A70F-1092491AD33A}"/>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6C8B28DB-5FD6-4367-8FF8-2BDDBF8842AE}"/>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DECADB66-CC22-4BA4-A9CD-CD274828044D}"/>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DC06EDA0-017D-49E0-A727-8C833B94485D}"/>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27012FD6-EBD4-4AA6-A86A-FAE427D74CF0}"/>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46BF80E9-BA66-4EC2-8E36-B76B9971EAC9}"/>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C573B256-9B01-4E4C-A63D-DCB88E68B217}"/>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494D721F-A157-491B-8A36-A161B94FE6BD}"/>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E52D18CE-E19C-430F-8305-315C8BA90421}"/>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8FA5532A-3B27-4804-A10A-9B868304FDE3}"/>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平均を下回っている。債務償還比率が前年度から低下した要因としては、分母を構成する経常一般財源等が市税等の減少により減少し、経常経費充当財源等も減少、分子が地方債残高の減少と充当可能基金の増額により減少したが、分母よりも分子の方が減少が大きかったためであ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25F0B282-EFF7-48D7-BBDC-A5A98ED1E994}"/>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1FB71E3C-830E-427D-8ECD-959BF9FFA8AF}"/>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FF01F900-A50C-4B01-B199-984786DD152F}"/>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67E473EC-06E3-480F-830C-22F3A3135E83}"/>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29312A11-EE5B-4E43-9DBF-DA05FD8DFFFD}"/>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70CE0EEC-7334-4F23-B8E6-5ACFC188AB67}"/>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6BB07BCC-167A-476B-A2BB-8D6BF7A04CBA}"/>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B70C602B-48DD-4F3F-82AC-AFEA3E0A279A}"/>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25777827-47B3-420E-879D-9239E6788BF7}"/>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6778F052-3314-485C-9568-18D045D06A9B}"/>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1A75FD1C-A2C6-4D4A-A216-BEE315B816B6}"/>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251CDAFB-9353-49CF-9C57-2251788B5577}"/>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DDDF87A1-0D5C-4E03-8EE8-A22E3CE2A992}"/>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A171D0D7-63B4-4149-8973-DD98A4A2168B}"/>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5A037DEC-869A-4C00-BA0B-D00C85DA59F1}"/>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33" name="直線コネクタ 132">
          <a:extLst>
            <a:ext uri="{FF2B5EF4-FFF2-40B4-BE49-F238E27FC236}">
              <a16:creationId xmlns:a16="http://schemas.microsoft.com/office/drawing/2014/main" id="{604A0701-D404-48EB-B71C-7C0A85E1A453}"/>
            </a:ext>
          </a:extLst>
        </xdr:cNvPr>
        <xdr:cNvCxnSpPr/>
      </xdr:nvCxnSpPr>
      <xdr:spPr>
        <a:xfrm flipV="1">
          <a:off x="13323570" y="5169958"/>
          <a:ext cx="1269" cy="1310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34" name="債務償還比率最小値テキスト">
          <a:extLst>
            <a:ext uri="{FF2B5EF4-FFF2-40B4-BE49-F238E27FC236}">
              <a16:creationId xmlns:a16="http://schemas.microsoft.com/office/drawing/2014/main" id="{79B9FA67-19AB-4A0F-9787-90AF06E93231}"/>
            </a:ext>
          </a:extLst>
        </xdr:cNvPr>
        <xdr:cNvSpPr txBox="1"/>
      </xdr:nvSpPr>
      <xdr:spPr>
        <a:xfrm>
          <a:off x="13376275" y="648447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35" name="直線コネクタ 134">
          <a:extLst>
            <a:ext uri="{FF2B5EF4-FFF2-40B4-BE49-F238E27FC236}">
              <a16:creationId xmlns:a16="http://schemas.microsoft.com/office/drawing/2014/main" id="{4D6D720B-5773-4E7B-B6B1-96FAA0C70B6F}"/>
            </a:ext>
          </a:extLst>
        </xdr:cNvPr>
        <xdr:cNvCxnSpPr/>
      </xdr:nvCxnSpPr>
      <xdr:spPr>
        <a:xfrm>
          <a:off x="13255625" y="64806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3C604CF7-AE5D-4235-AC63-B5FF455EC64B}"/>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8D5A500E-EB67-42CC-AEC7-C456DB4E1ECB}"/>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macro="" textlink="">
      <xdr:nvSpPr>
        <xdr:cNvPr id="138" name="債務償還比率平均値テキスト">
          <a:extLst>
            <a:ext uri="{FF2B5EF4-FFF2-40B4-BE49-F238E27FC236}">
              <a16:creationId xmlns:a16="http://schemas.microsoft.com/office/drawing/2014/main" id="{DF319F65-AA44-4F65-92A9-75F2A9D92ECF}"/>
            </a:ext>
          </a:extLst>
        </xdr:cNvPr>
        <xdr:cNvSpPr txBox="1"/>
      </xdr:nvSpPr>
      <xdr:spPr>
        <a:xfrm>
          <a:off x="13376275" y="57645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9" name="フローチャート: 判断 138">
          <a:extLst>
            <a:ext uri="{FF2B5EF4-FFF2-40B4-BE49-F238E27FC236}">
              <a16:creationId xmlns:a16="http://schemas.microsoft.com/office/drawing/2014/main" id="{593E5AFC-F6F8-4A29-8D8E-29F51DCD1F6D}"/>
            </a:ext>
          </a:extLst>
        </xdr:cNvPr>
        <xdr:cNvSpPr/>
      </xdr:nvSpPr>
      <xdr:spPr>
        <a:xfrm>
          <a:off x="13293725" y="57860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40" name="フローチャート: 判断 139">
          <a:extLst>
            <a:ext uri="{FF2B5EF4-FFF2-40B4-BE49-F238E27FC236}">
              <a16:creationId xmlns:a16="http://schemas.microsoft.com/office/drawing/2014/main" id="{515AD2B2-4154-4C16-B539-F6845A80FF3B}"/>
            </a:ext>
          </a:extLst>
        </xdr:cNvPr>
        <xdr:cNvSpPr/>
      </xdr:nvSpPr>
      <xdr:spPr>
        <a:xfrm>
          <a:off x="12639675" y="5779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41" name="フローチャート: 判断 140">
          <a:extLst>
            <a:ext uri="{FF2B5EF4-FFF2-40B4-BE49-F238E27FC236}">
              <a16:creationId xmlns:a16="http://schemas.microsoft.com/office/drawing/2014/main" id="{EE44FC94-1C17-42B3-8AEE-EC13827CD65A}"/>
            </a:ext>
          </a:extLst>
        </xdr:cNvPr>
        <xdr:cNvSpPr/>
      </xdr:nvSpPr>
      <xdr:spPr>
        <a:xfrm>
          <a:off x="11953875" y="576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42" name="フローチャート: 判断 141">
          <a:extLst>
            <a:ext uri="{FF2B5EF4-FFF2-40B4-BE49-F238E27FC236}">
              <a16:creationId xmlns:a16="http://schemas.microsoft.com/office/drawing/2014/main" id="{BCD4DC14-D4A4-4BBC-A0C4-653AA1B07778}"/>
            </a:ext>
          </a:extLst>
        </xdr:cNvPr>
        <xdr:cNvSpPr/>
      </xdr:nvSpPr>
      <xdr:spPr>
        <a:xfrm>
          <a:off x="11268075" y="57153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43" name="フローチャート: 判断 142">
          <a:extLst>
            <a:ext uri="{FF2B5EF4-FFF2-40B4-BE49-F238E27FC236}">
              <a16:creationId xmlns:a16="http://schemas.microsoft.com/office/drawing/2014/main" id="{87A199DE-0E5E-4118-A426-BE1DA4A12F96}"/>
            </a:ext>
          </a:extLst>
        </xdr:cNvPr>
        <xdr:cNvSpPr/>
      </xdr:nvSpPr>
      <xdr:spPr>
        <a:xfrm>
          <a:off x="10582275" y="58855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75595B4-D8BB-4D08-9A66-A41E7AC3EFAF}"/>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55DB772-F09D-41CC-B50D-4BB4B58BF332}"/>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FF695A7-4819-4174-8E3F-F18EBBC7826D}"/>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5D9BEDF8-A1D7-4DB8-B012-4C2739AB7B75}"/>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C83FED5-6128-4EDE-A29E-FEA6821C34E0}"/>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88724</xdr:rowOff>
    </xdr:from>
    <xdr:to>
      <xdr:col>76</xdr:col>
      <xdr:colOff>73025</xdr:colOff>
      <xdr:row>29</xdr:row>
      <xdr:rowOff>18874</xdr:rowOff>
    </xdr:to>
    <xdr:sp macro="" textlink="">
      <xdr:nvSpPr>
        <xdr:cNvPr id="149" name="楕円 148">
          <a:extLst>
            <a:ext uri="{FF2B5EF4-FFF2-40B4-BE49-F238E27FC236}">
              <a16:creationId xmlns:a16="http://schemas.microsoft.com/office/drawing/2014/main" id="{AE6CD46B-5B1A-4D89-BFB8-B14A6E6AD27D}"/>
            </a:ext>
          </a:extLst>
        </xdr:cNvPr>
        <xdr:cNvSpPr/>
      </xdr:nvSpPr>
      <xdr:spPr>
        <a:xfrm>
          <a:off x="13293725" y="550527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111601</xdr:rowOff>
    </xdr:from>
    <xdr:ext cx="469744" cy="259045"/>
    <xdr:sp macro="" textlink="">
      <xdr:nvSpPr>
        <xdr:cNvPr id="150" name="債務償還比率該当値テキスト">
          <a:extLst>
            <a:ext uri="{FF2B5EF4-FFF2-40B4-BE49-F238E27FC236}">
              <a16:creationId xmlns:a16="http://schemas.microsoft.com/office/drawing/2014/main" id="{6008AA08-026F-402D-82D4-D3FE3085A21B}"/>
            </a:ext>
          </a:extLst>
        </xdr:cNvPr>
        <xdr:cNvSpPr txBox="1"/>
      </xdr:nvSpPr>
      <xdr:spPr>
        <a:xfrm>
          <a:off x="13376275" y="536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133703</xdr:rowOff>
    </xdr:from>
    <xdr:to>
      <xdr:col>72</xdr:col>
      <xdr:colOff>123825</xdr:colOff>
      <xdr:row>29</xdr:row>
      <xdr:rowOff>63853</xdr:rowOff>
    </xdr:to>
    <xdr:sp macro="" textlink="">
      <xdr:nvSpPr>
        <xdr:cNvPr id="151" name="楕円 150">
          <a:extLst>
            <a:ext uri="{FF2B5EF4-FFF2-40B4-BE49-F238E27FC236}">
              <a16:creationId xmlns:a16="http://schemas.microsoft.com/office/drawing/2014/main" id="{D2D41E6B-39A9-4C18-84E6-5144E99182F2}"/>
            </a:ext>
          </a:extLst>
        </xdr:cNvPr>
        <xdr:cNvSpPr/>
      </xdr:nvSpPr>
      <xdr:spPr>
        <a:xfrm>
          <a:off x="12639675" y="555025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139524</xdr:rowOff>
    </xdr:from>
    <xdr:to>
      <xdr:col>76</xdr:col>
      <xdr:colOff>22225</xdr:colOff>
      <xdr:row>29</xdr:row>
      <xdr:rowOff>13053</xdr:rowOff>
    </xdr:to>
    <xdr:cxnSp macro="">
      <xdr:nvCxnSpPr>
        <xdr:cNvPr id="152" name="直線コネクタ 151">
          <a:extLst>
            <a:ext uri="{FF2B5EF4-FFF2-40B4-BE49-F238E27FC236}">
              <a16:creationId xmlns:a16="http://schemas.microsoft.com/office/drawing/2014/main" id="{98A20FCA-82C8-454F-8499-3F52D02FC867}"/>
            </a:ext>
          </a:extLst>
        </xdr:cNvPr>
        <xdr:cNvCxnSpPr/>
      </xdr:nvCxnSpPr>
      <xdr:spPr>
        <a:xfrm flipV="1">
          <a:off x="12690475" y="5556074"/>
          <a:ext cx="635000" cy="3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164049</xdr:rowOff>
    </xdr:from>
    <xdr:to>
      <xdr:col>68</xdr:col>
      <xdr:colOff>123825</xdr:colOff>
      <xdr:row>29</xdr:row>
      <xdr:rowOff>94199</xdr:rowOff>
    </xdr:to>
    <xdr:sp macro="" textlink="">
      <xdr:nvSpPr>
        <xdr:cNvPr id="153" name="楕円 152">
          <a:extLst>
            <a:ext uri="{FF2B5EF4-FFF2-40B4-BE49-F238E27FC236}">
              <a16:creationId xmlns:a16="http://schemas.microsoft.com/office/drawing/2014/main" id="{AF109FE0-D5A1-4C35-8044-277BBB2BFF76}"/>
            </a:ext>
          </a:extLst>
        </xdr:cNvPr>
        <xdr:cNvSpPr/>
      </xdr:nvSpPr>
      <xdr:spPr>
        <a:xfrm>
          <a:off x="11953875" y="55805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13053</xdr:rowOff>
    </xdr:from>
    <xdr:to>
      <xdr:col>72</xdr:col>
      <xdr:colOff>73025</xdr:colOff>
      <xdr:row>29</xdr:row>
      <xdr:rowOff>43399</xdr:rowOff>
    </xdr:to>
    <xdr:cxnSp macro="">
      <xdr:nvCxnSpPr>
        <xdr:cNvPr id="154" name="直線コネクタ 153">
          <a:extLst>
            <a:ext uri="{FF2B5EF4-FFF2-40B4-BE49-F238E27FC236}">
              <a16:creationId xmlns:a16="http://schemas.microsoft.com/office/drawing/2014/main" id="{C2189C7E-4DA0-4E7E-9068-9356251C0084}"/>
            </a:ext>
          </a:extLst>
        </xdr:cNvPr>
        <xdr:cNvCxnSpPr/>
      </xdr:nvCxnSpPr>
      <xdr:spPr>
        <a:xfrm flipV="1">
          <a:off x="12004675" y="5594703"/>
          <a:ext cx="685800" cy="3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61447</xdr:rowOff>
    </xdr:from>
    <xdr:to>
      <xdr:col>64</xdr:col>
      <xdr:colOff>123825</xdr:colOff>
      <xdr:row>29</xdr:row>
      <xdr:rowOff>163047</xdr:rowOff>
    </xdr:to>
    <xdr:sp macro="" textlink="">
      <xdr:nvSpPr>
        <xdr:cNvPr id="155" name="楕円 154">
          <a:extLst>
            <a:ext uri="{FF2B5EF4-FFF2-40B4-BE49-F238E27FC236}">
              <a16:creationId xmlns:a16="http://schemas.microsoft.com/office/drawing/2014/main" id="{F6AE105C-A43B-453D-84E6-EDD06A1FA548}"/>
            </a:ext>
          </a:extLst>
        </xdr:cNvPr>
        <xdr:cNvSpPr/>
      </xdr:nvSpPr>
      <xdr:spPr>
        <a:xfrm>
          <a:off x="11268075" y="564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43399</xdr:rowOff>
    </xdr:from>
    <xdr:to>
      <xdr:col>68</xdr:col>
      <xdr:colOff>73025</xdr:colOff>
      <xdr:row>29</xdr:row>
      <xdr:rowOff>112247</xdr:rowOff>
    </xdr:to>
    <xdr:cxnSp macro="">
      <xdr:nvCxnSpPr>
        <xdr:cNvPr id="156" name="直線コネクタ 155">
          <a:extLst>
            <a:ext uri="{FF2B5EF4-FFF2-40B4-BE49-F238E27FC236}">
              <a16:creationId xmlns:a16="http://schemas.microsoft.com/office/drawing/2014/main" id="{EEFCF5DA-A4EA-41FF-BDE1-A9751D28634B}"/>
            </a:ext>
          </a:extLst>
        </xdr:cNvPr>
        <xdr:cNvCxnSpPr/>
      </xdr:nvCxnSpPr>
      <xdr:spPr>
        <a:xfrm flipV="1">
          <a:off x="11318875" y="5625049"/>
          <a:ext cx="685800" cy="6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49403</xdr:rowOff>
    </xdr:from>
    <xdr:to>
      <xdr:col>60</xdr:col>
      <xdr:colOff>123825</xdr:colOff>
      <xdr:row>30</xdr:row>
      <xdr:rowOff>151003</xdr:rowOff>
    </xdr:to>
    <xdr:sp macro="" textlink="">
      <xdr:nvSpPr>
        <xdr:cNvPr id="157" name="楕円 156">
          <a:extLst>
            <a:ext uri="{FF2B5EF4-FFF2-40B4-BE49-F238E27FC236}">
              <a16:creationId xmlns:a16="http://schemas.microsoft.com/office/drawing/2014/main" id="{5938D2B0-0C09-4F11-AC3F-880BB67A826A}"/>
            </a:ext>
          </a:extLst>
        </xdr:cNvPr>
        <xdr:cNvSpPr/>
      </xdr:nvSpPr>
      <xdr:spPr>
        <a:xfrm>
          <a:off x="10582275" y="5796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112247</xdr:rowOff>
    </xdr:from>
    <xdr:to>
      <xdr:col>64</xdr:col>
      <xdr:colOff>73025</xdr:colOff>
      <xdr:row>30</xdr:row>
      <xdr:rowOff>100203</xdr:rowOff>
    </xdr:to>
    <xdr:cxnSp macro="">
      <xdr:nvCxnSpPr>
        <xdr:cNvPr id="158" name="直線コネクタ 157">
          <a:extLst>
            <a:ext uri="{FF2B5EF4-FFF2-40B4-BE49-F238E27FC236}">
              <a16:creationId xmlns:a16="http://schemas.microsoft.com/office/drawing/2014/main" id="{BCFFE77E-55B5-411E-960B-64A444B79E1B}"/>
            </a:ext>
          </a:extLst>
        </xdr:cNvPr>
        <xdr:cNvCxnSpPr/>
      </xdr:nvCxnSpPr>
      <xdr:spPr>
        <a:xfrm flipV="1">
          <a:off x="10633075" y="5693897"/>
          <a:ext cx="685800" cy="15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macro="" textlink="">
      <xdr:nvSpPr>
        <xdr:cNvPr id="159" name="n_1aveValue債務償還比率">
          <a:extLst>
            <a:ext uri="{FF2B5EF4-FFF2-40B4-BE49-F238E27FC236}">
              <a16:creationId xmlns:a16="http://schemas.microsoft.com/office/drawing/2014/main" id="{8A709264-6961-4FDC-9494-74BE181B4E1E}"/>
            </a:ext>
          </a:extLst>
        </xdr:cNvPr>
        <xdr:cNvSpPr txBox="1"/>
      </xdr:nvSpPr>
      <xdr:spPr>
        <a:xfrm>
          <a:off x="12461952" y="587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114063</xdr:rowOff>
    </xdr:from>
    <xdr:ext cx="469744" cy="259045"/>
    <xdr:sp macro="" textlink="">
      <xdr:nvSpPr>
        <xdr:cNvPr id="160" name="n_2aveValue債務償還比率">
          <a:extLst>
            <a:ext uri="{FF2B5EF4-FFF2-40B4-BE49-F238E27FC236}">
              <a16:creationId xmlns:a16="http://schemas.microsoft.com/office/drawing/2014/main" id="{8A673ABC-547B-411C-8AD8-7EDC17A704D9}"/>
            </a:ext>
          </a:extLst>
        </xdr:cNvPr>
        <xdr:cNvSpPr txBox="1"/>
      </xdr:nvSpPr>
      <xdr:spPr>
        <a:xfrm>
          <a:off x="11788852" y="586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54930</xdr:rowOff>
    </xdr:from>
    <xdr:ext cx="469744" cy="259045"/>
    <xdr:sp macro="" textlink="">
      <xdr:nvSpPr>
        <xdr:cNvPr id="161" name="n_3aveValue債務償還比率">
          <a:extLst>
            <a:ext uri="{FF2B5EF4-FFF2-40B4-BE49-F238E27FC236}">
              <a16:creationId xmlns:a16="http://schemas.microsoft.com/office/drawing/2014/main" id="{C0132C6B-3B88-4533-9FCE-368996A8AAE3}"/>
            </a:ext>
          </a:extLst>
        </xdr:cNvPr>
        <xdr:cNvSpPr txBox="1"/>
      </xdr:nvSpPr>
      <xdr:spPr>
        <a:xfrm>
          <a:off x="11103052" y="580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60039</xdr:rowOff>
    </xdr:from>
    <xdr:ext cx="469744" cy="259045"/>
    <xdr:sp macro="" textlink="">
      <xdr:nvSpPr>
        <xdr:cNvPr id="162" name="n_4aveValue債務償還比率">
          <a:extLst>
            <a:ext uri="{FF2B5EF4-FFF2-40B4-BE49-F238E27FC236}">
              <a16:creationId xmlns:a16="http://schemas.microsoft.com/office/drawing/2014/main" id="{5B14977E-DD2B-46E1-8F6F-1E4A6F6CEE4D}"/>
            </a:ext>
          </a:extLst>
        </xdr:cNvPr>
        <xdr:cNvSpPr txBox="1"/>
      </xdr:nvSpPr>
      <xdr:spPr>
        <a:xfrm>
          <a:off x="10417252" y="5971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80380</xdr:rowOff>
    </xdr:from>
    <xdr:ext cx="469744" cy="259045"/>
    <xdr:sp macro="" textlink="">
      <xdr:nvSpPr>
        <xdr:cNvPr id="163" name="n_1mainValue債務償還比率">
          <a:extLst>
            <a:ext uri="{FF2B5EF4-FFF2-40B4-BE49-F238E27FC236}">
              <a16:creationId xmlns:a16="http://schemas.microsoft.com/office/drawing/2014/main" id="{F36634D9-352D-4762-9F06-F8CDE068D8A1}"/>
            </a:ext>
          </a:extLst>
        </xdr:cNvPr>
        <xdr:cNvSpPr txBox="1"/>
      </xdr:nvSpPr>
      <xdr:spPr>
        <a:xfrm>
          <a:off x="12461952" y="533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110726</xdr:rowOff>
    </xdr:from>
    <xdr:ext cx="469744" cy="259045"/>
    <xdr:sp macro="" textlink="">
      <xdr:nvSpPr>
        <xdr:cNvPr id="164" name="n_2mainValue債務償還比率">
          <a:extLst>
            <a:ext uri="{FF2B5EF4-FFF2-40B4-BE49-F238E27FC236}">
              <a16:creationId xmlns:a16="http://schemas.microsoft.com/office/drawing/2014/main" id="{890E0485-31A9-4DE2-97BF-7C399FB8142C}"/>
            </a:ext>
          </a:extLst>
        </xdr:cNvPr>
        <xdr:cNvSpPr txBox="1"/>
      </xdr:nvSpPr>
      <xdr:spPr>
        <a:xfrm>
          <a:off x="11788852" y="5362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8124</xdr:rowOff>
    </xdr:from>
    <xdr:ext cx="469744" cy="259045"/>
    <xdr:sp macro="" textlink="">
      <xdr:nvSpPr>
        <xdr:cNvPr id="165" name="n_3mainValue債務償還比率">
          <a:extLst>
            <a:ext uri="{FF2B5EF4-FFF2-40B4-BE49-F238E27FC236}">
              <a16:creationId xmlns:a16="http://schemas.microsoft.com/office/drawing/2014/main" id="{DF9D2684-6A33-4EDE-AAEB-CEBB4BDC4F65}"/>
            </a:ext>
          </a:extLst>
        </xdr:cNvPr>
        <xdr:cNvSpPr txBox="1"/>
      </xdr:nvSpPr>
      <xdr:spPr>
        <a:xfrm>
          <a:off x="11103052" y="542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167530</xdr:rowOff>
    </xdr:from>
    <xdr:ext cx="469744" cy="259045"/>
    <xdr:sp macro="" textlink="">
      <xdr:nvSpPr>
        <xdr:cNvPr id="166" name="n_4mainValue債務償還比率">
          <a:extLst>
            <a:ext uri="{FF2B5EF4-FFF2-40B4-BE49-F238E27FC236}">
              <a16:creationId xmlns:a16="http://schemas.microsoft.com/office/drawing/2014/main" id="{6D08B4F1-6792-41E1-9543-DF1010AFB218}"/>
            </a:ext>
          </a:extLst>
        </xdr:cNvPr>
        <xdr:cNvSpPr txBox="1"/>
      </xdr:nvSpPr>
      <xdr:spPr>
        <a:xfrm>
          <a:off x="10417252" y="5584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88246537-7532-46A7-8A2C-33DD12EAF99E}"/>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8CFE3204-194C-43B6-940D-F05CEE964067}"/>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E270820E-9B83-425C-BB68-4558125FA5B2}"/>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06771E4-4DCF-49AD-92B0-278A583307B0}"/>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C559D3A1-6DAA-48FD-9A0D-B11F022EEEBD}"/>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812B461B-5D6A-4648-8D0A-77E89DB5A6F4}"/>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C6971C4-7C9F-4BFA-9CB4-FB70A11A95A7}"/>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A2AE100-ED96-42B4-9EFF-DCB9966869AE}"/>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8B0D1CE-E35A-4B25-BE5B-EBEA4085109B}"/>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D2B6C40-FF80-4A32-B658-183FD1DFA093}"/>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静岡県熱海市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960AF97-F58C-44B1-9A8E-DEE0E3101F5F}"/>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A46790B-A4A9-4B31-947C-8AD3C17F216B}"/>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AB80A7B-27DA-4688-AC40-8B8EC08E9B05}"/>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4B78057-30F5-48D3-B04F-2775A457DC56}"/>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52ED86F-6910-4722-B4BF-2E53D95B0671}"/>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4D8BE57-E181-4637-BF07-2280D28A5FCB}"/>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33,290
32,049
61.70
23,220,041
21,668,239
1,407,846
10,835,817
15,604,328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305DBF1-2B11-4E68-932C-F479CABB8114}"/>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02355D8-8A96-4FDE-AA49-FBE15B726FC8}"/>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FDF1297-B46F-43F5-B9D7-79FE68630FD8}"/>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DD5646D-A8DE-45F0-B688-0A24AF53ED07}"/>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ECAF89F-12EF-462C-880E-0F6AB16579B4}"/>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5B6BBC9-5A54-45D2-A213-C6C6AF339505}"/>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2E3A501-BBF8-43C1-AA0B-528F51FB9F77}"/>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D2D8AE2-5F76-419A-B0DA-A4F15816DE35}"/>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CC8F292-45B9-495C-A7E0-8486B5A14E54}"/>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B05EA33-DE2E-44E4-AFEE-6A93D7A84B92}"/>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4CDB0C2-9F50-45E9-AC0E-130C57345A2F}"/>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0C3EF8A-456C-41B0-B4EB-EB26FE0B85FC}"/>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C9E71B2-49F4-45C9-B763-916BDC5422BE}"/>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6316340-CF60-4A02-AA71-C804DEBBE88F}"/>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1F0FB27-48B5-4DD2-876D-1534BB7ED852}"/>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F2A44B1-B514-45AD-A768-BC44AB75BA81}"/>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F227C8F-9F46-48AD-85A2-1900EBFFC2EB}"/>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3C90071-1D9B-4DE9-8328-F018FFA8F685}"/>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87D3514-E689-45FC-9666-70339578A67E}"/>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DA6C683-7BB9-432C-950E-B6847F8F423F}"/>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A4DBF10-1C4B-4BDC-AB16-8A8F1620BB14}"/>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41BB507-EBD2-4FC4-8A77-1217A05C3662}"/>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76533B2-CF4D-481A-88C4-41D6C6489D41}"/>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5ED8D76-342D-47F0-9619-01AA7D326809}"/>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F844D32-A52A-4A25-A0A3-024CB0DBC4E6}"/>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C3B810E-E245-4A3D-A9A0-2D9D6A4801D1}"/>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44759A1-3A12-4919-A9E0-BC4D769A7F3C}"/>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D22F5AA-E567-4F32-BECE-64370A91226C}"/>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5B6D69C-13F1-479B-A9C2-A0892F259FB4}"/>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9B72867-171D-4BD3-BBC7-CD765C679326}"/>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36DA444-98EF-4434-BB2C-3A67E8754FA8}"/>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3467449-446F-488F-A697-85D8C35C00F2}"/>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FCCC891-FA70-4CCF-89B4-FEF981DDB774}"/>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4EC73B6-4A40-49EE-8BC2-A3015DB97ECC}"/>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96F1480-B6FA-438A-96B2-9AB6D8781FEE}"/>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EF8B413-9AB6-41D1-8CB4-5F16AC513160}"/>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F770484-DFAF-4C83-A68E-7B6B94BCD39A}"/>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DC55921-AB5A-4970-8899-34CCE811AC69}"/>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FC81DCE-06C3-4095-9971-BCE5727018EE}"/>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DD876B9-1F2E-4970-ACA8-8FD2E0BD915C}"/>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DA89FE5-B9B4-408C-89CC-3671CC5C11A2}"/>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A329902-8B8F-4038-A6C9-AE29853B1F90}"/>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2679DFA-BAF2-4CD2-9867-DE45E834E9CB}"/>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1916316B-0584-4D91-85DD-03318D1EF5F8}"/>
            </a:ext>
          </a:extLst>
        </xdr:cNvPr>
        <xdr:cNvCxnSpPr/>
      </xdr:nvCxnSpPr>
      <xdr:spPr>
        <a:xfrm flipV="1">
          <a:off x="4177665" y="5533136"/>
          <a:ext cx="0" cy="1316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123A924F-66E3-48B3-92FF-310009050DE6}"/>
            </a:ext>
          </a:extLst>
        </xdr:cNvPr>
        <xdr:cNvSpPr txBox="1"/>
      </xdr:nvSpPr>
      <xdr:spPr>
        <a:xfrm>
          <a:off x="4216400" y="6853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65F6FFC5-6F54-4945-A940-A9368DEB0252}"/>
            </a:ext>
          </a:extLst>
        </xdr:cNvPr>
        <xdr:cNvCxnSpPr/>
      </xdr:nvCxnSpPr>
      <xdr:spPr>
        <a:xfrm>
          <a:off x="4108450" y="68493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24BB8EFD-72DF-4B73-868F-CEE20FF3A7E0}"/>
            </a:ext>
          </a:extLst>
        </xdr:cNvPr>
        <xdr:cNvSpPr txBox="1"/>
      </xdr:nvSpPr>
      <xdr:spPr>
        <a:xfrm>
          <a:off x="4216400" y="531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A5138F7D-B07C-4561-ACDC-2B9B8BFA0994}"/>
            </a:ext>
          </a:extLst>
        </xdr:cNvPr>
        <xdr:cNvCxnSpPr/>
      </xdr:nvCxnSpPr>
      <xdr:spPr>
        <a:xfrm>
          <a:off x="4108450" y="55331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59707</xdr:rowOff>
    </xdr:from>
    <xdr:ext cx="405111" cy="259045"/>
    <xdr:sp macro="" textlink="">
      <xdr:nvSpPr>
        <xdr:cNvPr id="60" name="【道路】&#10;有形固定資産減価償却率平均値テキスト">
          <a:extLst>
            <a:ext uri="{FF2B5EF4-FFF2-40B4-BE49-F238E27FC236}">
              <a16:creationId xmlns:a16="http://schemas.microsoft.com/office/drawing/2014/main" id="{669E760D-0185-4880-9142-A9145B2DFE95}"/>
            </a:ext>
          </a:extLst>
        </xdr:cNvPr>
        <xdr:cNvSpPr txBox="1"/>
      </xdr:nvSpPr>
      <xdr:spPr>
        <a:xfrm>
          <a:off x="4216400" y="6009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52BC758C-13FA-4F80-8A3E-6FF0A6584605}"/>
            </a:ext>
          </a:extLst>
        </xdr:cNvPr>
        <xdr:cNvSpPr/>
      </xdr:nvSpPr>
      <xdr:spPr>
        <a:xfrm>
          <a:off x="4127500" y="615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F5CB8DFC-78EA-4EA1-8981-116599B885EF}"/>
            </a:ext>
          </a:extLst>
        </xdr:cNvPr>
        <xdr:cNvSpPr/>
      </xdr:nvSpPr>
      <xdr:spPr>
        <a:xfrm>
          <a:off x="3384550" y="612216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BB643E6C-06EC-438E-9AFE-661AB56A721F}"/>
            </a:ext>
          </a:extLst>
        </xdr:cNvPr>
        <xdr:cNvSpPr/>
      </xdr:nvSpPr>
      <xdr:spPr>
        <a:xfrm>
          <a:off x="2571750" y="60873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CB23BECA-534E-47CD-836C-E54F467D930B}"/>
            </a:ext>
          </a:extLst>
        </xdr:cNvPr>
        <xdr:cNvSpPr/>
      </xdr:nvSpPr>
      <xdr:spPr>
        <a:xfrm>
          <a:off x="1778000" y="60599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09D35DAC-E722-430F-BE4D-DCBC3F2175F5}"/>
            </a:ext>
          </a:extLst>
        </xdr:cNvPr>
        <xdr:cNvSpPr/>
      </xdr:nvSpPr>
      <xdr:spPr>
        <a:xfrm>
          <a:off x="984250" y="60210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D457382-60D4-4CC9-8BB3-84C41F95E568}"/>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4DC803D-7BE7-42E6-8749-68770DB5796A}"/>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C4E5714-D4D9-4F0F-A202-98CFE38723A1}"/>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E38611C-9E81-499C-95ED-A51540F92E65}"/>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1CFC2C7-25C0-427C-8C85-AD5A74317B70}"/>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32258</xdr:rowOff>
    </xdr:from>
    <xdr:to>
      <xdr:col>24</xdr:col>
      <xdr:colOff>114300</xdr:colOff>
      <xdr:row>38</xdr:row>
      <xdr:rowOff>133858</xdr:rowOff>
    </xdr:to>
    <xdr:sp macro="" textlink="">
      <xdr:nvSpPr>
        <xdr:cNvPr id="71" name="楕円 70">
          <a:extLst>
            <a:ext uri="{FF2B5EF4-FFF2-40B4-BE49-F238E27FC236}">
              <a16:creationId xmlns:a16="http://schemas.microsoft.com/office/drawing/2014/main" id="{4A3DB432-58D6-4A61-8A6D-4C39B938BDA9}"/>
            </a:ext>
          </a:extLst>
        </xdr:cNvPr>
        <xdr:cNvSpPr/>
      </xdr:nvSpPr>
      <xdr:spPr>
        <a:xfrm>
          <a:off x="41275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10685</xdr:rowOff>
    </xdr:from>
    <xdr:ext cx="405111" cy="259045"/>
    <xdr:sp macro="" textlink="">
      <xdr:nvSpPr>
        <xdr:cNvPr id="72" name="【道路】&#10;有形固定資産減価償却率該当値テキスト">
          <a:extLst>
            <a:ext uri="{FF2B5EF4-FFF2-40B4-BE49-F238E27FC236}">
              <a16:creationId xmlns:a16="http://schemas.microsoft.com/office/drawing/2014/main" id="{84F63996-199E-4DDF-8521-D1144388017C}"/>
            </a:ext>
          </a:extLst>
        </xdr:cNvPr>
        <xdr:cNvSpPr txBox="1"/>
      </xdr:nvSpPr>
      <xdr:spPr>
        <a:xfrm>
          <a:off x="4216400" y="6290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9398</xdr:rowOff>
    </xdr:from>
    <xdr:to>
      <xdr:col>20</xdr:col>
      <xdr:colOff>38100</xdr:colOff>
      <xdr:row>38</xdr:row>
      <xdr:rowOff>110998</xdr:rowOff>
    </xdr:to>
    <xdr:sp macro="" textlink="">
      <xdr:nvSpPr>
        <xdr:cNvPr id="73" name="楕円 72">
          <a:extLst>
            <a:ext uri="{FF2B5EF4-FFF2-40B4-BE49-F238E27FC236}">
              <a16:creationId xmlns:a16="http://schemas.microsoft.com/office/drawing/2014/main" id="{B24D2F8C-E703-4B9A-877D-BED23DD75E5E}"/>
            </a:ext>
          </a:extLst>
        </xdr:cNvPr>
        <xdr:cNvSpPr/>
      </xdr:nvSpPr>
      <xdr:spPr>
        <a:xfrm>
          <a:off x="3384550" y="62895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60198</xdr:rowOff>
    </xdr:from>
    <xdr:to>
      <xdr:col>24</xdr:col>
      <xdr:colOff>63500</xdr:colOff>
      <xdr:row>38</xdr:row>
      <xdr:rowOff>83058</xdr:rowOff>
    </xdr:to>
    <xdr:cxnSp macro="">
      <xdr:nvCxnSpPr>
        <xdr:cNvPr id="74" name="直線コネクタ 73">
          <a:extLst>
            <a:ext uri="{FF2B5EF4-FFF2-40B4-BE49-F238E27FC236}">
              <a16:creationId xmlns:a16="http://schemas.microsoft.com/office/drawing/2014/main" id="{D5D27F41-A99A-49D6-998F-43419CB094F7}"/>
            </a:ext>
          </a:extLst>
        </xdr:cNvPr>
        <xdr:cNvCxnSpPr/>
      </xdr:nvCxnSpPr>
      <xdr:spPr>
        <a:xfrm>
          <a:off x="3429000" y="6340348"/>
          <a:ext cx="7493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157988</xdr:rowOff>
    </xdr:from>
    <xdr:to>
      <xdr:col>15</xdr:col>
      <xdr:colOff>101600</xdr:colOff>
      <xdr:row>38</xdr:row>
      <xdr:rowOff>88138</xdr:rowOff>
    </xdr:to>
    <xdr:sp macro="" textlink="">
      <xdr:nvSpPr>
        <xdr:cNvPr id="75" name="楕円 74">
          <a:extLst>
            <a:ext uri="{FF2B5EF4-FFF2-40B4-BE49-F238E27FC236}">
              <a16:creationId xmlns:a16="http://schemas.microsoft.com/office/drawing/2014/main" id="{74C454E1-2FD9-4AB8-BBA7-9DEDF694A08A}"/>
            </a:ext>
          </a:extLst>
        </xdr:cNvPr>
        <xdr:cNvSpPr/>
      </xdr:nvSpPr>
      <xdr:spPr>
        <a:xfrm>
          <a:off x="2571750" y="627303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37338</xdr:rowOff>
    </xdr:from>
    <xdr:to>
      <xdr:col>19</xdr:col>
      <xdr:colOff>177800</xdr:colOff>
      <xdr:row>38</xdr:row>
      <xdr:rowOff>60198</xdr:rowOff>
    </xdr:to>
    <xdr:cxnSp macro="">
      <xdr:nvCxnSpPr>
        <xdr:cNvPr id="76" name="直線コネクタ 75">
          <a:extLst>
            <a:ext uri="{FF2B5EF4-FFF2-40B4-BE49-F238E27FC236}">
              <a16:creationId xmlns:a16="http://schemas.microsoft.com/office/drawing/2014/main" id="{78CC1C96-32DE-4F46-A09F-F900727C94C9}"/>
            </a:ext>
          </a:extLst>
        </xdr:cNvPr>
        <xdr:cNvCxnSpPr/>
      </xdr:nvCxnSpPr>
      <xdr:spPr>
        <a:xfrm>
          <a:off x="2622550" y="6317488"/>
          <a:ext cx="8064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132842</xdr:rowOff>
    </xdr:from>
    <xdr:to>
      <xdr:col>10</xdr:col>
      <xdr:colOff>165100</xdr:colOff>
      <xdr:row>38</xdr:row>
      <xdr:rowOff>62992</xdr:rowOff>
    </xdr:to>
    <xdr:sp macro="" textlink="">
      <xdr:nvSpPr>
        <xdr:cNvPr id="77" name="楕円 76">
          <a:extLst>
            <a:ext uri="{FF2B5EF4-FFF2-40B4-BE49-F238E27FC236}">
              <a16:creationId xmlns:a16="http://schemas.microsoft.com/office/drawing/2014/main" id="{D5B556AE-B63F-482B-B25D-04FD0656B55A}"/>
            </a:ext>
          </a:extLst>
        </xdr:cNvPr>
        <xdr:cNvSpPr/>
      </xdr:nvSpPr>
      <xdr:spPr>
        <a:xfrm>
          <a:off x="1778000" y="62478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12192</xdr:rowOff>
    </xdr:from>
    <xdr:to>
      <xdr:col>15</xdr:col>
      <xdr:colOff>50800</xdr:colOff>
      <xdr:row>38</xdr:row>
      <xdr:rowOff>37338</xdr:rowOff>
    </xdr:to>
    <xdr:cxnSp macro="">
      <xdr:nvCxnSpPr>
        <xdr:cNvPr id="78" name="直線コネクタ 77">
          <a:extLst>
            <a:ext uri="{FF2B5EF4-FFF2-40B4-BE49-F238E27FC236}">
              <a16:creationId xmlns:a16="http://schemas.microsoft.com/office/drawing/2014/main" id="{7A9BC763-DC1E-4519-AD72-0D939B9EECD2}"/>
            </a:ext>
          </a:extLst>
        </xdr:cNvPr>
        <xdr:cNvCxnSpPr/>
      </xdr:nvCxnSpPr>
      <xdr:spPr>
        <a:xfrm>
          <a:off x="1828800" y="6292342"/>
          <a:ext cx="79375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100838</xdr:rowOff>
    </xdr:from>
    <xdr:to>
      <xdr:col>6</xdr:col>
      <xdr:colOff>38100</xdr:colOff>
      <xdr:row>38</xdr:row>
      <xdr:rowOff>30988</xdr:rowOff>
    </xdr:to>
    <xdr:sp macro="" textlink="">
      <xdr:nvSpPr>
        <xdr:cNvPr id="79" name="楕円 78">
          <a:extLst>
            <a:ext uri="{FF2B5EF4-FFF2-40B4-BE49-F238E27FC236}">
              <a16:creationId xmlns:a16="http://schemas.microsoft.com/office/drawing/2014/main" id="{089E0292-F0BD-433D-9A24-0D34596DE196}"/>
            </a:ext>
          </a:extLst>
        </xdr:cNvPr>
        <xdr:cNvSpPr/>
      </xdr:nvSpPr>
      <xdr:spPr>
        <a:xfrm>
          <a:off x="984250" y="62158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151638</xdr:rowOff>
    </xdr:from>
    <xdr:to>
      <xdr:col>10</xdr:col>
      <xdr:colOff>114300</xdr:colOff>
      <xdr:row>38</xdr:row>
      <xdr:rowOff>12192</xdr:rowOff>
    </xdr:to>
    <xdr:cxnSp macro="">
      <xdr:nvCxnSpPr>
        <xdr:cNvPr id="80" name="直線コネクタ 79">
          <a:extLst>
            <a:ext uri="{FF2B5EF4-FFF2-40B4-BE49-F238E27FC236}">
              <a16:creationId xmlns:a16="http://schemas.microsoft.com/office/drawing/2014/main" id="{D00D51A2-D42D-4CC8-9089-0885468B9CC4}"/>
            </a:ext>
          </a:extLst>
        </xdr:cNvPr>
        <xdr:cNvCxnSpPr/>
      </xdr:nvCxnSpPr>
      <xdr:spPr>
        <a:xfrm>
          <a:off x="1028700" y="6266688"/>
          <a:ext cx="800100" cy="2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125239</xdr:rowOff>
    </xdr:from>
    <xdr:ext cx="405111" cy="259045"/>
    <xdr:sp macro="" textlink="">
      <xdr:nvSpPr>
        <xdr:cNvPr id="81" name="n_1aveValue【道路】&#10;有形固定資産減価償却率">
          <a:extLst>
            <a:ext uri="{FF2B5EF4-FFF2-40B4-BE49-F238E27FC236}">
              <a16:creationId xmlns:a16="http://schemas.microsoft.com/office/drawing/2014/main" id="{F75140FC-9545-46D3-8C50-0BE3C4E694E8}"/>
            </a:ext>
          </a:extLst>
        </xdr:cNvPr>
        <xdr:cNvSpPr txBox="1"/>
      </xdr:nvSpPr>
      <xdr:spPr>
        <a:xfrm>
          <a:off x="3239144" y="5910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a:extLst>
            <a:ext uri="{FF2B5EF4-FFF2-40B4-BE49-F238E27FC236}">
              <a16:creationId xmlns:a16="http://schemas.microsoft.com/office/drawing/2014/main" id="{3D40D8F3-43DA-4BF1-9BDF-D7D9A3294F10}"/>
            </a:ext>
          </a:extLst>
        </xdr:cNvPr>
        <xdr:cNvSpPr txBox="1"/>
      </xdr:nvSpPr>
      <xdr:spPr>
        <a:xfrm>
          <a:off x="2439044" y="586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3" name="n_3aveValue【道路】&#10;有形固定資産減価償却率">
          <a:extLst>
            <a:ext uri="{FF2B5EF4-FFF2-40B4-BE49-F238E27FC236}">
              <a16:creationId xmlns:a16="http://schemas.microsoft.com/office/drawing/2014/main" id="{F0B759F0-0851-4E7B-B295-06F84F1BC2BA}"/>
            </a:ext>
          </a:extLst>
        </xdr:cNvPr>
        <xdr:cNvSpPr txBox="1"/>
      </xdr:nvSpPr>
      <xdr:spPr>
        <a:xfrm>
          <a:off x="1645294" y="5841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84" name="n_4aveValue【道路】&#10;有形固定資産減価償却率">
          <a:extLst>
            <a:ext uri="{FF2B5EF4-FFF2-40B4-BE49-F238E27FC236}">
              <a16:creationId xmlns:a16="http://schemas.microsoft.com/office/drawing/2014/main" id="{0DE06C32-B2D4-4D5A-87CF-DCDB2097A207}"/>
            </a:ext>
          </a:extLst>
        </xdr:cNvPr>
        <xdr:cNvSpPr txBox="1"/>
      </xdr:nvSpPr>
      <xdr:spPr>
        <a:xfrm>
          <a:off x="851544" y="580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102125</xdr:rowOff>
    </xdr:from>
    <xdr:ext cx="405111" cy="259045"/>
    <xdr:sp macro="" textlink="">
      <xdr:nvSpPr>
        <xdr:cNvPr id="85" name="n_1mainValue【道路】&#10;有形固定資産減価償却率">
          <a:extLst>
            <a:ext uri="{FF2B5EF4-FFF2-40B4-BE49-F238E27FC236}">
              <a16:creationId xmlns:a16="http://schemas.microsoft.com/office/drawing/2014/main" id="{40307A4F-78BF-49BA-8C1D-4264149F7CDB}"/>
            </a:ext>
          </a:extLst>
        </xdr:cNvPr>
        <xdr:cNvSpPr txBox="1"/>
      </xdr:nvSpPr>
      <xdr:spPr>
        <a:xfrm>
          <a:off x="3239144" y="6382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79265</xdr:rowOff>
    </xdr:from>
    <xdr:ext cx="405111" cy="259045"/>
    <xdr:sp macro="" textlink="">
      <xdr:nvSpPr>
        <xdr:cNvPr id="86" name="n_2mainValue【道路】&#10;有形固定資産減価償却率">
          <a:extLst>
            <a:ext uri="{FF2B5EF4-FFF2-40B4-BE49-F238E27FC236}">
              <a16:creationId xmlns:a16="http://schemas.microsoft.com/office/drawing/2014/main" id="{8E35E90D-8F04-47A8-804A-58398A223B58}"/>
            </a:ext>
          </a:extLst>
        </xdr:cNvPr>
        <xdr:cNvSpPr txBox="1"/>
      </xdr:nvSpPr>
      <xdr:spPr>
        <a:xfrm>
          <a:off x="2439044" y="6359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54119</xdr:rowOff>
    </xdr:from>
    <xdr:ext cx="405111" cy="259045"/>
    <xdr:sp macro="" textlink="">
      <xdr:nvSpPr>
        <xdr:cNvPr id="87" name="n_3mainValue【道路】&#10;有形固定資産減価償却率">
          <a:extLst>
            <a:ext uri="{FF2B5EF4-FFF2-40B4-BE49-F238E27FC236}">
              <a16:creationId xmlns:a16="http://schemas.microsoft.com/office/drawing/2014/main" id="{C86044E0-38C9-4A3C-AB2D-8A78CCD748F3}"/>
            </a:ext>
          </a:extLst>
        </xdr:cNvPr>
        <xdr:cNvSpPr txBox="1"/>
      </xdr:nvSpPr>
      <xdr:spPr>
        <a:xfrm>
          <a:off x="1645294" y="6334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22115</xdr:rowOff>
    </xdr:from>
    <xdr:ext cx="405111" cy="259045"/>
    <xdr:sp macro="" textlink="">
      <xdr:nvSpPr>
        <xdr:cNvPr id="88" name="n_4mainValue【道路】&#10;有形固定資産減価償却率">
          <a:extLst>
            <a:ext uri="{FF2B5EF4-FFF2-40B4-BE49-F238E27FC236}">
              <a16:creationId xmlns:a16="http://schemas.microsoft.com/office/drawing/2014/main" id="{46AABC4C-5604-4B6B-95CC-452453E4C979}"/>
            </a:ext>
          </a:extLst>
        </xdr:cNvPr>
        <xdr:cNvSpPr txBox="1"/>
      </xdr:nvSpPr>
      <xdr:spPr>
        <a:xfrm>
          <a:off x="851544" y="6302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3686C0F-03F4-44B4-90B5-FE07DF379C7F}"/>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D871810-4A97-41CE-B5AC-F869C4881F66}"/>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FF82E17-F29E-4E3C-B803-4569378060F6}"/>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E1F4A30-D0F8-47E1-AA4B-8551B2E3C152}"/>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D359D17-4982-428C-B03A-00DF57AD6EA7}"/>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14BAEBB-7670-4A52-A6DA-0BAA6F140BD9}"/>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BC84DED-BC10-4A14-8D85-0BEBF33F6086}"/>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290C8B5-35D8-43D0-891F-9ABE71D80A3B}"/>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7A79EE8-29D5-460E-AB31-8830879FB9C9}"/>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5BE1626-A5C8-4FD0-8EAB-FE7816B3F649}"/>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8C8D1653-9858-4500-A79F-07C5FEC0FBFC}"/>
            </a:ext>
          </a:extLst>
        </xdr:cNvPr>
        <xdr:cNvCxnSpPr/>
      </xdr:nvCxnSpPr>
      <xdr:spPr>
        <a:xfrm>
          <a:off x="5956300" y="70330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D5644778-AD6F-49D4-9AA4-E4AC8153CEA8}"/>
            </a:ext>
          </a:extLst>
        </xdr:cNvPr>
        <xdr:cNvSpPr txBox="1"/>
      </xdr:nvSpPr>
      <xdr:spPr>
        <a:xfrm>
          <a:off x="55272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1AB4F52D-583B-4824-BDD0-C4C7EB670760}"/>
            </a:ext>
          </a:extLst>
        </xdr:cNvPr>
        <xdr:cNvCxnSpPr/>
      </xdr:nvCxnSpPr>
      <xdr:spPr>
        <a:xfrm>
          <a:off x="5956300" y="6719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352CF09F-A40F-4EAA-A69C-F7EF97E859C7}"/>
            </a:ext>
          </a:extLst>
        </xdr:cNvPr>
        <xdr:cNvSpPr txBox="1"/>
      </xdr:nvSpPr>
      <xdr:spPr>
        <a:xfrm>
          <a:off x="5482151" y="65833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D5A405C7-BA69-4CC6-B5EA-36DEF9395C1F}"/>
            </a:ext>
          </a:extLst>
        </xdr:cNvPr>
        <xdr:cNvCxnSpPr/>
      </xdr:nvCxnSpPr>
      <xdr:spPr>
        <a:xfrm>
          <a:off x="5956300" y="64053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638DEFA5-1B47-45EE-BCFD-EA09FD964C8F}"/>
            </a:ext>
          </a:extLst>
        </xdr:cNvPr>
        <xdr:cNvSpPr txBox="1"/>
      </xdr:nvSpPr>
      <xdr:spPr>
        <a:xfrm>
          <a:off x="5482151" y="62694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25782506-CD5B-4B50-B4F6-35FF49CED209}"/>
            </a:ext>
          </a:extLst>
        </xdr:cNvPr>
        <xdr:cNvCxnSpPr/>
      </xdr:nvCxnSpPr>
      <xdr:spPr>
        <a:xfrm>
          <a:off x="5956300" y="60914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27209B70-60F8-43A8-B6E9-6756F57A6CA8}"/>
            </a:ext>
          </a:extLst>
        </xdr:cNvPr>
        <xdr:cNvSpPr txBox="1"/>
      </xdr:nvSpPr>
      <xdr:spPr>
        <a:xfrm>
          <a:off x="5482151" y="59492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99C553C1-4986-4E78-9451-3495B9E3B933}"/>
            </a:ext>
          </a:extLst>
        </xdr:cNvPr>
        <xdr:cNvCxnSpPr/>
      </xdr:nvCxnSpPr>
      <xdr:spPr>
        <a:xfrm>
          <a:off x="5956300" y="57775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65E0003B-EF7E-4EC4-8EEE-D7A16F678B88}"/>
            </a:ext>
          </a:extLst>
        </xdr:cNvPr>
        <xdr:cNvSpPr txBox="1"/>
      </xdr:nvSpPr>
      <xdr:spPr>
        <a:xfrm>
          <a:off x="5482151" y="56353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44DF7842-A806-4E75-BEFF-BFB067F316E0}"/>
            </a:ext>
          </a:extLst>
        </xdr:cNvPr>
        <xdr:cNvCxnSpPr/>
      </xdr:nvCxnSpPr>
      <xdr:spPr>
        <a:xfrm>
          <a:off x="5956300" y="54573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9760BCAA-808C-47A4-AE31-8B102596FDAF}"/>
            </a:ext>
          </a:extLst>
        </xdr:cNvPr>
        <xdr:cNvSpPr txBox="1"/>
      </xdr:nvSpPr>
      <xdr:spPr>
        <a:xfrm>
          <a:off x="5418031" y="53214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09B527C-33B5-4A3E-A9A2-F0528EC74580}"/>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E4FAE857-22AA-415A-951A-8CEEFE685F87}"/>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31AF12E-DCE4-46A2-A54A-4DF455FA735A}"/>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2B696C89-363D-40BF-869D-915295C265FA}"/>
            </a:ext>
          </a:extLst>
        </xdr:cNvPr>
        <xdr:cNvCxnSpPr/>
      </xdr:nvCxnSpPr>
      <xdr:spPr>
        <a:xfrm flipV="1">
          <a:off x="9429115" y="5626423"/>
          <a:ext cx="0" cy="1323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9A428A87-F2D4-4B01-8390-48098F425E0F}"/>
            </a:ext>
          </a:extLst>
        </xdr:cNvPr>
        <xdr:cNvSpPr txBox="1"/>
      </xdr:nvSpPr>
      <xdr:spPr>
        <a:xfrm>
          <a:off x="9467850" y="695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8A9C5843-42FD-4375-93E1-9A89A3E4E33D}"/>
            </a:ext>
          </a:extLst>
        </xdr:cNvPr>
        <xdr:cNvCxnSpPr/>
      </xdr:nvCxnSpPr>
      <xdr:spPr>
        <a:xfrm>
          <a:off x="9359900" y="69500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083246B2-DD64-40DD-8B25-52771221DF53}"/>
            </a:ext>
          </a:extLst>
        </xdr:cNvPr>
        <xdr:cNvSpPr txBox="1"/>
      </xdr:nvSpPr>
      <xdr:spPr>
        <a:xfrm>
          <a:off x="9467850" y="5414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7BE0B751-F000-497C-BD46-93B169BEBDB8}"/>
            </a:ext>
          </a:extLst>
        </xdr:cNvPr>
        <xdr:cNvCxnSpPr/>
      </xdr:nvCxnSpPr>
      <xdr:spPr>
        <a:xfrm>
          <a:off x="9359900" y="56264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a:extLst>
            <a:ext uri="{FF2B5EF4-FFF2-40B4-BE49-F238E27FC236}">
              <a16:creationId xmlns:a16="http://schemas.microsoft.com/office/drawing/2014/main" id="{570A8C07-C173-48B0-B3BA-577663D293E9}"/>
            </a:ext>
          </a:extLst>
        </xdr:cNvPr>
        <xdr:cNvSpPr txBox="1"/>
      </xdr:nvSpPr>
      <xdr:spPr>
        <a:xfrm>
          <a:off x="9467850" y="65826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4E221338-07E5-462E-9CFA-D10725EEA3A1}"/>
            </a:ext>
          </a:extLst>
        </xdr:cNvPr>
        <xdr:cNvSpPr/>
      </xdr:nvSpPr>
      <xdr:spPr>
        <a:xfrm>
          <a:off x="9398000" y="67248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653ABDC0-BF72-4E7B-8094-9E604BF4DE00}"/>
            </a:ext>
          </a:extLst>
        </xdr:cNvPr>
        <xdr:cNvSpPr/>
      </xdr:nvSpPr>
      <xdr:spPr>
        <a:xfrm>
          <a:off x="8636000" y="6730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7226F5AA-3292-469D-96E8-A327760657F9}"/>
            </a:ext>
          </a:extLst>
        </xdr:cNvPr>
        <xdr:cNvSpPr/>
      </xdr:nvSpPr>
      <xdr:spPr>
        <a:xfrm>
          <a:off x="7842250" y="673430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E552689E-9616-4AB6-B942-FD467F0C8451}"/>
            </a:ext>
          </a:extLst>
        </xdr:cNvPr>
        <xdr:cNvSpPr/>
      </xdr:nvSpPr>
      <xdr:spPr>
        <a:xfrm>
          <a:off x="7029450" y="67428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E9CD318F-847E-49B6-B903-A5AF0FD74C75}"/>
            </a:ext>
          </a:extLst>
        </xdr:cNvPr>
        <xdr:cNvSpPr/>
      </xdr:nvSpPr>
      <xdr:spPr>
        <a:xfrm>
          <a:off x="6235700" y="67119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257FDB9-F349-4606-A6E2-58CE2ABC392B}"/>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44F3F24-5309-41D7-87AB-A2B55CAA5D3A}"/>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3D97126-7C24-47C2-A212-FDC543E4AB44}"/>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F752750-7734-4AFA-A784-E78DDAC8F86F}"/>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4F92DE7-8AE1-4D80-92B7-683229204F32}"/>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72672</xdr:rowOff>
    </xdr:from>
    <xdr:to>
      <xdr:col>55</xdr:col>
      <xdr:colOff>50800</xdr:colOff>
      <xdr:row>42</xdr:row>
      <xdr:rowOff>2822</xdr:rowOff>
    </xdr:to>
    <xdr:sp macro="" textlink="">
      <xdr:nvSpPr>
        <xdr:cNvPr id="130" name="楕円 129">
          <a:extLst>
            <a:ext uri="{FF2B5EF4-FFF2-40B4-BE49-F238E27FC236}">
              <a16:creationId xmlns:a16="http://schemas.microsoft.com/office/drawing/2014/main" id="{8005B126-0012-4EAB-A1BD-34F40A3EEFA1}"/>
            </a:ext>
          </a:extLst>
        </xdr:cNvPr>
        <xdr:cNvSpPr/>
      </xdr:nvSpPr>
      <xdr:spPr>
        <a:xfrm>
          <a:off x="9398000" y="68481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159049</xdr:rowOff>
    </xdr:from>
    <xdr:ext cx="469744" cy="259045"/>
    <xdr:sp macro="" textlink="">
      <xdr:nvSpPr>
        <xdr:cNvPr id="131" name="【道路】&#10;一人当たり延長該当値テキスト">
          <a:extLst>
            <a:ext uri="{FF2B5EF4-FFF2-40B4-BE49-F238E27FC236}">
              <a16:creationId xmlns:a16="http://schemas.microsoft.com/office/drawing/2014/main" id="{85987F37-402A-429C-8DE7-87325CFD50A6}"/>
            </a:ext>
          </a:extLst>
        </xdr:cNvPr>
        <xdr:cNvSpPr txBox="1"/>
      </xdr:nvSpPr>
      <xdr:spPr>
        <a:xfrm>
          <a:off x="9467850" y="676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54253</xdr:rowOff>
    </xdr:from>
    <xdr:to>
      <xdr:col>50</xdr:col>
      <xdr:colOff>165100</xdr:colOff>
      <xdr:row>41</xdr:row>
      <xdr:rowOff>155853</xdr:rowOff>
    </xdr:to>
    <xdr:sp macro="" textlink="">
      <xdr:nvSpPr>
        <xdr:cNvPr id="132" name="楕円 131">
          <a:extLst>
            <a:ext uri="{FF2B5EF4-FFF2-40B4-BE49-F238E27FC236}">
              <a16:creationId xmlns:a16="http://schemas.microsoft.com/office/drawing/2014/main" id="{B5017E93-1B02-41EE-BF60-E0F0AD16FD81}"/>
            </a:ext>
          </a:extLst>
        </xdr:cNvPr>
        <xdr:cNvSpPr/>
      </xdr:nvSpPr>
      <xdr:spPr>
        <a:xfrm>
          <a:off x="8636000" y="682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105053</xdr:rowOff>
    </xdr:from>
    <xdr:to>
      <xdr:col>55</xdr:col>
      <xdr:colOff>0</xdr:colOff>
      <xdr:row>41</xdr:row>
      <xdr:rowOff>123472</xdr:rowOff>
    </xdr:to>
    <xdr:cxnSp macro="">
      <xdr:nvCxnSpPr>
        <xdr:cNvPr id="133" name="直線コネクタ 132">
          <a:extLst>
            <a:ext uri="{FF2B5EF4-FFF2-40B4-BE49-F238E27FC236}">
              <a16:creationId xmlns:a16="http://schemas.microsoft.com/office/drawing/2014/main" id="{4289D684-A4FB-4AFF-ADEF-CB1C0E0706C7}"/>
            </a:ext>
          </a:extLst>
        </xdr:cNvPr>
        <xdr:cNvCxnSpPr/>
      </xdr:nvCxnSpPr>
      <xdr:spPr>
        <a:xfrm>
          <a:off x="8686800" y="6880503"/>
          <a:ext cx="742950" cy="1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56571</xdr:rowOff>
    </xdr:from>
    <xdr:to>
      <xdr:col>46</xdr:col>
      <xdr:colOff>38100</xdr:colOff>
      <xdr:row>41</xdr:row>
      <xdr:rowOff>158171</xdr:rowOff>
    </xdr:to>
    <xdr:sp macro="" textlink="">
      <xdr:nvSpPr>
        <xdr:cNvPr id="134" name="楕円 133">
          <a:extLst>
            <a:ext uri="{FF2B5EF4-FFF2-40B4-BE49-F238E27FC236}">
              <a16:creationId xmlns:a16="http://schemas.microsoft.com/office/drawing/2014/main" id="{35AF05F2-DC5E-4C14-9ACC-3ECD04C1369A}"/>
            </a:ext>
          </a:extLst>
        </xdr:cNvPr>
        <xdr:cNvSpPr/>
      </xdr:nvSpPr>
      <xdr:spPr>
        <a:xfrm>
          <a:off x="7842250" y="683202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105053</xdr:rowOff>
    </xdr:from>
    <xdr:to>
      <xdr:col>50</xdr:col>
      <xdr:colOff>114300</xdr:colOff>
      <xdr:row>41</xdr:row>
      <xdr:rowOff>107371</xdr:rowOff>
    </xdr:to>
    <xdr:cxnSp macro="">
      <xdr:nvCxnSpPr>
        <xdr:cNvPr id="135" name="直線コネクタ 134">
          <a:extLst>
            <a:ext uri="{FF2B5EF4-FFF2-40B4-BE49-F238E27FC236}">
              <a16:creationId xmlns:a16="http://schemas.microsoft.com/office/drawing/2014/main" id="{2C903294-1B5F-4003-9EA2-27D215AB52CF}"/>
            </a:ext>
          </a:extLst>
        </xdr:cNvPr>
        <xdr:cNvCxnSpPr/>
      </xdr:nvCxnSpPr>
      <xdr:spPr>
        <a:xfrm flipV="1">
          <a:off x="7886700" y="6880503"/>
          <a:ext cx="800100" cy="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59837</xdr:rowOff>
    </xdr:from>
    <xdr:to>
      <xdr:col>41</xdr:col>
      <xdr:colOff>101600</xdr:colOff>
      <xdr:row>41</xdr:row>
      <xdr:rowOff>161437</xdr:rowOff>
    </xdr:to>
    <xdr:sp macro="" textlink="">
      <xdr:nvSpPr>
        <xdr:cNvPr id="136" name="楕円 135">
          <a:extLst>
            <a:ext uri="{FF2B5EF4-FFF2-40B4-BE49-F238E27FC236}">
              <a16:creationId xmlns:a16="http://schemas.microsoft.com/office/drawing/2014/main" id="{D56CF1EB-9A61-4B3F-9FF9-60FA42A9E682}"/>
            </a:ext>
          </a:extLst>
        </xdr:cNvPr>
        <xdr:cNvSpPr/>
      </xdr:nvSpPr>
      <xdr:spPr>
        <a:xfrm>
          <a:off x="7029450" y="683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107371</xdr:rowOff>
    </xdr:from>
    <xdr:to>
      <xdr:col>45</xdr:col>
      <xdr:colOff>177800</xdr:colOff>
      <xdr:row>41</xdr:row>
      <xdr:rowOff>110637</xdr:rowOff>
    </xdr:to>
    <xdr:cxnSp macro="">
      <xdr:nvCxnSpPr>
        <xdr:cNvPr id="137" name="直線コネクタ 136">
          <a:extLst>
            <a:ext uri="{FF2B5EF4-FFF2-40B4-BE49-F238E27FC236}">
              <a16:creationId xmlns:a16="http://schemas.microsoft.com/office/drawing/2014/main" id="{059657E6-EAC9-4349-92E0-F19C86BF4579}"/>
            </a:ext>
          </a:extLst>
        </xdr:cNvPr>
        <xdr:cNvCxnSpPr/>
      </xdr:nvCxnSpPr>
      <xdr:spPr>
        <a:xfrm flipV="1">
          <a:off x="7080250" y="6882821"/>
          <a:ext cx="80645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63543</xdr:rowOff>
    </xdr:from>
    <xdr:to>
      <xdr:col>36</xdr:col>
      <xdr:colOff>165100</xdr:colOff>
      <xdr:row>41</xdr:row>
      <xdr:rowOff>165143</xdr:rowOff>
    </xdr:to>
    <xdr:sp macro="" textlink="">
      <xdr:nvSpPr>
        <xdr:cNvPr id="138" name="楕円 137">
          <a:extLst>
            <a:ext uri="{FF2B5EF4-FFF2-40B4-BE49-F238E27FC236}">
              <a16:creationId xmlns:a16="http://schemas.microsoft.com/office/drawing/2014/main" id="{4A61DF33-3E30-4253-A09B-7DEF89EE00EC}"/>
            </a:ext>
          </a:extLst>
        </xdr:cNvPr>
        <xdr:cNvSpPr/>
      </xdr:nvSpPr>
      <xdr:spPr>
        <a:xfrm>
          <a:off x="6235700" y="68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110637</xdr:rowOff>
    </xdr:from>
    <xdr:to>
      <xdr:col>41</xdr:col>
      <xdr:colOff>50800</xdr:colOff>
      <xdr:row>41</xdr:row>
      <xdr:rowOff>114343</xdr:rowOff>
    </xdr:to>
    <xdr:cxnSp macro="">
      <xdr:nvCxnSpPr>
        <xdr:cNvPr id="139" name="直線コネクタ 138">
          <a:extLst>
            <a:ext uri="{FF2B5EF4-FFF2-40B4-BE49-F238E27FC236}">
              <a16:creationId xmlns:a16="http://schemas.microsoft.com/office/drawing/2014/main" id="{7DE293CF-ED49-4777-AFCA-18E2AA99F7D6}"/>
            </a:ext>
          </a:extLst>
        </xdr:cNvPr>
        <xdr:cNvCxnSpPr/>
      </xdr:nvCxnSpPr>
      <xdr:spPr>
        <a:xfrm flipV="1">
          <a:off x="6286500" y="6886087"/>
          <a:ext cx="793750" cy="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a:extLst>
            <a:ext uri="{FF2B5EF4-FFF2-40B4-BE49-F238E27FC236}">
              <a16:creationId xmlns:a16="http://schemas.microsoft.com/office/drawing/2014/main" id="{6A43ACCE-51B6-41B6-8656-DF644B58CE8E}"/>
            </a:ext>
          </a:extLst>
        </xdr:cNvPr>
        <xdr:cNvSpPr txBox="1"/>
      </xdr:nvSpPr>
      <xdr:spPr>
        <a:xfrm>
          <a:off x="8425961" y="651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6EBE4AC1-D689-46BD-9E46-6933C2C2573B}"/>
            </a:ext>
          </a:extLst>
        </xdr:cNvPr>
        <xdr:cNvSpPr txBox="1"/>
      </xdr:nvSpPr>
      <xdr:spPr>
        <a:xfrm>
          <a:off x="7644911" y="651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79C3B0DD-C4C3-418B-9F50-2A576B4FE22A}"/>
            </a:ext>
          </a:extLst>
        </xdr:cNvPr>
        <xdr:cNvSpPr txBox="1"/>
      </xdr:nvSpPr>
      <xdr:spPr>
        <a:xfrm>
          <a:off x="6851161" y="652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48315</xdr:rowOff>
    </xdr:from>
    <xdr:ext cx="534377" cy="259045"/>
    <xdr:sp macro="" textlink="">
      <xdr:nvSpPr>
        <xdr:cNvPr id="143" name="n_4aveValue【道路】&#10;一人当たり延長">
          <a:extLst>
            <a:ext uri="{FF2B5EF4-FFF2-40B4-BE49-F238E27FC236}">
              <a16:creationId xmlns:a16="http://schemas.microsoft.com/office/drawing/2014/main" id="{02B82EA8-4150-450A-9522-D5DE7EE29DDB}"/>
            </a:ext>
          </a:extLst>
        </xdr:cNvPr>
        <xdr:cNvSpPr txBox="1"/>
      </xdr:nvSpPr>
      <xdr:spPr>
        <a:xfrm>
          <a:off x="6038361" y="6493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146980</xdr:rowOff>
    </xdr:from>
    <xdr:ext cx="469744" cy="259045"/>
    <xdr:sp macro="" textlink="">
      <xdr:nvSpPr>
        <xdr:cNvPr id="144" name="n_1mainValue【道路】&#10;一人当たり延長">
          <a:extLst>
            <a:ext uri="{FF2B5EF4-FFF2-40B4-BE49-F238E27FC236}">
              <a16:creationId xmlns:a16="http://schemas.microsoft.com/office/drawing/2014/main" id="{EBBA8CE9-3D8D-4014-904B-E5FBF187AA15}"/>
            </a:ext>
          </a:extLst>
        </xdr:cNvPr>
        <xdr:cNvSpPr txBox="1"/>
      </xdr:nvSpPr>
      <xdr:spPr>
        <a:xfrm>
          <a:off x="8458277" y="692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149298</xdr:rowOff>
    </xdr:from>
    <xdr:ext cx="469744" cy="259045"/>
    <xdr:sp macro="" textlink="">
      <xdr:nvSpPr>
        <xdr:cNvPr id="145" name="n_2mainValue【道路】&#10;一人当たり延長">
          <a:extLst>
            <a:ext uri="{FF2B5EF4-FFF2-40B4-BE49-F238E27FC236}">
              <a16:creationId xmlns:a16="http://schemas.microsoft.com/office/drawing/2014/main" id="{AEFFA8A3-D714-4BA6-966C-0AC8BFBD7331}"/>
            </a:ext>
          </a:extLst>
        </xdr:cNvPr>
        <xdr:cNvSpPr txBox="1"/>
      </xdr:nvSpPr>
      <xdr:spPr>
        <a:xfrm>
          <a:off x="7677227" y="6924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152564</xdr:rowOff>
    </xdr:from>
    <xdr:ext cx="469744" cy="259045"/>
    <xdr:sp macro="" textlink="">
      <xdr:nvSpPr>
        <xdr:cNvPr id="146" name="n_3mainValue【道路】&#10;一人当たり延長">
          <a:extLst>
            <a:ext uri="{FF2B5EF4-FFF2-40B4-BE49-F238E27FC236}">
              <a16:creationId xmlns:a16="http://schemas.microsoft.com/office/drawing/2014/main" id="{5868682F-2CE0-4864-B67E-3867B5305B45}"/>
            </a:ext>
          </a:extLst>
        </xdr:cNvPr>
        <xdr:cNvSpPr txBox="1"/>
      </xdr:nvSpPr>
      <xdr:spPr>
        <a:xfrm>
          <a:off x="6864427" y="692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156270</xdr:rowOff>
    </xdr:from>
    <xdr:ext cx="469744" cy="259045"/>
    <xdr:sp macro="" textlink="">
      <xdr:nvSpPr>
        <xdr:cNvPr id="147" name="n_4mainValue【道路】&#10;一人当たり延長">
          <a:extLst>
            <a:ext uri="{FF2B5EF4-FFF2-40B4-BE49-F238E27FC236}">
              <a16:creationId xmlns:a16="http://schemas.microsoft.com/office/drawing/2014/main" id="{549E7773-7F00-4BE0-8079-9989493B89AA}"/>
            </a:ext>
          </a:extLst>
        </xdr:cNvPr>
        <xdr:cNvSpPr txBox="1"/>
      </xdr:nvSpPr>
      <xdr:spPr>
        <a:xfrm>
          <a:off x="6070677" y="6931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A09716F4-1A6B-4894-B476-259465610466}"/>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CF81F81-A0BF-43E1-A2FF-81D5152B4A8C}"/>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4F9A7CB-BEC0-47A5-95AA-7A9EF0F62AD0}"/>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F92C1550-9BDC-41DF-9B47-17B8A8CF2C23}"/>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6DA3E9D-C9C3-41ED-BD29-E9A57E30A62C}"/>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787B003-D6CB-4299-ABBE-3F591FE89945}"/>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BDD1026-B288-404B-A1A0-B4A541033AD6}"/>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FA002B9-92FF-45EE-9AB4-245202395DA1}"/>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67DD4DF-4C83-4F3F-BE71-1D46D0E67194}"/>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7E43575-42C6-46DB-9E6F-E6160FEADB96}"/>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79F4CB7-2CFF-4929-92E9-7DDD8DFFBF59}"/>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55DB3AB4-BB62-4DC9-86C7-63F782EA9988}"/>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9D195B6E-9813-44E6-B644-7FF404488BDB}"/>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764C85F1-36FC-4244-AB3D-D9E0F5FD0B0C}"/>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70A82007-0EAD-4A71-AFED-CB4CE7A5CC98}"/>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976DC56-79F0-4CF7-A26D-45E6ED3B1F39}"/>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58CC94C-6185-4F23-A571-B8AB70FC3460}"/>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669BF48C-28F1-4414-A14F-C863AF03B313}"/>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17DFC93E-F8C3-49EF-9248-4BDD9ADC8611}"/>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DEF3BD4E-D857-445A-8013-FAD08C1BAE4A}"/>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D77AD10A-38E7-440C-B9C5-61501C56BF97}"/>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FAB1B1DF-2A0C-47E5-876A-A6302C0FF613}"/>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EDE71CCB-0740-4228-A3FD-A34FCEC846DD}"/>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99FA7315-71C7-4AF3-86D7-0F1209063D54}"/>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2837E311-E9F3-431D-904B-831CFD65989B}"/>
            </a:ext>
          </a:extLst>
        </xdr:cNvPr>
        <xdr:cNvCxnSpPr/>
      </xdr:nvCxnSpPr>
      <xdr:spPr>
        <a:xfrm flipV="1">
          <a:off x="4177665" y="9254490"/>
          <a:ext cx="0" cy="126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7895EDDC-AA71-4AA8-B50E-A55F45124094}"/>
            </a:ext>
          </a:extLst>
        </xdr:cNvPr>
        <xdr:cNvSpPr txBox="1"/>
      </xdr:nvSpPr>
      <xdr:spPr>
        <a:xfrm>
          <a:off x="4216400" y="1052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B1E576C1-ABBF-44C4-A967-C13B5FDC6D34}"/>
            </a:ext>
          </a:extLst>
        </xdr:cNvPr>
        <xdr:cNvCxnSpPr/>
      </xdr:nvCxnSpPr>
      <xdr:spPr>
        <a:xfrm>
          <a:off x="4108450" y="10521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8F57CD9D-7F9A-4FC8-BF30-16E798557339}"/>
            </a:ext>
          </a:extLst>
        </xdr:cNvPr>
        <xdr:cNvSpPr txBox="1"/>
      </xdr:nvSpPr>
      <xdr:spPr>
        <a:xfrm>
          <a:off x="4216400" y="903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CFE95FA1-2F82-4BAC-B10E-75192276F759}"/>
            </a:ext>
          </a:extLst>
        </xdr:cNvPr>
        <xdr:cNvCxnSpPr/>
      </xdr:nvCxnSpPr>
      <xdr:spPr>
        <a:xfrm>
          <a:off x="4108450" y="92544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E8215167-BAD2-429E-AA24-64F988C1093D}"/>
            </a:ext>
          </a:extLst>
        </xdr:cNvPr>
        <xdr:cNvSpPr txBox="1"/>
      </xdr:nvSpPr>
      <xdr:spPr>
        <a:xfrm>
          <a:off x="4216400" y="9939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0B6267C0-2B60-43DB-BB1C-F577035D8F11}"/>
            </a:ext>
          </a:extLst>
        </xdr:cNvPr>
        <xdr:cNvSpPr/>
      </xdr:nvSpPr>
      <xdr:spPr>
        <a:xfrm>
          <a:off x="4127500" y="996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01B48D4A-EFEF-4216-B644-5FB3391146E6}"/>
            </a:ext>
          </a:extLst>
        </xdr:cNvPr>
        <xdr:cNvSpPr/>
      </xdr:nvSpPr>
      <xdr:spPr>
        <a:xfrm>
          <a:off x="3384550" y="99110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8D2B42C5-0416-4ECE-9509-FDA676D3165B}"/>
            </a:ext>
          </a:extLst>
        </xdr:cNvPr>
        <xdr:cNvSpPr/>
      </xdr:nvSpPr>
      <xdr:spPr>
        <a:xfrm>
          <a:off x="2571750" y="99040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F5FE4CA6-9AA5-4C3C-BAED-FE8B232B2948}"/>
            </a:ext>
          </a:extLst>
        </xdr:cNvPr>
        <xdr:cNvSpPr/>
      </xdr:nvSpPr>
      <xdr:spPr>
        <a:xfrm>
          <a:off x="1778000" y="98698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7A41BFBA-DA3E-4A76-B824-91382DFCEBE2}"/>
            </a:ext>
          </a:extLst>
        </xdr:cNvPr>
        <xdr:cNvSpPr/>
      </xdr:nvSpPr>
      <xdr:spPr>
        <a:xfrm>
          <a:off x="984250" y="986980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5DB348C-07C5-4E05-80A8-2889DB4A378F}"/>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85CDBA5-2B17-459B-BBB6-F5463A8B1998}"/>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A71A9FB-4869-4AA0-B1D7-3EDD044E4209}"/>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795B5F2-BDBA-4D7D-BE22-6CC11B86BF2E}"/>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C733FF2-70AE-4F6B-B69D-50C30C88F3C1}"/>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88" name="楕円 187">
          <a:extLst>
            <a:ext uri="{FF2B5EF4-FFF2-40B4-BE49-F238E27FC236}">
              <a16:creationId xmlns:a16="http://schemas.microsoft.com/office/drawing/2014/main" id="{090F76F5-B3B2-41E7-96DE-19FD11EAD25D}"/>
            </a:ext>
          </a:extLst>
        </xdr:cNvPr>
        <xdr:cNvSpPr/>
      </xdr:nvSpPr>
      <xdr:spPr>
        <a:xfrm>
          <a:off x="4127500" y="98850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160672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4E99EAF2-F932-40AE-850C-238E0A65FF48}"/>
            </a:ext>
          </a:extLst>
        </xdr:cNvPr>
        <xdr:cNvSpPr txBox="1"/>
      </xdr:nvSpPr>
      <xdr:spPr>
        <a:xfrm>
          <a:off x="4216400" y="974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126365</xdr:rowOff>
    </xdr:from>
    <xdr:to>
      <xdr:col>20</xdr:col>
      <xdr:colOff>38100</xdr:colOff>
      <xdr:row>60</xdr:row>
      <xdr:rowOff>56515</xdr:rowOff>
    </xdr:to>
    <xdr:sp macro="" textlink="">
      <xdr:nvSpPr>
        <xdr:cNvPr id="190" name="楕円 189">
          <a:extLst>
            <a:ext uri="{FF2B5EF4-FFF2-40B4-BE49-F238E27FC236}">
              <a16:creationId xmlns:a16="http://schemas.microsoft.com/office/drawing/2014/main" id="{AB23DE1A-CD39-4480-96ED-2FF335218E74}"/>
            </a:ext>
          </a:extLst>
        </xdr:cNvPr>
        <xdr:cNvSpPr/>
      </xdr:nvSpPr>
      <xdr:spPr>
        <a:xfrm>
          <a:off x="3384550" y="98736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5715</xdr:rowOff>
    </xdr:from>
    <xdr:to>
      <xdr:col>24</xdr:col>
      <xdr:colOff>63500</xdr:colOff>
      <xdr:row>60</xdr:row>
      <xdr:rowOff>17145</xdr:rowOff>
    </xdr:to>
    <xdr:cxnSp macro="">
      <xdr:nvCxnSpPr>
        <xdr:cNvPr id="191" name="直線コネクタ 190">
          <a:extLst>
            <a:ext uri="{FF2B5EF4-FFF2-40B4-BE49-F238E27FC236}">
              <a16:creationId xmlns:a16="http://schemas.microsoft.com/office/drawing/2014/main" id="{8643D4A2-9BD8-4A8F-AAFD-4CB626FEB2E7}"/>
            </a:ext>
          </a:extLst>
        </xdr:cNvPr>
        <xdr:cNvCxnSpPr/>
      </xdr:nvCxnSpPr>
      <xdr:spPr>
        <a:xfrm>
          <a:off x="3429000" y="9918065"/>
          <a:ext cx="7493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xdr:rowOff>
    </xdr:from>
    <xdr:to>
      <xdr:col>15</xdr:col>
      <xdr:colOff>101600</xdr:colOff>
      <xdr:row>60</xdr:row>
      <xdr:rowOff>102235</xdr:rowOff>
    </xdr:to>
    <xdr:sp macro="" textlink="">
      <xdr:nvSpPr>
        <xdr:cNvPr id="192" name="楕円 191">
          <a:extLst>
            <a:ext uri="{FF2B5EF4-FFF2-40B4-BE49-F238E27FC236}">
              <a16:creationId xmlns:a16="http://schemas.microsoft.com/office/drawing/2014/main" id="{C14A076F-9D49-4E5C-99AF-24C31095B349}"/>
            </a:ext>
          </a:extLst>
        </xdr:cNvPr>
        <xdr:cNvSpPr/>
      </xdr:nvSpPr>
      <xdr:spPr>
        <a:xfrm>
          <a:off x="2571750" y="991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5715</xdr:rowOff>
    </xdr:from>
    <xdr:to>
      <xdr:col>19</xdr:col>
      <xdr:colOff>177800</xdr:colOff>
      <xdr:row>60</xdr:row>
      <xdr:rowOff>51435</xdr:rowOff>
    </xdr:to>
    <xdr:cxnSp macro="">
      <xdr:nvCxnSpPr>
        <xdr:cNvPr id="193" name="直線コネクタ 192">
          <a:extLst>
            <a:ext uri="{FF2B5EF4-FFF2-40B4-BE49-F238E27FC236}">
              <a16:creationId xmlns:a16="http://schemas.microsoft.com/office/drawing/2014/main" id="{EA7D223D-6BDB-4369-940C-8151347C481A}"/>
            </a:ext>
          </a:extLst>
        </xdr:cNvPr>
        <xdr:cNvCxnSpPr/>
      </xdr:nvCxnSpPr>
      <xdr:spPr>
        <a:xfrm flipV="1">
          <a:off x="2622550" y="9918065"/>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63500</xdr:rowOff>
    </xdr:from>
    <xdr:to>
      <xdr:col>10</xdr:col>
      <xdr:colOff>165100</xdr:colOff>
      <xdr:row>60</xdr:row>
      <xdr:rowOff>165100</xdr:rowOff>
    </xdr:to>
    <xdr:sp macro="" textlink="">
      <xdr:nvSpPr>
        <xdr:cNvPr id="194" name="楕円 193">
          <a:extLst>
            <a:ext uri="{FF2B5EF4-FFF2-40B4-BE49-F238E27FC236}">
              <a16:creationId xmlns:a16="http://schemas.microsoft.com/office/drawing/2014/main" id="{01022745-FE02-4067-9F7B-59C87A03672B}"/>
            </a:ext>
          </a:extLst>
        </xdr:cNvPr>
        <xdr:cNvSpPr/>
      </xdr:nvSpPr>
      <xdr:spPr>
        <a:xfrm>
          <a:off x="1778000" y="997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51435</xdr:rowOff>
    </xdr:from>
    <xdr:to>
      <xdr:col>15</xdr:col>
      <xdr:colOff>50800</xdr:colOff>
      <xdr:row>60</xdr:row>
      <xdr:rowOff>114300</xdr:rowOff>
    </xdr:to>
    <xdr:cxnSp macro="">
      <xdr:nvCxnSpPr>
        <xdr:cNvPr id="195" name="直線コネクタ 194">
          <a:extLst>
            <a:ext uri="{FF2B5EF4-FFF2-40B4-BE49-F238E27FC236}">
              <a16:creationId xmlns:a16="http://schemas.microsoft.com/office/drawing/2014/main" id="{2DD6D155-DDEB-4449-93E8-9DFFEC195F41}"/>
            </a:ext>
          </a:extLst>
        </xdr:cNvPr>
        <xdr:cNvCxnSpPr/>
      </xdr:nvCxnSpPr>
      <xdr:spPr>
        <a:xfrm flipV="1">
          <a:off x="1828800" y="9963785"/>
          <a:ext cx="79375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40640</xdr:rowOff>
    </xdr:from>
    <xdr:to>
      <xdr:col>6</xdr:col>
      <xdr:colOff>38100</xdr:colOff>
      <xdr:row>60</xdr:row>
      <xdr:rowOff>142240</xdr:rowOff>
    </xdr:to>
    <xdr:sp macro="" textlink="">
      <xdr:nvSpPr>
        <xdr:cNvPr id="196" name="楕円 195">
          <a:extLst>
            <a:ext uri="{FF2B5EF4-FFF2-40B4-BE49-F238E27FC236}">
              <a16:creationId xmlns:a16="http://schemas.microsoft.com/office/drawing/2014/main" id="{1E5EA317-592E-420D-AA24-A05A04B7F159}"/>
            </a:ext>
          </a:extLst>
        </xdr:cNvPr>
        <xdr:cNvSpPr/>
      </xdr:nvSpPr>
      <xdr:spPr>
        <a:xfrm>
          <a:off x="984250" y="99529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91440</xdr:rowOff>
    </xdr:from>
    <xdr:to>
      <xdr:col>10</xdr:col>
      <xdr:colOff>114300</xdr:colOff>
      <xdr:row>60</xdr:row>
      <xdr:rowOff>114300</xdr:rowOff>
    </xdr:to>
    <xdr:cxnSp macro="">
      <xdr:nvCxnSpPr>
        <xdr:cNvPr id="197" name="直線コネクタ 196">
          <a:extLst>
            <a:ext uri="{FF2B5EF4-FFF2-40B4-BE49-F238E27FC236}">
              <a16:creationId xmlns:a16="http://schemas.microsoft.com/office/drawing/2014/main" id="{82E5293C-FA6C-4D47-952D-4CC4AEF060ED}"/>
            </a:ext>
          </a:extLst>
        </xdr:cNvPr>
        <xdr:cNvCxnSpPr/>
      </xdr:nvCxnSpPr>
      <xdr:spPr>
        <a:xfrm>
          <a:off x="1028700" y="10003790"/>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5D702B91-5766-4682-B743-28EC45FA9CB7}"/>
            </a:ext>
          </a:extLst>
        </xdr:cNvPr>
        <xdr:cNvSpPr txBox="1"/>
      </xdr:nvSpPr>
      <xdr:spPr>
        <a:xfrm>
          <a:off x="32391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810526F5-21F0-4632-B1CD-580306A245FB}"/>
            </a:ext>
          </a:extLst>
        </xdr:cNvPr>
        <xdr:cNvSpPr txBox="1"/>
      </xdr:nvSpPr>
      <xdr:spPr>
        <a:xfrm>
          <a:off x="2439044" y="968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2E6A1B2-E9EB-482D-B74A-AB327FE6D071}"/>
            </a:ext>
          </a:extLst>
        </xdr:cNvPr>
        <xdr:cNvSpPr txBox="1"/>
      </xdr:nvSpPr>
      <xdr:spPr>
        <a:xfrm>
          <a:off x="1645294" y="965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69232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E3BD29A5-5C69-49E7-B201-A2E9FA81A2ED}"/>
            </a:ext>
          </a:extLst>
        </xdr:cNvPr>
        <xdr:cNvSpPr txBox="1"/>
      </xdr:nvSpPr>
      <xdr:spPr>
        <a:xfrm>
          <a:off x="851544" y="965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73042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B834A129-CC08-43AA-B6CB-A739DE7C8B0A}"/>
            </a:ext>
          </a:extLst>
        </xdr:cNvPr>
        <xdr:cNvSpPr txBox="1"/>
      </xdr:nvSpPr>
      <xdr:spPr>
        <a:xfrm>
          <a:off x="323914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93362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737DAFD8-DBD5-4CCF-B3A7-CCCE095245E3}"/>
            </a:ext>
          </a:extLst>
        </xdr:cNvPr>
        <xdr:cNvSpPr txBox="1"/>
      </xdr:nvSpPr>
      <xdr:spPr>
        <a:xfrm>
          <a:off x="2439044"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156227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949C0F93-E01C-4468-8507-AD30BA8C2D48}"/>
            </a:ext>
          </a:extLst>
        </xdr:cNvPr>
        <xdr:cNvSpPr txBox="1"/>
      </xdr:nvSpPr>
      <xdr:spPr>
        <a:xfrm>
          <a:off x="164529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133367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8A48D575-A0D1-4C5F-98F4-A5E54C0BFBCF}"/>
            </a:ext>
          </a:extLst>
        </xdr:cNvPr>
        <xdr:cNvSpPr txBox="1"/>
      </xdr:nvSpPr>
      <xdr:spPr>
        <a:xfrm>
          <a:off x="8515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ABF49A07-D5A5-4CB0-99C1-F3E79BF26DF2}"/>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502DA3AC-36DD-4538-AA49-414AA443053B}"/>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CEE478BC-28B2-4406-B5CD-2411541EAC26}"/>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4C9BCFA5-E3F5-4E30-888D-0434BE15F83F}"/>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B8FDEA44-3795-4C29-96BF-F42DABDF2A9E}"/>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9E73F4F-F62A-471A-B7A7-E47CECFF519A}"/>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21A84CDC-8CF6-4F70-BCC1-84BE619297EF}"/>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9093F564-FA13-4B63-AC6C-F0B0A4B25D23}"/>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4DCD60F3-1157-4D62-872F-9890FD5A7910}"/>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81318912-CB26-4D59-B988-D3C62C82A916}"/>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FC4F05C6-AFA1-4E43-AEE1-5D8A898F7DF6}"/>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00D7C6E3-726D-4145-8C34-E1E10476638D}"/>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C8692168-1ACE-46E9-AE81-9B132C4D1916}"/>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30B457E9-3317-449B-9083-57474902C8F6}"/>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DFD892FA-A67F-4B48-AAF5-E44D73CE2308}"/>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37B6DB8D-6E27-469C-BEEE-4E31FE3596C4}"/>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0575BB6F-B310-466F-9949-D5D454D56A15}"/>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DBA1AB15-1B3C-48B4-A939-1C4D0ECDE443}"/>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BF16CF3D-EDDA-4DA8-81DA-344386D68619}"/>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66AD25B0-2772-429C-A7ED-95BE6E84ED56}"/>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9A8AF87C-5297-4D58-BED3-1068F5D4E6A3}"/>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DD428916-765B-4B95-80EC-63076CFCE121}"/>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F712E8AE-4580-4DEA-943F-90260810E83F}"/>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8FF7E6C0-E4DD-4C7A-AAB7-D97F2AD468A9}"/>
            </a:ext>
          </a:extLst>
        </xdr:cNvPr>
        <xdr:cNvCxnSpPr/>
      </xdr:nvCxnSpPr>
      <xdr:spPr>
        <a:xfrm flipV="1">
          <a:off x="9429115" y="9298559"/>
          <a:ext cx="0" cy="1348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84FDE0AF-DDB6-4A9B-A341-F1CFFC6D668E}"/>
            </a:ext>
          </a:extLst>
        </xdr:cNvPr>
        <xdr:cNvSpPr txBox="1"/>
      </xdr:nvSpPr>
      <xdr:spPr>
        <a:xfrm>
          <a:off x="9467850" y="10650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1487178D-D8C2-437E-8605-92B2241FA727}"/>
            </a:ext>
          </a:extLst>
        </xdr:cNvPr>
        <xdr:cNvCxnSpPr/>
      </xdr:nvCxnSpPr>
      <xdr:spPr>
        <a:xfrm>
          <a:off x="9359900" y="106469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950FB461-CA19-4C73-BDB0-21D2707FFB25}"/>
            </a:ext>
          </a:extLst>
        </xdr:cNvPr>
        <xdr:cNvSpPr txBox="1"/>
      </xdr:nvSpPr>
      <xdr:spPr>
        <a:xfrm>
          <a:off x="9467850" y="9086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8C638E9E-1117-4547-8437-BA3AD71A09BA}"/>
            </a:ext>
          </a:extLst>
        </xdr:cNvPr>
        <xdr:cNvCxnSpPr/>
      </xdr:nvCxnSpPr>
      <xdr:spPr>
        <a:xfrm>
          <a:off x="9359900" y="92985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26060767-AD58-4BC1-83C1-0F91FDF3F489}"/>
            </a:ext>
          </a:extLst>
        </xdr:cNvPr>
        <xdr:cNvSpPr txBox="1"/>
      </xdr:nvSpPr>
      <xdr:spPr>
        <a:xfrm>
          <a:off x="9467850" y="10115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D9CCDDE6-C984-4D49-84C8-CB9CC4019EB0}"/>
            </a:ext>
          </a:extLst>
        </xdr:cNvPr>
        <xdr:cNvSpPr/>
      </xdr:nvSpPr>
      <xdr:spPr>
        <a:xfrm>
          <a:off x="9398000" y="1025733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84EC5DF4-3E5D-4C00-920B-A189E211C1E6}"/>
            </a:ext>
          </a:extLst>
        </xdr:cNvPr>
        <xdr:cNvSpPr/>
      </xdr:nvSpPr>
      <xdr:spPr>
        <a:xfrm>
          <a:off x="8636000" y="10259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5B2E6CFB-FC5B-4D03-BC2F-6EF7CB1EC11E}"/>
            </a:ext>
          </a:extLst>
        </xdr:cNvPr>
        <xdr:cNvSpPr/>
      </xdr:nvSpPr>
      <xdr:spPr>
        <a:xfrm>
          <a:off x="7842250" y="102702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4B3EE54C-8519-44BE-83D3-3ADF4D6BB8BA}"/>
            </a:ext>
          </a:extLst>
        </xdr:cNvPr>
        <xdr:cNvSpPr/>
      </xdr:nvSpPr>
      <xdr:spPr>
        <a:xfrm>
          <a:off x="7029450" y="1030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a:extLst>
            <a:ext uri="{FF2B5EF4-FFF2-40B4-BE49-F238E27FC236}">
              <a16:creationId xmlns:a16="http://schemas.microsoft.com/office/drawing/2014/main" id="{2AA30E66-FA2D-4BB4-8D72-92E9FE95230B}"/>
            </a:ext>
          </a:extLst>
        </xdr:cNvPr>
        <xdr:cNvSpPr/>
      </xdr:nvSpPr>
      <xdr:spPr>
        <a:xfrm>
          <a:off x="6235700" y="10240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BDE6A99-26FD-42D5-8994-2508C7E4DEB9}"/>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D2A8A32-1E1C-4EB0-A8FE-7E115229CE92}"/>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FC61779-B4EC-42C3-860C-32E1B53EB8CA}"/>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7619ECB-98D4-47FF-B614-0BCB2A19AD4A}"/>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FBFA40E-4C23-47D5-9E42-1F8843B3ECC5}"/>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138643</xdr:rowOff>
    </xdr:from>
    <xdr:to>
      <xdr:col>55</xdr:col>
      <xdr:colOff>50800</xdr:colOff>
      <xdr:row>64</xdr:row>
      <xdr:rowOff>68793</xdr:rowOff>
    </xdr:to>
    <xdr:sp macro="" textlink="">
      <xdr:nvSpPr>
        <xdr:cNvPr id="245" name="楕円 244">
          <a:extLst>
            <a:ext uri="{FF2B5EF4-FFF2-40B4-BE49-F238E27FC236}">
              <a16:creationId xmlns:a16="http://schemas.microsoft.com/office/drawing/2014/main" id="{CADC42D2-870B-4C29-8733-97CB7F122942}"/>
            </a:ext>
          </a:extLst>
        </xdr:cNvPr>
        <xdr:cNvSpPr/>
      </xdr:nvSpPr>
      <xdr:spPr>
        <a:xfrm>
          <a:off x="9398000" y="1054629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53570</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11ECDEA2-367E-472A-ABAC-773F52D729F7}"/>
            </a:ext>
          </a:extLst>
        </xdr:cNvPr>
        <xdr:cNvSpPr txBox="1"/>
      </xdr:nvSpPr>
      <xdr:spPr>
        <a:xfrm>
          <a:off x="9467850" y="10461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140197</xdr:rowOff>
    </xdr:from>
    <xdr:to>
      <xdr:col>50</xdr:col>
      <xdr:colOff>165100</xdr:colOff>
      <xdr:row>64</xdr:row>
      <xdr:rowOff>70347</xdr:rowOff>
    </xdr:to>
    <xdr:sp macro="" textlink="">
      <xdr:nvSpPr>
        <xdr:cNvPr id="247" name="楕円 246">
          <a:extLst>
            <a:ext uri="{FF2B5EF4-FFF2-40B4-BE49-F238E27FC236}">
              <a16:creationId xmlns:a16="http://schemas.microsoft.com/office/drawing/2014/main" id="{F830640B-0CC3-4265-98ED-5E9E8F4EB387}"/>
            </a:ext>
          </a:extLst>
        </xdr:cNvPr>
        <xdr:cNvSpPr/>
      </xdr:nvSpPr>
      <xdr:spPr>
        <a:xfrm>
          <a:off x="8636000" y="105478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17993</xdr:rowOff>
    </xdr:from>
    <xdr:to>
      <xdr:col>55</xdr:col>
      <xdr:colOff>0</xdr:colOff>
      <xdr:row>64</xdr:row>
      <xdr:rowOff>19547</xdr:rowOff>
    </xdr:to>
    <xdr:cxnSp macro="">
      <xdr:nvCxnSpPr>
        <xdr:cNvPr id="248" name="直線コネクタ 247">
          <a:extLst>
            <a:ext uri="{FF2B5EF4-FFF2-40B4-BE49-F238E27FC236}">
              <a16:creationId xmlns:a16="http://schemas.microsoft.com/office/drawing/2014/main" id="{E62D5C29-B126-4C62-A9E8-230CAD6C6FF5}"/>
            </a:ext>
          </a:extLst>
        </xdr:cNvPr>
        <xdr:cNvCxnSpPr/>
      </xdr:nvCxnSpPr>
      <xdr:spPr>
        <a:xfrm flipV="1">
          <a:off x="8686800" y="10590743"/>
          <a:ext cx="742950"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144152</xdr:rowOff>
    </xdr:from>
    <xdr:to>
      <xdr:col>46</xdr:col>
      <xdr:colOff>38100</xdr:colOff>
      <xdr:row>64</xdr:row>
      <xdr:rowOff>74302</xdr:rowOff>
    </xdr:to>
    <xdr:sp macro="" textlink="">
      <xdr:nvSpPr>
        <xdr:cNvPr id="249" name="楕円 248">
          <a:extLst>
            <a:ext uri="{FF2B5EF4-FFF2-40B4-BE49-F238E27FC236}">
              <a16:creationId xmlns:a16="http://schemas.microsoft.com/office/drawing/2014/main" id="{22DE4A63-8E6E-4E8C-93AB-2108A16A5298}"/>
            </a:ext>
          </a:extLst>
        </xdr:cNvPr>
        <xdr:cNvSpPr/>
      </xdr:nvSpPr>
      <xdr:spPr>
        <a:xfrm>
          <a:off x="7842250" y="105518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19547</xdr:rowOff>
    </xdr:from>
    <xdr:to>
      <xdr:col>50</xdr:col>
      <xdr:colOff>114300</xdr:colOff>
      <xdr:row>64</xdr:row>
      <xdr:rowOff>23502</xdr:rowOff>
    </xdr:to>
    <xdr:cxnSp macro="">
      <xdr:nvCxnSpPr>
        <xdr:cNvPr id="250" name="直線コネクタ 249">
          <a:extLst>
            <a:ext uri="{FF2B5EF4-FFF2-40B4-BE49-F238E27FC236}">
              <a16:creationId xmlns:a16="http://schemas.microsoft.com/office/drawing/2014/main" id="{A85B2D3D-E9B9-4DED-A0ED-0DB143C5F0B4}"/>
            </a:ext>
          </a:extLst>
        </xdr:cNvPr>
        <xdr:cNvCxnSpPr/>
      </xdr:nvCxnSpPr>
      <xdr:spPr>
        <a:xfrm flipV="1">
          <a:off x="7886700" y="10592297"/>
          <a:ext cx="800100" cy="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148590</xdr:rowOff>
    </xdr:from>
    <xdr:to>
      <xdr:col>41</xdr:col>
      <xdr:colOff>101600</xdr:colOff>
      <xdr:row>64</xdr:row>
      <xdr:rowOff>78740</xdr:rowOff>
    </xdr:to>
    <xdr:sp macro="" textlink="">
      <xdr:nvSpPr>
        <xdr:cNvPr id="251" name="楕円 250">
          <a:extLst>
            <a:ext uri="{FF2B5EF4-FFF2-40B4-BE49-F238E27FC236}">
              <a16:creationId xmlns:a16="http://schemas.microsoft.com/office/drawing/2014/main" id="{690BF6CC-8F77-4E04-B837-C01761B0F498}"/>
            </a:ext>
          </a:extLst>
        </xdr:cNvPr>
        <xdr:cNvSpPr/>
      </xdr:nvSpPr>
      <xdr:spPr>
        <a:xfrm>
          <a:off x="7029450" y="105562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23502</xdr:rowOff>
    </xdr:from>
    <xdr:to>
      <xdr:col>45</xdr:col>
      <xdr:colOff>177800</xdr:colOff>
      <xdr:row>64</xdr:row>
      <xdr:rowOff>27940</xdr:rowOff>
    </xdr:to>
    <xdr:cxnSp macro="">
      <xdr:nvCxnSpPr>
        <xdr:cNvPr id="252" name="直線コネクタ 251">
          <a:extLst>
            <a:ext uri="{FF2B5EF4-FFF2-40B4-BE49-F238E27FC236}">
              <a16:creationId xmlns:a16="http://schemas.microsoft.com/office/drawing/2014/main" id="{F25BFB16-4F88-4B11-B5FB-6879112BC4E5}"/>
            </a:ext>
          </a:extLst>
        </xdr:cNvPr>
        <xdr:cNvCxnSpPr/>
      </xdr:nvCxnSpPr>
      <xdr:spPr>
        <a:xfrm flipV="1">
          <a:off x="7080250" y="10596252"/>
          <a:ext cx="806450" cy="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149754</xdr:rowOff>
    </xdr:from>
    <xdr:to>
      <xdr:col>36</xdr:col>
      <xdr:colOff>165100</xdr:colOff>
      <xdr:row>64</xdr:row>
      <xdr:rowOff>79904</xdr:rowOff>
    </xdr:to>
    <xdr:sp macro="" textlink="">
      <xdr:nvSpPr>
        <xdr:cNvPr id="253" name="楕円 252">
          <a:extLst>
            <a:ext uri="{FF2B5EF4-FFF2-40B4-BE49-F238E27FC236}">
              <a16:creationId xmlns:a16="http://schemas.microsoft.com/office/drawing/2014/main" id="{1469C574-DE90-4C8A-B05E-566816746564}"/>
            </a:ext>
          </a:extLst>
        </xdr:cNvPr>
        <xdr:cNvSpPr/>
      </xdr:nvSpPr>
      <xdr:spPr>
        <a:xfrm>
          <a:off x="6235700" y="105574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27940</xdr:rowOff>
    </xdr:from>
    <xdr:to>
      <xdr:col>41</xdr:col>
      <xdr:colOff>50800</xdr:colOff>
      <xdr:row>64</xdr:row>
      <xdr:rowOff>29104</xdr:rowOff>
    </xdr:to>
    <xdr:cxnSp macro="">
      <xdr:nvCxnSpPr>
        <xdr:cNvPr id="254" name="直線コネクタ 253">
          <a:extLst>
            <a:ext uri="{FF2B5EF4-FFF2-40B4-BE49-F238E27FC236}">
              <a16:creationId xmlns:a16="http://schemas.microsoft.com/office/drawing/2014/main" id="{68941E42-291B-4922-8386-D0EEB2080D39}"/>
            </a:ext>
          </a:extLst>
        </xdr:cNvPr>
        <xdr:cNvCxnSpPr/>
      </xdr:nvCxnSpPr>
      <xdr:spPr>
        <a:xfrm flipV="1">
          <a:off x="6286500" y="10600690"/>
          <a:ext cx="793750" cy="1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135372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50EB8FD9-836C-4C0E-9DC8-15724161DCB1}"/>
            </a:ext>
          </a:extLst>
        </xdr:cNvPr>
        <xdr:cNvSpPr txBox="1"/>
      </xdr:nvSpPr>
      <xdr:spPr>
        <a:xfrm>
          <a:off x="8399995" y="10047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145835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37E31B99-3AD6-4CF4-B6E4-D1923AF39270}"/>
            </a:ext>
          </a:extLst>
        </xdr:cNvPr>
        <xdr:cNvSpPr txBox="1"/>
      </xdr:nvSpPr>
      <xdr:spPr>
        <a:xfrm>
          <a:off x="7612595" y="10058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7274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CB181946-FD3F-4C75-99F1-76821ED1FB44}"/>
            </a:ext>
          </a:extLst>
        </xdr:cNvPr>
        <xdr:cNvSpPr txBox="1"/>
      </xdr:nvSpPr>
      <xdr:spPr>
        <a:xfrm>
          <a:off x="6818845" y="10084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116434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F8F12778-614F-415C-AEF9-7FA6F3A8AD16}"/>
            </a:ext>
          </a:extLst>
        </xdr:cNvPr>
        <xdr:cNvSpPr txBox="1"/>
      </xdr:nvSpPr>
      <xdr:spPr>
        <a:xfrm>
          <a:off x="6006045" y="10028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61474</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7ADA11CF-7851-4904-8883-8B2CC1B7A289}"/>
            </a:ext>
          </a:extLst>
        </xdr:cNvPr>
        <xdr:cNvSpPr txBox="1"/>
      </xdr:nvSpPr>
      <xdr:spPr>
        <a:xfrm>
          <a:off x="8425961" y="10634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65429</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ECD231E4-77D8-43B1-B290-929C02B73CB6}"/>
            </a:ext>
          </a:extLst>
        </xdr:cNvPr>
        <xdr:cNvSpPr txBox="1"/>
      </xdr:nvSpPr>
      <xdr:spPr>
        <a:xfrm>
          <a:off x="7644911" y="1063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69867</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ED6963C9-8A67-4909-8FB2-CBED3FFB29ED}"/>
            </a:ext>
          </a:extLst>
        </xdr:cNvPr>
        <xdr:cNvSpPr txBox="1"/>
      </xdr:nvSpPr>
      <xdr:spPr>
        <a:xfrm>
          <a:off x="6851161" y="1064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71031</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04383709-2F18-4032-91CA-39ABA7595F69}"/>
            </a:ext>
          </a:extLst>
        </xdr:cNvPr>
        <xdr:cNvSpPr txBox="1"/>
      </xdr:nvSpPr>
      <xdr:spPr>
        <a:xfrm>
          <a:off x="6038361" y="10643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EA21A706-2300-495B-8A65-43789F5B987A}"/>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47E90FF5-2AE7-419C-8162-2483C4998FE1}"/>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F6BDB122-141D-493F-9D0E-2C16F76B7CD7}"/>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D5C0E6E8-061B-4D91-A117-6A154729AD94}"/>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3B2D92E4-76B3-4200-B9BB-3CB3C22BF6CA}"/>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B4678563-90F5-4D2E-896F-408E44A7E2ED}"/>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659214CD-0117-4F6C-9804-98DFE8F75464}"/>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6899DD3D-A57E-45D3-9BE8-5D86EC695F4B}"/>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E88EC0AA-5FE6-4F6B-9B1F-3F90E9BB4CB3}"/>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260FA895-6C97-4D3C-9DAB-26865DEC6499}"/>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F813E9C9-B10F-49D9-A0C0-F3FB8E3BEDD0}"/>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A4CD53AA-AF9E-4D72-A544-74CFF94E267B}"/>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0DBD36AE-6769-4D59-BB9C-8F5B27119C05}"/>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36EE09A1-591A-4242-A985-2CC2B02F4062}"/>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1F0BF5FF-3FCD-41A9-AF9B-712253D5B4EF}"/>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534C5D69-5CE4-4B96-826A-BE3F57A7114E}"/>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9C3723A9-7512-4786-B687-02CBBEF06930}"/>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A2BFD668-322B-4370-B89E-9EB3F3A6CC13}"/>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51557240-8007-42C2-A29C-EBAF200C56E1}"/>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538C9F1F-A9B8-4BB3-98B9-55A7C2368996}"/>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5555A227-FE38-4264-88AF-D19451293A47}"/>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6C732526-5A1E-4B40-AC01-AECEA58C2386}"/>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851821E2-35A7-4959-AE6F-1B5DD94D1A10}"/>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C33C7024-4DF4-4117-A7FD-112A01D2FE4D}"/>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475EBFEF-C928-4949-A7EA-AB76042E3DF8}"/>
            </a:ext>
          </a:extLst>
        </xdr:cNvPr>
        <xdr:cNvCxnSpPr/>
      </xdr:nvCxnSpPr>
      <xdr:spPr>
        <a:xfrm flipV="1">
          <a:off x="4177665" y="13046075"/>
          <a:ext cx="0" cy="1263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EC0762CB-61D0-469F-BE15-9EA2183C0D43}"/>
            </a:ext>
          </a:extLst>
        </xdr:cNvPr>
        <xdr:cNvSpPr txBox="1"/>
      </xdr:nvSpPr>
      <xdr:spPr>
        <a:xfrm>
          <a:off x="4216400" y="1431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AE9BBE82-9348-4760-8885-0468913A38D7}"/>
            </a:ext>
          </a:extLst>
        </xdr:cNvPr>
        <xdr:cNvCxnSpPr/>
      </xdr:nvCxnSpPr>
      <xdr:spPr>
        <a:xfrm>
          <a:off x="4108450" y="143097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B83E80B4-511C-4D65-BD64-801CB60F1983}"/>
            </a:ext>
          </a:extLst>
        </xdr:cNvPr>
        <xdr:cNvSpPr txBox="1"/>
      </xdr:nvSpPr>
      <xdr:spPr>
        <a:xfrm>
          <a:off x="4216400" y="12827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E0B6F0AB-6922-445D-BC17-E7C07960A204}"/>
            </a:ext>
          </a:extLst>
        </xdr:cNvPr>
        <xdr:cNvCxnSpPr/>
      </xdr:nvCxnSpPr>
      <xdr:spPr>
        <a:xfrm>
          <a:off x="4108450" y="130460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76852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5EA8D82F-1E05-4E47-83CD-0E96EE15D763}"/>
            </a:ext>
          </a:extLst>
        </xdr:cNvPr>
        <xdr:cNvSpPr txBox="1"/>
      </xdr:nvSpPr>
      <xdr:spPr>
        <a:xfrm>
          <a:off x="4216400" y="13621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0E3941C4-1CD5-46EB-B141-58E07589DC0A}"/>
            </a:ext>
          </a:extLst>
        </xdr:cNvPr>
        <xdr:cNvSpPr/>
      </xdr:nvSpPr>
      <xdr:spPr>
        <a:xfrm>
          <a:off x="4127500" y="13763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90E856A2-344D-45D9-B757-86AFD2C8D9FA}"/>
            </a:ext>
          </a:extLst>
        </xdr:cNvPr>
        <xdr:cNvSpPr/>
      </xdr:nvSpPr>
      <xdr:spPr>
        <a:xfrm>
          <a:off x="3384550" y="137483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5F2F59DB-509B-427C-B2EC-1AD5B2C77B8A}"/>
            </a:ext>
          </a:extLst>
        </xdr:cNvPr>
        <xdr:cNvSpPr/>
      </xdr:nvSpPr>
      <xdr:spPr>
        <a:xfrm>
          <a:off x="2571750" y="13756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1DA207C1-AA38-49D7-8FF8-A73F726F917B}"/>
            </a:ext>
          </a:extLst>
        </xdr:cNvPr>
        <xdr:cNvSpPr/>
      </xdr:nvSpPr>
      <xdr:spPr>
        <a:xfrm>
          <a:off x="1778000" y="1372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a:extLst>
            <a:ext uri="{FF2B5EF4-FFF2-40B4-BE49-F238E27FC236}">
              <a16:creationId xmlns:a16="http://schemas.microsoft.com/office/drawing/2014/main" id="{C2320FCD-17E1-4577-B1CA-816E3F4A22D4}"/>
            </a:ext>
          </a:extLst>
        </xdr:cNvPr>
        <xdr:cNvSpPr/>
      </xdr:nvSpPr>
      <xdr:spPr>
        <a:xfrm>
          <a:off x="984250" y="137407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9E6459D-FDCD-4A54-8524-1F03F30CD1B9}"/>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4566405-5940-40D5-9C93-1BCE64CA1985}"/>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8FA669A-4EC5-4DF1-81FC-A6C38412E137}"/>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A8D8DB6-E5C1-48A7-9306-C6C52DF3058E}"/>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11DB849-BA55-489D-AA25-223BF80EC3F0}"/>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147320</xdr:rowOff>
    </xdr:from>
    <xdr:to>
      <xdr:col>24</xdr:col>
      <xdr:colOff>114300</xdr:colOff>
      <xdr:row>86</xdr:row>
      <xdr:rowOff>77470</xdr:rowOff>
    </xdr:to>
    <xdr:sp macro="" textlink="">
      <xdr:nvSpPr>
        <xdr:cNvPr id="303" name="楕円 302">
          <a:extLst>
            <a:ext uri="{FF2B5EF4-FFF2-40B4-BE49-F238E27FC236}">
              <a16:creationId xmlns:a16="http://schemas.microsoft.com/office/drawing/2014/main" id="{E94E5D87-1BAD-4F70-8E28-0395753DCE2D}"/>
            </a:ext>
          </a:extLst>
        </xdr:cNvPr>
        <xdr:cNvSpPr/>
      </xdr:nvSpPr>
      <xdr:spPr>
        <a:xfrm>
          <a:off x="4127500" y="141871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62247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C8896F08-D101-4449-AF75-998A8EB9A9A8}"/>
            </a:ext>
          </a:extLst>
        </xdr:cNvPr>
        <xdr:cNvSpPr txBox="1"/>
      </xdr:nvSpPr>
      <xdr:spPr>
        <a:xfrm>
          <a:off x="4216400" y="1410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135889</xdr:rowOff>
    </xdr:from>
    <xdr:to>
      <xdr:col>20</xdr:col>
      <xdr:colOff>38100</xdr:colOff>
      <xdr:row>86</xdr:row>
      <xdr:rowOff>66039</xdr:rowOff>
    </xdr:to>
    <xdr:sp macro="" textlink="">
      <xdr:nvSpPr>
        <xdr:cNvPr id="305" name="楕円 304">
          <a:extLst>
            <a:ext uri="{FF2B5EF4-FFF2-40B4-BE49-F238E27FC236}">
              <a16:creationId xmlns:a16="http://schemas.microsoft.com/office/drawing/2014/main" id="{38590E75-5476-4326-B286-898F533CEB44}"/>
            </a:ext>
          </a:extLst>
        </xdr:cNvPr>
        <xdr:cNvSpPr/>
      </xdr:nvSpPr>
      <xdr:spPr>
        <a:xfrm>
          <a:off x="3384550" y="141757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15239</xdr:rowOff>
    </xdr:from>
    <xdr:to>
      <xdr:col>24</xdr:col>
      <xdr:colOff>63500</xdr:colOff>
      <xdr:row>86</xdr:row>
      <xdr:rowOff>26670</xdr:rowOff>
    </xdr:to>
    <xdr:cxnSp macro="">
      <xdr:nvCxnSpPr>
        <xdr:cNvPr id="306" name="直線コネクタ 305">
          <a:extLst>
            <a:ext uri="{FF2B5EF4-FFF2-40B4-BE49-F238E27FC236}">
              <a16:creationId xmlns:a16="http://schemas.microsoft.com/office/drawing/2014/main" id="{7B1B8F8A-FE98-4E45-B74A-170D3DA8332E}"/>
            </a:ext>
          </a:extLst>
        </xdr:cNvPr>
        <xdr:cNvCxnSpPr/>
      </xdr:nvCxnSpPr>
      <xdr:spPr>
        <a:xfrm>
          <a:off x="3429000" y="14220189"/>
          <a:ext cx="7493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120650</xdr:rowOff>
    </xdr:from>
    <xdr:to>
      <xdr:col>15</xdr:col>
      <xdr:colOff>101600</xdr:colOff>
      <xdr:row>86</xdr:row>
      <xdr:rowOff>50800</xdr:rowOff>
    </xdr:to>
    <xdr:sp macro="" textlink="">
      <xdr:nvSpPr>
        <xdr:cNvPr id="307" name="楕円 306">
          <a:extLst>
            <a:ext uri="{FF2B5EF4-FFF2-40B4-BE49-F238E27FC236}">
              <a16:creationId xmlns:a16="http://schemas.microsoft.com/office/drawing/2014/main" id="{957D5282-ACF1-422C-B0EE-EFC6EE482CB7}"/>
            </a:ext>
          </a:extLst>
        </xdr:cNvPr>
        <xdr:cNvSpPr/>
      </xdr:nvSpPr>
      <xdr:spPr>
        <a:xfrm>
          <a:off x="2571750" y="14160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0</xdr:rowOff>
    </xdr:from>
    <xdr:to>
      <xdr:col>19</xdr:col>
      <xdr:colOff>177800</xdr:colOff>
      <xdr:row>86</xdr:row>
      <xdr:rowOff>15239</xdr:rowOff>
    </xdr:to>
    <xdr:cxnSp macro="">
      <xdr:nvCxnSpPr>
        <xdr:cNvPr id="308" name="直線コネクタ 307">
          <a:extLst>
            <a:ext uri="{FF2B5EF4-FFF2-40B4-BE49-F238E27FC236}">
              <a16:creationId xmlns:a16="http://schemas.microsoft.com/office/drawing/2014/main" id="{0898669A-80F1-45F1-B5D6-65F8B612B799}"/>
            </a:ext>
          </a:extLst>
        </xdr:cNvPr>
        <xdr:cNvCxnSpPr/>
      </xdr:nvCxnSpPr>
      <xdr:spPr>
        <a:xfrm>
          <a:off x="2622550" y="14204950"/>
          <a:ext cx="80645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105411</xdr:rowOff>
    </xdr:from>
    <xdr:to>
      <xdr:col>10</xdr:col>
      <xdr:colOff>165100</xdr:colOff>
      <xdr:row>86</xdr:row>
      <xdr:rowOff>35561</xdr:rowOff>
    </xdr:to>
    <xdr:sp macro="" textlink="">
      <xdr:nvSpPr>
        <xdr:cNvPr id="309" name="楕円 308">
          <a:extLst>
            <a:ext uri="{FF2B5EF4-FFF2-40B4-BE49-F238E27FC236}">
              <a16:creationId xmlns:a16="http://schemas.microsoft.com/office/drawing/2014/main" id="{30B24674-EAD0-4626-993F-B32F861AE00F}"/>
            </a:ext>
          </a:extLst>
        </xdr:cNvPr>
        <xdr:cNvSpPr/>
      </xdr:nvSpPr>
      <xdr:spPr>
        <a:xfrm>
          <a:off x="1778000" y="141452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156211</xdr:rowOff>
    </xdr:from>
    <xdr:to>
      <xdr:col>15</xdr:col>
      <xdr:colOff>50800</xdr:colOff>
      <xdr:row>86</xdr:row>
      <xdr:rowOff>0</xdr:rowOff>
    </xdr:to>
    <xdr:cxnSp macro="">
      <xdr:nvCxnSpPr>
        <xdr:cNvPr id="310" name="直線コネクタ 309">
          <a:extLst>
            <a:ext uri="{FF2B5EF4-FFF2-40B4-BE49-F238E27FC236}">
              <a16:creationId xmlns:a16="http://schemas.microsoft.com/office/drawing/2014/main" id="{9EB024A3-DA33-44BB-A90E-5BA4306B2854}"/>
            </a:ext>
          </a:extLst>
        </xdr:cNvPr>
        <xdr:cNvCxnSpPr/>
      </xdr:nvCxnSpPr>
      <xdr:spPr>
        <a:xfrm>
          <a:off x="1828800" y="14196061"/>
          <a:ext cx="79375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88264</xdr:rowOff>
    </xdr:from>
    <xdr:to>
      <xdr:col>6</xdr:col>
      <xdr:colOff>38100</xdr:colOff>
      <xdr:row>86</xdr:row>
      <xdr:rowOff>18414</xdr:rowOff>
    </xdr:to>
    <xdr:sp macro="" textlink="">
      <xdr:nvSpPr>
        <xdr:cNvPr id="311" name="楕円 310">
          <a:extLst>
            <a:ext uri="{FF2B5EF4-FFF2-40B4-BE49-F238E27FC236}">
              <a16:creationId xmlns:a16="http://schemas.microsoft.com/office/drawing/2014/main" id="{E75ABC51-9446-447B-80A4-A460C1DEBA21}"/>
            </a:ext>
          </a:extLst>
        </xdr:cNvPr>
        <xdr:cNvSpPr/>
      </xdr:nvSpPr>
      <xdr:spPr>
        <a:xfrm>
          <a:off x="984250" y="141281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139064</xdr:rowOff>
    </xdr:from>
    <xdr:to>
      <xdr:col>10</xdr:col>
      <xdr:colOff>114300</xdr:colOff>
      <xdr:row>85</xdr:row>
      <xdr:rowOff>156211</xdr:rowOff>
    </xdr:to>
    <xdr:cxnSp macro="">
      <xdr:nvCxnSpPr>
        <xdr:cNvPr id="312" name="直線コネクタ 311">
          <a:extLst>
            <a:ext uri="{FF2B5EF4-FFF2-40B4-BE49-F238E27FC236}">
              <a16:creationId xmlns:a16="http://schemas.microsoft.com/office/drawing/2014/main" id="{BCAFF90E-7A34-45C2-BFC1-B366A7D247F0}"/>
            </a:ext>
          </a:extLst>
        </xdr:cNvPr>
        <xdr:cNvCxnSpPr/>
      </xdr:nvCxnSpPr>
      <xdr:spPr>
        <a:xfrm>
          <a:off x="1028700" y="14178914"/>
          <a:ext cx="8001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a:extLst>
            <a:ext uri="{FF2B5EF4-FFF2-40B4-BE49-F238E27FC236}">
              <a16:creationId xmlns:a16="http://schemas.microsoft.com/office/drawing/2014/main" id="{E1FE6274-6E8E-43E4-A048-83D0F081AF65}"/>
            </a:ext>
          </a:extLst>
        </xdr:cNvPr>
        <xdr:cNvSpPr txBox="1"/>
      </xdr:nvSpPr>
      <xdr:spPr>
        <a:xfrm>
          <a:off x="3239144" y="13536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164482</xdr:rowOff>
    </xdr:from>
    <xdr:ext cx="405111" cy="259045"/>
    <xdr:sp macro="" textlink="">
      <xdr:nvSpPr>
        <xdr:cNvPr id="314" name="n_2aveValue【公営住宅】&#10;有形固定資産減価償却率">
          <a:extLst>
            <a:ext uri="{FF2B5EF4-FFF2-40B4-BE49-F238E27FC236}">
              <a16:creationId xmlns:a16="http://schemas.microsoft.com/office/drawing/2014/main" id="{F3CD21E3-A4AB-46FC-8552-66086638E507}"/>
            </a:ext>
          </a:extLst>
        </xdr:cNvPr>
        <xdr:cNvSpPr txBox="1"/>
      </xdr:nvSpPr>
      <xdr:spPr>
        <a:xfrm>
          <a:off x="2439044" y="13543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135907</xdr:rowOff>
    </xdr:from>
    <xdr:ext cx="405111" cy="259045"/>
    <xdr:sp macro="" textlink="">
      <xdr:nvSpPr>
        <xdr:cNvPr id="315" name="n_3aveValue【公営住宅】&#10;有形固定資産減価償却率">
          <a:extLst>
            <a:ext uri="{FF2B5EF4-FFF2-40B4-BE49-F238E27FC236}">
              <a16:creationId xmlns:a16="http://schemas.microsoft.com/office/drawing/2014/main" id="{80C013C2-A114-434E-830B-AD7050FD1D4A}"/>
            </a:ext>
          </a:extLst>
        </xdr:cNvPr>
        <xdr:cNvSpPr txBox="1"/>
      </xdr:nvSpPr>
      <xdr:spPr>
        <a:xfrm>
          <a:off x="1645294" y="13515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149241</xdr:rowOff>
    </xdr:from>
    <xdr:ext cx="405111" cy="259045"/>
    <xdr:sp macro="" textlink="">
      <xdr:nvSpPr>
        <xdr:cNvPr id="316" name="n_4aveValue【公営住宅】&#10;有形固定資産減価償却率">
          <a:extLst>
            <a:ext uri="{FF2B5EF4-FFF2-40B4-BE49-F238E27FC236}">
              <a16:creationId xmlns:a16="http://schemas.microsoft.com/office/drawing/2014/main" id="{3BE04DD7-F6F6-4A2C-B2EC-0BB1F10F5619}"/>
            </a:ext>
          </a:extLst>
        </xdr:cNvPr>
        <xdr:cNvSpPr txBox="1"/>
      </xdr:nvSpPr>
      <xdr:spPr>
        <a:xfrm>
          <a:off x="851544" y="13528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57166</xdr:rowOff>
    </xdr:from>
    <xdr:ext cx="405111" cy="259045"/>
    <xdr:sp macro="" textlink="">
      <xdr:nvSpPr>
        <xdr:cNvPr id="317" name="n_1mainValue【公営住宅】&#10;有形固定資産減価償却率">
          <a:extLst>
            <a:ext uri="{FF2B5EF4-FFF2-40B4-BE49-F238E27FC236}">
              <a16:creationId xmlns:a16="http://schemas.microsoft.com/office/drawing/2014/main" id="{9E460428-F4BB-46F6-A73C-BEEE2DE48C22}"/>
            </a:ext>
          </a:extLst>
        </xdr:cNvPr>
        <xdr:cNvSpPr txBox="1"/>
      </xdr:nvSpPr>
      <xdr:spPr>
        <a:xfrm>
          <a:off x="3239144" y="14262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41927</xdr:rowOff>
    </xdr:from>
    <xdr:ext cx="405111" cy="259045"/>
    <xdr:sp macro="" textlink="">
      <xdr:nvSpPr>
        <xdr:cNvPr id="318" name="n_2mainValue【公営住宅】&#10;有形固定資産減価償却率">
          <a:extLst>
            <a:ext uri="{FF2B5EF4-FFF2-40B4-BE49-F238E27FC236}">
              <a16:creationId xmlns:a16="http://schemas.microsoft.com/office/drawing/2014/main" id="{7AF9B5FD-BC3F-49E0-95D8-60D719944152}"/>
            </a:ext>
          </a:extLst>
        </xdr:cNvPr>
        <xdr:cNvSpPr txBox="1"/>
      </xdr:nvSpPr>
      <xdr:spPr>
        <a:xfrm>
          <a:off x="2439044" y="1424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26688</xdr:rowOff>
    </xdr:from>
    <xdr:ext cx="405111" cy="259045"/>
    <xdr:sp macro="" textlink="">
      <xdr:nvSpPr>
        <xdr:cNvPr id="319" name="n_3mainValue【公営住宅】&#10;有形固定資産減価償却率">
          <a:extLst>
            <a:ext uri="{FF2B5EF4-FFF2-40B4-BE49-F238E27FC236}">
              <a16:creationId xmlns:a16="http://schemas.microsoft.com/office/drawing/2014/main" id="{F8316049-1E50-47C9-BEBF-069018FE3837}"/>
            </a:ext>
          </a:extLst>
        </xdr:cNvPr>
        <xdr:cNvSpPr txBox="1"/>
      </xdr:nvSpPr>
      <xdr:spPr>
        <a:xfrm>
          <a:off x="1645294" y="14231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9541</xdr:rowOff>
    </xdr:from>
    <xdr:ext cx="405111" cy="259045"/>
    <xdr:sp macro="" textlink="">
      <xdr:nvSpPr>
        <xdr:cNvPr id="320" name="n_4mainValue【公営住宅】&#10;有形固定資産減価償却率">
          <a:extLst>
            <a:ext uri="{FF2B5EF4-FFF2-40B4-BE49-F238E27FC236}">
              <a16:creationId xmlns:a16="http://schemas.microsoft.com/office/drawing/2014/main" id="{06E27A3E-4920-45FA-A81A-1CC182B9FCEA}"/>
            </a:ext>
          </a:extLst>
        </xdr:cNvPr>
        <xdr:cNvSpPr txBox="1"/>
      </xdr:nvSpPr>
      <xdr:spPr>
        <a:xfrm>
          <a:off x="851544" y="14214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8EF4CB34-975E-44FD-9BA5-ABD38DCBEE23}"/>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389ED3FD-7BE7-4483-BF48-1675FE73877C}"/>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5CB5433-55A4-4B66-B624-12AD81B1CA71}"/>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818329E8-789C-45C5-9127-E2392168BF9D}"/>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96E67600-CB87-4328-AD91-755B14E6A3EF}"/>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F6983BE-509E-4724-BB93-5571EDF755AE}"/>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F5B131E7-0D68-46E7-8F3A-00CCFD6EB34A}"/>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4DE97AF9-3E97-46F9-83A6-05BE77064DCC}"/>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D337743A-8083-4122-ACD3-C662F0047897}"/>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D8A49A2-3201-40EE-A863-D49789FE5121}"/>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E4717723-5249-402B-BA4C-9A8BD82C90F3}"/>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94357388-5ACE-4055-AF87-2154D7192121}"/>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202BE0DC-5348-4044-A5D1-F915AAE8821A}"/>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35659E9C-1B9B-4423-B7E4-2603B4EAACF8}"/>
            </a:ext>
          </a:extLst>
        </xdr:cNvPr>
        <xdr:cNvSpPr txBox="1"/>
      </xdr:nvSpPr>
      <xdr:spPr>
        <a:xfrm>
          <a:off x="5482151" y="138150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70351715-53E3-4DC6-92A7-34850C6C84C6}"/>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E7A1A22A-8566-4D95-B1D8-10DF454B3D7B}"/>
            </a:ext>
          </a:extLst>
        </xdr:cNvPr>
        <xdr:cNvSpPr txBox="1"/>
      </xdr:nvSpPr>
      <xdr:spPr>
        <a:xfrm>
          <a:off x="548215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EA2FC25B-DAEE-421C-A353-442F0BDB7704}"/>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79C855E3-758F-4512-A35E-5BD5218963D8}"/>
            </a:ext>
          </a:extLst>
        </xdr:cNvPr>
        <xdr:cNvSpPr txBox="1"/>
      </xdr:nvSpPr>
      <xdr:spPr>
        <a:xfrm>
          <a:off x="5482151" y="13078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BB210F09-48EA-4398-8AF2-68AC1B55E9EF}"/>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AD3661C3-3ED8-468E-995F-FD1ED4370D4A}"/>
            </a:ext>
          </a:extLst>
        </xdr:cNvPr>
        <xdr:cNvSpPr txBox="1"/>
      </xdr:nvSpPr>
      <xdr:spPr>
        <a:xfrm>
          <a:off x="5482151" y="1271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C8D4E55C-3464-4A90-A701-36EB0337476E}"/>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E04A8775-5419-45BC-ADD3-564D75D95FA2}"/>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2CB4E39-9813-4360-B11B-141CD45D8B7E}"/>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5BC8A943-03DF-441B-A1B0-C78F6015565E}"/>
            </a:ext>
          </a:extLst>
        </xdr:cNvPr>
        <xdr:cNvCxnSpPr/>
      </xdr:nvCxnSpPr>
      <xdr:spPr>
        <a:xfrm flipV="1">
          <a:off x="9429115" y="12789115"/>
          <a:ext cx="0" cy="1528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5B86C82B-20D6-4A8C-9F30-04BC37D2ED6D}"/>
            </a:ext>
          </a:extLst>
        </xdr:cNvPr>
        <xdr:cNvSpPr txBox="1"/>
      </xdr:nvSpPr>
      <xdr:spPr>
        <a:xfrm>
          <a:off x="9467850" y="14320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79CBDCE1-586E-4502-B5ED-C4E83977D093}"/>
            </a:ext>
          </a:extLst>
        </xdr:cNvPr>
        <xdr:cNvCxnSpPr/>
      </xdr:nvCxnSpPr>
      <xdr:spPr>
        <a:xfrm>
          <a:off x="9359900" y="1431711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A000E296-44CD-4A58-AEF7-0DBBDF7F11D8}"/>
            </a:ext>
          </a:extLst>
        </xdr:cNvPr>
        <xdr:cNvSpPr txBox="1"/>
      </xdr:nvSpPr>
      <xdr:spPr>
        <a:xfrm>
          <a:off x="9467850" y="12570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A722FC1A-5995-45EC-A80A-ED2BAD4547DA}"/>
            </a:ext>
          </a:extLst>
        </xdr:cNvPr>
        <xdr:cNvCxnSpPr/>
      </xdr:nvCxnSpPr>
      <xdr:spPr>
        <a:xfrm>
          <a:off x="9359900" y="127891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135425</xdr:rowOff>
    </xdr:from>
    <xdr:ext cx="469744" cy="259045"/>
    <xdr:sp macro="" textlink="">
      <xdr:nvSpPr>
        <xdr:cNvPr id="349" name="【公営住宅】&#10;一人当たり面積平均値テキスト">
          <a:extLst>
            <a:ext uri="{FF2B5EF4-FFF2-40B4-BE49-F238E27FC236}">
              <a16:creationId xmlns:a16="http://schemas.microsoft.com/office/drawing/2014/main" id="{63055CA7-CE39-4DB1-94F3-4F4514D0C0D1}"/>
            </a:ext>
          </a:extLst>
        </xdr:cNvPr>
        <xdr:cNvSpPr txBox="1"/>
      </xdr:nvSpPr>
      <xdr:spPr>
        <a:xfrm>
          <a:off x="9467850" y="14175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B0E2E797-F365-4EF7-96A0-99C806FEEAEF}"/>
            </a:ext>
          </a:extLst>
        </xdr:cNvPr>
        <xdr:cNvSpPr/>
      </xdr:nvSpPr>
      <xdr:spPr>
        <a:xfrm>
          <a:off x="9398000" y="141968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D4B5F537-0AF8-4687-A7D0-F21BB79657FF}"/>
            </a:ext>
          </a:extLst>
        </xdr:cNvPr>
        <xdr:cNvSpPr/>
      </xdr:nvSpPr>
      <xdr:spPr>
        <a:xfrm>
          <a:off x="8636000" y="1419833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DAE82227-76FB-484F-AB1B-B6853630FA5A}"/>
            </a:ext>
          </a:extLst>
        </xdr:cNvPr>
        <xdr:cNvSpPr/>
      </xdr:nvSpPr>
      <xdr:spPr>
        <a:xfrm>
          <a:off x="7842250" y="1420119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D5382542-8CED-411B-B777-5E95FD823B81}"/>
            </a:ext>
          </a:extLst>
        </xdr:cNvPr>
        <xdr:cNvSpPr/>
      </xdr:nvSpPr>
      <xdr:spPr>
        <a:xfrm>
          <a:off x="7029450" y="141997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4" name="フローチャート: 判断 353">
          <a:extLst>
            <a:ext uri="{FF2B5EF4-FFF2-40B4-BE49-F238E27FC236}">
              <a16:creationId xmlns:a16="http://schemas.microsoft.com/office/drawing/2014/main" id="{3084B3E4-93D4-4AE7-A236-40F352357CD6}"/>
            </a:ext>
          </a:extLst>
        </xdr:cNvPr>
        <xdr:cNvSpPr/>
      </xdr:nvSpPr>
      <xdr:spPr>
        <a:xfrm>
          <a:off x="6235700" y="141654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6DA3EB9-6A16-4291-857F-708951CE4237}"/>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3C788C3-A321-41D4-BBB4-B296284B4346}"/>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9BC181D-4E7F-4A58-95E5-97B51F786CE1}"/>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F865524-5E64-4413-BF65-7C2380DCCB4E}"/>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05AB56C-58F3-4FF3-88E7-FBF37671AEDE}"/>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156502</xdr:rowOff>
    </xdr:from>
    <xdr:to>
      <xdr:col>55</xdr:col>
      <xdr:colOff>50800</xdr:colOff>
      <xdr:row>86</xdr:row>
      <xdr:rowOff>86652</xdr:rowOff>
    </xdr:to>
    <xdr:sp macro="" textlink="">
      <xdr:nvSpPr>
        <xdr:cNvPr id="360" name="楕円 359">
          <a:extLst>
            <a:ext uri="{FF2B5EF4-FFF2-40B4-BE49-F238E27FC236}">
              <a16:creationId xmlns:a16="http://schemas.microsoft.com/office/drawing/2014/main" id="{57A3F5EC-F7CF-4617-B672-9C31E8E5BC86}"/>
            </a:ext>
          </a:extLst>
        </xdr:cNvPr>
        <xdr:cNvSpPr/>
      </xdr:nvSpPr>
      <xdr:spPr>
        <a:xfrm>
          <a:off x="9398000" y="1419635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115879</xdr:rowOff>
    </xdr:from>
    <xdr:ext cx="469744" cy="259045"/>
    <xdr:sp macro="" textlink="">
      <xdr:nvSpPr>
        <xdr:cNvPr id="361" name="【公営住宅】&#10;一人当たり面積該当値テキスト">
          <a:extLst>
            <a:ext uri="{FF2B5EF4-FFF2-40B4-BE49-F238E27FC236}">
              <a16:creationId xmlns:a16="http://schemas.microsoft.com/office/drawing/2014/main" id="{3E381064-8E5B-42DD-B9B1-B73AF22276EC}"/>
            </a:ext>
          </a:extLst>
        </xdr:cNvPr>
        <xdr:cNvSpPr txBox="1"/>
      </xdr:nvSpPr>
      <xdr:spPr>
        <a:xfrm>
          <a:off x="9467850" y="1399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157987</xdr:rowOff>
    </xdr:from>
    <xdr:to>
      <xdr:col>50</xdr:col>
      <xdr:colOff>165100</xdr:colOff>
      <xdr:row>86</xdr:row>
      <xdr:rowOff>88137</xdr:rowOff>
    </xdr:to>
    <xdr:sp macro="" textlink="">
      <xdr:nvSpPr>
        <xdr:cNvPr id="362" name="楕円 361">
          <a:extLst>
            <a:ext uri="{FF2B5EF4-FFF2-40B4-BE49-F238E27FC236}">
              <a16:creationId xmlns:a16="http://schemas.microsoft.com/office/drawing/2014/main" id="{E8B167B8-5FCF-43A6-8C8B-E548BF219479}"/>
            </a:ext>
          </a:extLst>
        </xdr:cNvPr>
        <xdr:cNvSpPr/>
      </xdr:nvSpPr>
      <xdr:spPr>
        <a:xfrm>
          <a:off x="8636000" y="141978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35852</xdr:rowOff>
    </xdr:from>
    <xdr:to>
      <xdr:col>55</xdr:col>
      <xdr:colOff>0</xdr:colOff>
      <xdr:row>86</xdr:row>
      <xdr:rowOff>37337</xdr:rowOff>
    </xdr:to>
    <xdr:cxnSp macro="">
      <xdr:nvCxnSpPr>
        <xdr:cNvPr id="363" name="直線コネクタ 362">
          <a:extLst>
            <a:ext uri="{FF2B5EF4-FFF2-40B4-BE49-F238E27FC236}">
              <a16:creationId xmlns:a16="http://schemas.microsoft.com/office/drawing/2014/main" id="{E04A83A8-E327-4CBA-B27B-C318429D9A40}"/>
            </a:ext>
          </a:extLst>
        </xdr:cNvPr>
        <xdr:cNvCxnSpPr/>
      </xdr:nvCxnSpPr>
      <xdr:spPr>
        <a:xfrm flipV="1">
          <a:off x="8686800" y="14240802"/>
          <a:ext cx="742950" cy="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159093</xdr:rowOff>
    </xdr:from>
    <xdr:to>
      <xdr:col>46</xdr:col>
      <xdr:colOff>38100</xdr:colOff>
      <xdr:row>86</xdr:row>
      <xdr:rowOff>89243</xdr:rowOff>
    </xdr:to>
    <xdr:sp macro="" textlink="">
      <xdr:nvSpPr>
        <xdr:cNvPr id="364" name="楕円 363">
          <a:extLst>
            <a:ext uri="{FF2B5EF4-FFF2-40B4-BE49-F238E27FC236}">
              <a16:creationId xmlns:a16="http://schemas.microsoft.com/office/drawing/2014/main" id="{81EBF41A-7FA3-4077-95E2-E3E9FE75343B}"/>
            </a:ext>
          </a:extLst>
        </xdr:cNvPr>
        <xdr:cNvSpPr/>
      </xdr:nvSpPr>
      <xdr:spPr>
        <a:xfrm>
          <a:off x="7842250" y="141989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37337</xdr:rowOff>
    </xdr:from>
    <xdr:to>
      <xdr:col>50</xdr:col>
      <xdr:colOff>114300</xdr:colOff>
      <xdr:row>86</xdr:row>
      <xdr:rowOff>38443</xdr:rowOff>
    </xdr:to>
    <xdr:cxnSp macro="">
      <xdr:nvCxnSpPr>
        <xdr:cNvPr id="365" name="直線コネクタ 364">
          <a:extLst>
            <a:ext uri="{FF2B5EF4-FFF2-40B4-BE49-F238E27FC236}">
              <a16:creationId xmlns:a16="http://schemas.microsoft.com/office/drawing/2014/main" id="{018A92B2-1890-463D-AC5E-0291A970A1CE}"/>
            </a:ext>
          </a:extLst>
        </xdr:cNvPr>
        <xdr:cNvCxnSpPr/>
      </xdr:nvCxnSpPr>
      <xdr:spPr>
        <a:xfrm flipV="1">
          <a:off x="7886700" y="14242287"/>
          <a:ext cx="800100" cy="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161150</xdr:rowOff>
    </xdr:from>
    <xdr:to>
      <xdr:col>41</xdr:col>
      <xdr:colOff>101600</xdr:colOff>
      <xdr:row>86</xdr:row>
      <xdr:rowOff>91300</xdr:rowOff>
    </xdr:to>
    <xdr:sp macro="" textlink="">
      <xdr:nvSpPr>
        <xdr:cNvPr id="366" name="楕円 365">
          <a:extLst>
            <a:ext uri="{FF2B5EF4-FFF2-40B4-BE49-F238E27FC236}">
              <a16:creationId xmlns:a16="http://schemas.microsoft.com/office/drawing/2014/main" id="{E2B826B9-F485-4DA1-AE48-0A930410C796}"/>
            </a:ext>
          </a:extLst>
        </xdr:cNvPr>
        <xdr:cNvSpPr/>
      </xdr:nvSpPr>
      <xdr:spPr>
        <a:xfrm>
          <a:off x="7029450" y="14201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38443</xdr:rowOff>
    </xdr:from>
    <xdr:to>
      <xdr:col>45</xdr:col>
      <xdr:colOff>177800</xdr:colOff>
      <xdr:row>86</xdr:row>
      <xdr:rowOff>40500</xdr:rowOff>
    </xdr:to>
    <xdr:cxnSp macro="">
      <xdr:nvCxnSpPr>
        <xdr:cNvPr id="367" name="直線コネクタ 366">
          <a:extLst>
            <a:ext uri="{FF2B5EF4-FFF2-40B4-BE49-F238E27FC236}">
              <a16:creationId xmlns:a16="http://schemas.microsoft.com/office/drawing/2014/main" id="{1AA06E11-777E-410B-A2CA-F19F84E04EA6}"/>
            </a:ext>
          </a:extLst>
        </xdr:cNvPr>
        <xdr:cNvCxnSpPr/>
      </xdr:nvCxnSpPr>
      <xdr:spPr>
        <a:xfrm flipV="1">
          <a:off x="7080250" y="14243393"/>
          <a:ext cx="80645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162940</xdr:rowOff>
    </xdr:from>
    <xdr:to>
      <xdr:col>36</xdr:col>
      <xdr:colOff>165100</xdr:colOff>
      <xdr:row>86</xdr:row>
      <xdr:rowOff>93090</xdr:rowOff>
    </xdr:to>
    <xdr:sp macro="" textlink="">
      <xdr:nvSpPr>
        <xdr:cNvPr id="368" name="楕円 367">
          <a:extLst>
            <a:ext uri="{FF2B5EF4-FFF2-40B4-BE49-F238E27FC236}">
              <a16:creationId xmlns:a16="http://schemas.microsoft.com/office/drawing/2014/main" id="{0A8F5890-997F-410A-9232-574E8F398FE0}"/>
            </a:ext>
          </a:extLst>
        </xdr:cNvPr>
        <xdr:cNvSpPr/>
      </xdr:nvSpPr>
      <xdr:spPr>
        <a:xfrm>
          <a:off x="6235700" y="142027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40500</xdr:rowOff>
    </xdr:from>
    <xdr:to>
      <xdr:col>41</xdr:col>
      <xdr:colOff>50800</xdr:colOff>
      <xdr:row>86</xdr:row>
      <xdr:rowOff>42290</xdr:rowOff>
    </xdr:to>
    <xdr:cxnSp macro="">
      <xdr:nvCxnSpPr>
        <xdr:cNvPr id="369" name="直線コネクタ 368">
          <a:extLst>
            <a:ext uri="{FF2B5EF4-FFF2-40B4-BE49-F238E27FC236}">
              <a16:creationId xmlns:a16="http://schemas.microsoft.com/office/drawing/2014/main" id="{A3018AC7-A2D4-4CCB-A8EF-09F08E4CDC56}"/>
            </a:ext>
          </a:extLst>
        </xdr:cNvPr>
        <xdr:cNvCxnSpPr/>
      </xdr:nvCxnSpPr>
      <xdr:spPr>
        <a:xfrm flipV="1">
          <a:off x="6286500" y="14245450"/>
          <a:ext cx="79375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79760</xdr:rowOff>
    </xdr:from>
    <xdr:ext cx="469744" cy="259045"/>
    <xdr:sp macro="" textlink="">
      <xdr:nvSpPr>
        <xdr:cNvPr id="370" name="n_1aveValue【公営住宅】&#10;一人当たり面積">
          <a:extLst>
            <a:ext uri="{FF2B5EF4-FFF2-40B4-BE49-F238E27FC236}">
              <a16:creationId xmlns:a16="http://schemas.microsoft.com/office/drawing/2014/main" id="{C4C34408-D254-48B6-82A0-38755B368C71}"/>
            </a:ext>
          </a:extLst>
        </xdr:cNvPr>
        <xdr:cNvSpPr txBox="1"/>
      </xdr:nvSpPr>
      <xdr:spPr>
        <a:xfrm>
          <a:off x="8458277" y="14284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82618</xdr:rowOff>
    </xdr:from>
    <xdr:ext cx="469744" cy="259045"/>
    <xdr:sp macro="" textlink="">
      <xdr:nvSpPr>
        <xdr:cNvPr id="371" name="n_2aveValue【公営住宅】&#10;一人当たり面積">
          <a:extLst>
            <a:ext uri="{FF2B5EF4-FFF2-40B4-BE49-F238E27FC236}">
              <a16:creationId xmlns:a16="http://schemas.microsoft.com/office/drawing/2014/main" id="{2E0F0433-9F11-40DD-BBA7-3F5B37C5BDCF}"/>
            </a:ext>
          </a:extLst>
        </xdr:cNvPr>
        <xdr:cNvSpPr txBox="1"/>
      </xdr:nvSpPr>
      <xdr:spPr>
        <a:xfrm>
          <a:off x="7677227" y="14287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8B97CD37-FCDA-43D6-A7A4-3C239F05788A}"/>
            </a:ext>
          </a:extLst>
        </xdr:cNvPr>
        <xdr:cNvSpPr txBox="1"/>
      </xdr:nvSpPr>
      <xdr:spPr>
        <a:xfrm>
          <a:off x="6864427" y="13981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72241</xdr:rowOff>
    </xdr:from>
    <xdr:ext cx="469744" cy="259045"/>
    <xdr:sp macro="" textlink="">
      <xdr:nvSpPr>
        <xdr:cNvPr id="373" name="n_4aveValue【公営住宅】&#10;一人当たり面積">
          <a:extLst>
            <a:ext uri="{FF2B5EF4-FFF2-40B4-BE49-F238E27FC236}">
              <a16:creationId xmlns:a16="http://schemas.microsoft.com/office/drawing/2014/main" id="{60BFF57D-D31F-4648-8F0F-4CD20C36A051}"/>
            </a:ext>
          </a:extLst>
        </xdr:cNvPr>
        <xdr:cNvSpPr txBox="1"/>
      </xdr:nvSpPr>
      <xdr:spPr>
        <a:xfrm>
          <a:off x="6070677" y="13946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104664</xdr:rowOff>
    </xdr:from>
    <xdr:ext cx="469744" cy="259045"/>
    <xdr:sp macro="" textlink="">
      <xdr:nvSpPr>
        <xdr:cNvPr id="374" name="n_1mainValue【公営住宅】&#10;一人当たり面積">
          <a:extLst>
            <a:ext uri="{FF2B5EF4-FFF2-40B4-BE49-F238E27FC236}">
              <a16:creationId xmlns:a16="http://schemas.microsoft.com/office/drawing/2014/main" id="{E611E9BA-F9FC-4E6D-978B-A171374596FA}"/>
            </a:ext>
          </a:extLst>
        </xdr:cNvPr>
        <xdr:cNvSpPr txBox="1"/>
      </xdr:nvSpPr>
      <xdr:spPr>
        <a:xfrm>
          <a:off x="8458277" y="1397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105770</xdr:rowOff>
    </xdr:from>
    <xdr:ext cx="469744" cy="259045"/>
    <xdr:sp macro="" textlink="">
      <xdr:nvSpPr>
        <xdr:cNvPr id="375" name="n_2mainValue【公営住宅】&#10;一人当たり面積">
          <a:extLst>
            <a:ext uri="{FF2B5EF4-FFF2-40B4-BE49-F238E27FC236}">
              <a16:creationId xmlns:a16="http://schemas.microsoft.com/office/drawing/2014/main" id="{B6DB6375-1738-4D91-BA9C-E82C8FEB238F}"/>
            </a:ext>
          </a:extLst>
        </xdr:cNvPr>
        <xdr:cNvSpPr txBox="1"/>
      </xdr:nvSpPr>
      <xdr:spPr>
        <a:xfrm>
          <a:off x="7677227" y="13980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82427</xdr:rowOff>
    </xdr:from>
    <xdr:ext cx="469744" cy="259045"/>
    <xdr:sp macro="" textlink="">
      <xdr:nvSpPr>
        <xdr:cNvPr id="376" name="n_3mainValue【公営住宅】&#10;一人当たり面積">
          <a:extLst>
            <a:ext uri="{FF2B5EF4-FFF2-40B4-BE49-F238E27FC236}">
              <a16:creationId xmlns:a16="http://schemas.microsoft.com/office/drawing/2014/main" id="{64D7ABB4-0AAC-4A3B-B19E-75B2BB1044F7}"/>
            </a:ext>
          </a:extLst>
        </xdr:cNvPr>
        <xdr:cNvSpPr txBox="1"/>
      </xdr:nvSpPr>
      <xdr:spPr>
        <a:xfrm>
          <a:off x="6864427" y="1428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84217</xdr:rowOff>
    </xdr:from>
    <xdr:ext cx="469744" cy="259045"/>
    <xdr:sp macro="" textlink="">
      <xdr:nvSpPr>
        <xdr:cNvPr id="377" name="n_4mainValue【公営住宅】&#10;一人当たり面積">
          <a:extLst>
            <a:ext uri="{FF2B5EF4-FFF2-40B4-BE49-F238E27FC236}">
              <a16:creationId xmlns:a16="http://schemas.microsoft.com/office/drawing/2014/main" id="{7F2BB7AF-AEE5-4E70-8A38-7DBF9B181F1F}"/>
            </a:ext>
          </a:extLst>
        </xdr:cNvPr>
        <xdr:cNvSpPr txBox="1"/>
      </xdr:nvSpPr>
      <xdr:spPr>
        <a:xfrm>
          <a:off x="6070677" y="1428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7E40B095-A83A-4A99-AE0F-041F8071A5A3}"/>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67685B90-1E1D-4D06-A99D-8AFFC1CB79AB}"/>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1478A756-7697-4293-91E7-8BD7B1930C43}"/>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F7F75C1-F603-4E85-A781-98E611B05C0C}"/>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DCF7B120-A24D-4311-AAB7-F6E12AC21950}"/>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8C462673-56F5-4971-B36E-CFF676C14F0C}"/>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712423ED-4748-49AB-8A01-05528EB77E79}"/>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9705A23D-189D-4ADF-A402-C267BC18F979}"/>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87887CB0-7C4A-424C-891B-8F466B334058}"/>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8A93B7C2-1851-46CD-A1E9-4BCD8A8E3A06}"/>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26793ECC-85EE-485F-ABCF-3DD300683DE3}"/>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6A0076C9-E6FC-496B-96B4-5DEFDE7A27BA}"/>
            </a:ext>
          </a:extLst>
        </xdr:cNvPr>
        <xdr:cNvCxnSpPr/>
      </xdr:nvCxnSpPr>
      <xdr:spPr>
        <a:xfrm>
          <a:off x="6858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A1FACFF5-CDC1-4FA9-808C-06279BEF444F}"/>
            </a:ext>
          </a:extLst>
        </xdr:cNvPr>
        <xdr:cNvSpPr txBox="1"/>
      </xdr:nvSpPr>
      <xdr:spPr>
        <a:xfrm>
          <a:off x="2757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BD63D336-499E-406E-818A-360D4CB03A4A}"/>
            </a:ext>
          </a:extLst>
        </xdr:cNvPr>
        <xdr:cNvCxnSpPr/>
      </xdr:nvCxnSpPr>
      <xdr:spPr>
        <a:xfrm>
          <a:off x="6858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824DF6D8-D760-4F14-92BB-6A26A56CEF22}"/>
            </a:ext>
          </a:extLst>
        </xdr:cNvPr>
        <xdr:cNvSpPr txBox="1"/>
      </xdr:nvSpPr>
      <xdr:spPr>
        <a:xfrm>
          <a:off x="3398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54C23B98-67AA-4EDF-B508-4C295757D6C4}"/>
            </a:ext>
          </a:extLst>
        </xdr:cNvPr>
        <xdr:cNvCxnSpPr/>
      </xdr:nvCxnSpPr>
      <xdr:spPr>
        <a:xfrm>
          <a:off x="6858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0A4F6400-5451-48C8-8724-D06513698ED4}"/>
            </a:ext>
          </a:extLst>
        </xdr:cNvPr>
        <xdr:cNvSpPr txBox="1"/>
      </xdr:nvSpPr>
      <xdr:spPr>
        <a:xfrm>
          <a:off x="3398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23442289-FE23-4BC5-8431-632F5141872F}"/>
            </a:ext>
          </a:extLst>
        </xdr:cNvPr>
        <xdr:cNvCxnSpPr/>
      </xdr:nvCxnSpPr>
      <xdr:spPr>
        <a:xfrm>
          <a:off x="6858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1F115E01-C421-4D88-8C7A-5051A8A715BC}"/>
            </a:ext>
          </a:extLst>
        </xdr:cNvPr>
        <xdr:cNvSpPr txBox="1"/>
      </xdr:nvSpPr>
      <xdr:spPr>
        <a:xfrm>
          <a:off x="3398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0AA29626-76CB-452C-AF3A-511A168B5E73}"/>
            </a:ext>
          </a:extLst>
        </xdr:cNvPr>
        <xdr:cNvCxnSpPr/>
      </xdr:nvCxnSpPr>
      <xdr:spPr>
        <a:xfrm>
          <a:off x="6858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3AB1D259-A82D-4FC3-B86C-AD382CBCEEBB}"/>
            </a:ext>
          </a:extLst>
        </xdr:cNvPr>
        <xdr:cNvSpPr txBox="1"/>
      </xdr:nvSpPr>
      <xdr:spPr>
        <a:xfrm>
          <a:off x="3398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299BBA13-3EE6-47C1-AEED-93E23D1994B1}"/>
            </a:ext>
          </a:extLst>
        </xdr:cNvPr>
        <xdr:cNvCxnSpPr/>
      </xdr:nvCxnSpPr>
      <xdr:spPr>
        <a:xfrm>
          <a:off x="6858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3DD54153-9CEB-4567-9A35-0DD192C3A255}"/>
            </a:ext>
          </a:extLst>
        </xdr:cNvPr>
        <xdr:cNvSpPr txBox="1"/>
      </xdr:nvSpPr>
      <xdr:spPr>
        <a:xfrm>
          <a:off x="38496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A277A847-5F78-48BA-BE88-8012C59AB178}"/>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AFF67929-EC6D-4D76-BD59-B19B6EB0B983}"/>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3C66928F-0B2E-473C-BCC7-C3C18C76886D}"/>
            </a:ext>
          </a:extLst>
        </xdr:cNvPr>
        <xdr:cNvCxnSpPr/>
      </xdr:nvCxnSpPr>
      <xdr:spPr>
        <a:xfrm flipV="1">
          <a:off x="4177665" y="166497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港湾・漁港】&#10;有形固定資産減価償却率最小値テキスト">
          <a:extLst>
            <a:ext uri="{FF2B5EF4-FFF2-40B4-BE49-F238E27FC236}">
              <a16:creationId xmlns:a16="http://schemas.microsoft.com/office/drawing/2014/main" id="{9A13CDBF-740C-493C-AA63-200A817C60EC}"/>
            </a:ext>
          </a:extLst>
        </xdr:cNvPr>
        <xdr:cNvSpPr txBox="1"/>
      </xdr:nvSpPr>
      <xdr:spPr>
        <a:xfrm>
          <a:off x="4216400" y="1815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18E23653-C04C-4593-BBC9-DE9B6A835424}"/>
            </a:ext>
          </a:extLst>
        </xdr:cNvPr>
        <xdr:cNvCxnSpPr/>
      </xdr:nvCxnSpPr>
      <xdr:spPr>
        <a:xfrm>
          <a:off x="4108450" y="18151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macro="" textlink="">
      <xdr:nvSpPr>
        <xdr:cNvPr id="406" name="【港湾・漁港】&#10;有形固定資産減価償却率最大値テキスト">
          <a:extLst>
            <a:ext uri="{FF2B5EF4-FFF2-40B4-BE49-F238E27FC236}">
              <a16:creationId xmlns:a16="http://schemas.microsoft.com/office/drawing/2014/main" id="{7E1D2C2B-FDFF-41D0-8E80-246ED9744298}"/>
            </a:ext>
          </a:extLst>
        </xdr:cNvPr>
        <xdr:cNvSpPr txBox="1"/>
      </xdr:nvSpPr>
      <xdr:spPr>
        <a:xfrm>
          <a:off x="4216400" y="164249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7" name="直線コネクタ 406">
          <a:extLst>
            <a:ext uri="{FF2B5EF4-FFF2-40B4-BE49-F238E27FC236}">
              <a16:creationId xmlns:a16="http://schemas.microsoft.com/office/drawing/2014/main" id="{83BF20F2-5065-48F5-AA87-5859DB283964}"/>
            </a:ext>
          </a:extLst>
        </xdr:cNvPr>
        <xdr:cNvCxnSpPr/>
      </xdr:nvCxnSpPr>
      <xdr:spPr>
        <a:xfrm>
          <a:off x="4108450" y="16649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137721</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792639E6-1B46-4E64-A38C-C00426C8CFAA}"/>
            </a:ext>
          </a:extLst>
        </xdr:cNvPr>
        <xdr:cNvSpPr txBox="1"/>
      </xdr:nvSpPr>
      <xdr:spPr>
        <a:xfrm>
          <a:off x="4216400" y="17568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159294</xdr:rowOff>
    </xdr:from>
    <xdr:to>
      <xdr:col>24</xdr:col>
      <xdr:colOff>114300</xdr:colOff>
      <xdr:row>106</xdr:row>
      <xdr:rowOff>89444</xdr:rowOff>
    </xdr:to>
    <xdr:sp macro="" textlink="">
      <xdr:nvSpPr>
        <xdr:cNvPr id="409" name="フローチャート: 判断 408">
          <a:extLst>
            <a:ext uri="{FF2B5EF4-FFF2-40B4-BE49-F238E27FC236}">
              <a16:creationId xmlns:a16="http://schemas.microsoft.com/office/drawing/2014/main" id="{31A4DBD9-FDEB-43D3-ADC8-6B69F2BD4334}"/>
            </a:ext>
          </a:extLst>
        </xdr:cNvPr>
        <xdr:cNvSpPr/>
      </xdr:nvSpPr>
      <xdr:spPr>
        <a:xfrm>
          <a:off x="4127500" y="1759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167458</xdr:rowOff>
    </xdr:from>
    <xdr:to>
      <xdr:col>20</xdr:col>
      <xdr:colOff>38100</xdr:colOff>
      <xdr:row>106</xdr:row>
      <xdr:rowOff>97608</xdr:rowOff>
    </xdr:to>
    <xdr:sp macro="" textlink="">
      <xdr:nvSpPr>
        <xdr:cNvPr id="410" name="フローチャート: 判断 409">
          <a:extLst>
            <a:ext uri="{FF2B5EF4-FFF2-40B4-BE49-F238E27FC236}">
              <a16:creationId xmlns:a16="http://schemas.microsoft.com/office/drawing/2014/main" id="{EE69E5F7-C0A2-47F3-AB64-54CFFF153E7B}"/>
            </a:ext>
          </a:extLst>
        </xdr:cNvPr>
        <xdr:cNvSpPr/>
      </xdr:nvSpPr>
      <xdr:spPr>
        <a:xfrm>
          <a:off x="3384550" y="175982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120106</xdr:rowOff>
    </xdr:from>
    <xdr:to>
      <xdr:col>15</xdr:col>
      <xdr:colOff>101600</xdr:colOff>
      <xdr:row>106</xdr:row>
      <xdr:rowOff>50256</xdr:rowOff>
    </xdr:to>
    <xdr:sp macro="" textlink="">
      <xdr:nvSpPr>
        <xdr:cNvPr id="411" name="フローチャート: 判断 410">
          <a:extLst>
            <a:ext uri="{FF2B5EF4-FFF2-40B4-BE49-F238E27FC236}">
              <a16:creationId xmlns:a16="http://schemas.microsoft.com/office/drawing/2014/main" id="{82D107CA-A687-4BDF-BFB2-75FBFE24B7D4}"/>
            </a:ext>
          </a:extLst>
        </xdr:cNvPr>
        <xdr:cNvSpPr/>
      </xdr:nvSpPr>
      <xdr:spPr>
        <a:xfrm>
          <a:off x="2571750" y="1755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77651</xdr:rowOff>
    </xdr:from>
    <xdr:to>
      <xdr:col>10</xdr:col>
      <xdr:colOff>165100</xdr:colOff>
      <xdr:row>106</xdr:row>
      <xdr:rowOff>7801</xdr:rowOff>
    </xdr:to>
    <xdr:sp macro="" textlink="">
      <xdr:nvSpPr>
        <xdr:cNvPr id="412" name="フローチャート: 判断 411">
          <a:extLst>
            <a:ext uri="{FF2B5EF4-FFF2-40B4-BE49-F238E27FC236}">
              <a16:creationId xmlns:a16="http://schemas.microsoft.com/office/drawing/2014/main" id="{A1BD8CF5-A79D-4EB1-9F00-66F4F19869B5}"/>
            </a:ext>
          </a:extLst>
        </xdr:cNvPr>
        <xdr:cNvSpPr/>
      </xdr:nvSpPr>
      <xdr:spPr>
        <a:xfrm>
          <a:off x="1778000" y="17508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111942</xdr:rowOff>
    </xdr:from>
    <xdr:to>
      <xdr:col>6</xdr:col>
      <xdr:colOff>38100</xdr:colOff>
      <xdr:row>106</xdr:row>
      <xdr:rowOff>42092</xdr:rowOff>
    </xdr:to>
    <xdr:sp macro="" textlink="">
      <xdr:nvSpPr>
        <xdr:cNvPr id="413" name="フローチャート: 判断 412">
          <a:extLst>
            <a:ext uri="{FF2B5EF4-FFF2-40B4-BE49-F238E27FC236}">
              <a16:creationId xmlns:a16="http://schemas.microsoft.com/office/drawing/2014/main" id="{49E85B0B-2A9C-46C8-BB50-0A868FB02611}"/>
            </a:ext>
          </a:extLst>
        </xdr:cNvPr>
        <xdr:cNvSpPr/>
      </xdr:nvSpPr>
      <xdr:spPr>
        <a:xfrm>
          <a:off x="984250" y="1754269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21CBE43-9B35-4119-930C-CBB404FDAD7B}"/>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050AAD3-2016-414A-A933-186FAAB2B0E5}"/>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10E303E-6363-4C17-9E4F-A2985FA46D17}"/>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A364FFF-D5DB-4148-89AF-AF2AC77F22F2}"/>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A6779F62-2E5A-4D89-87A5-558842101CC3}"/>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108676</xdr:rowOff>
    </xdr:from>
    <xdr:to>
      <xdr:col>24</xdr:col>
      <xdr:colOff>114300</xdr:colOff>
      <xdr:row>105</xdr:row>
      <xdr:rowOff>38826</xdr:rowOff>
    </xdr:to>
    <xdr:sp macro="" textlink="">
      <xdr:nvSpPr>
        <xdr:cNvPr id="419" name="楕円 418">
          <a:extLst>
            <a:ext uri="{FF2B5EF4-FFF2-40B4-BE49-F238E27FC236}">
              <a16:creationId xmlns:a16="http://schemas.microsoft.com/office/drawing/2014/main" id="{6467F339-DFDC-4826-B99D-7E3B69272343}"/>
            </a:ext>
          </a:extLst>
        </xdr:cNvPr>
        <xdr:cNvSpPr/>
      </xdr:nvSpPr>
      <xdr:spPr>
        <a:xfrm>
          <a:off x="4127500" y="1736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131553</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4937551C-2C28-426F-8340-B5B92FC149E6}"/>
            </a:ext>
          </a:extLst>
        </xdr:cNvPr>
        <xdr:cNvSpPr txBox="1"/>
      </xdr:nvSpPr>
      <xdr:spPr>
        <a:xfrm>
          <a:off x="4216400" y="1721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74386</xdr:rowOff>
    </xdr:from>
    <xdr:to>
      <xdr:col>20</xdr:col>
      <xdr:colOff>38100</xdr:colOff>
      <xdr:row>105</xdr:row>
      <xdr:rowOff>4536</xdr:rowOff>
    </xdr:to>
    <xdr:sp macro="" textlink="">
      <xdr:nvSpPr>
        <xdr:cNvPr id="421" name="楕円 420">
          <a:extLst>
            <a:ext uri="{FF2B5EF4-FFF2-40B4-BE49-F238E27FC236}">
              <a16:creationId xmlns:a16="http://schemas.microsoft.com/office/drawing/2014/main" id="{2E5053CE-24C0-4455-99B6-91AA9F438EF8}"/>
            </a:ext>
          </a:extLst>
        </xdr:cNvPr>
        <xdr:cNvSpPr/>
      </xdr:nvSpPr>
      <xdr:spPr>
        <a:xfrm>
          <a:off x="3384550" y="173336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125186</xdr:rowOff>
    </xdr:from>
    <xdr:to>
      <xdr:col>24</xdr:col>
      <xdr:colOff>63500</xdr:colOff>
      <xdr:row>104</xdr:row>
      <xdr:rowOff>159476</xdr:rowOff>
    </xdr:to>
    <xdr:cxnSp macro="">
      <xdr:nvCxnSpPr>
        <xdr:cNvPr id="422" name="直線コネクタ 421">
          <a:extLst>
            <a:ext uri="{FF2B5EF4-FFF2-40B4-BE49-F238E27FC236}">
              <a16:creationId xmlns:a16="http://schemas.microsoft.com/office/drawing/2014/main" id="{8DC84BC2-6BA3-41AC-BE1F-3892C4D937DC}"/>
            </a:ext>
          </a:extLst>
        </xdr:cNvPr>
        <xdr:cNvCxnSpPr/>
      </xdr:nvCxnSpPr>
      <xdr:spPr>
        <a:xfrm>
          <a:off x="3429000" y="17384486"/>
          <a:ext cx="7493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40095</xdr:rowOff>
    </xdr:from>
    <xdr:to>
      <xdr:col>15</xdr:col>
      <xdr:colOff>101600</xdr:colOff>
      <xdr:row>104</xdr:row>
      <xdr:rowOff>141695</xdr:rowOff>
    </xdr:to>
    <xdr:sp macro="" textlink="">
      <xdr:nvSpPr>
        <xdr:cNvPr id="423" name="楕円 422">
          <a:extLst>
            <a:ext uri="{FF2B5EF4-FFF2-40B4-BE49-F238E27FC236}">
              <a16:creationId xmlns:a16="http://schemas.microsoft.com/office/drawing/2014/main" id="{1428B490-9282-46F0-958D-B772D65D6C04}"/>
            </a:ext>
          </a:extLst>
        </xdr:cNvPr>
        <xdr:cNvSpPr/>
      </xdr:nvSpPr>
      <xdr:spPr>
        <a:xfrm>
          <a:off x="2571750" y="1729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90895</xdr:rowOff>
    </xdr:from>
    <xdr:to>
      <xdr:col>19</xdr:col>
      <xdr:colOff>177800</xdr:colOff>
      <xdr:row>104</xdr:row>
      <xdr:rowOff>125186</xdr:rowOff>
    </xdr:to>
    <xdr:cxnSp macro="">
      <xdr:nvCxnSpPr>
        <xdr:cNvPr id="424" name="直線コネクタ 423">
          <a:extLst>
            <a:ext uri="{FF2B5EF4-FFF2-40B4-BE49-F238E27FC236}">
              <a16:creationId xmlns:a16="http://schemas.microsoft.com/office/drawing/2014/main" id="{F944B789-45A3-4E45-9863-F8478C621432}"/>
            </a:ext>
          </a:extLst>
        </xdr:cNvPr>
        <xdr:cNvCxnSpPr/>
      </xdr:nvCxnSpPr>
      <xdr:spPr>
        <a:xfrm>
          <a:off x="2622550" y="17350195"/>
          <a:ext cx="8064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5806</xdr:rowOff>
    </xdr:from>
    <xdr:to>
      <xdr:col>10</xdr:col>
      <xdr:colOff>165100</xdr:colOff>
      <xdr:row>104</xdr:row>
      <xdr:rowOff>107406</xdr:rowOff>
    </xdr:to>
    <xdr:sp macro="" textlink="">
      <xdr:nvSpPr>
        <xdr:cNvPr id="425" name="楕円 424">
          <a:extLst>
            <a:ext uri="{FF2B5EF4-FFF2-40B4-BE49-F238E27FC236}">
              <a16:creationId xmlns:a16="http://schemas.microsoft.com/office/drawing/2014/main" id="{645608D7-970B-447F-9402-1A61E479ECE8}"/>
            </a:ext>
          </a:extLst>
        </xdr:cNvPr>
        <xdr:cNvSpPr/>
      </xdr:nvSpPr>
      <xdr:spPr>
        <a:xfrm>
          <a:off x="1778000" y="1726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56606</xdr:rowOff>
    </xdr:from>
    <xdr:to>
      <xdr:col>15</xdr:col>
      <xdr:colOff>50800</xdr:colOff>
      <xdr:row>104</xdr:row>
      <xdr:rowOff>90895</xdr:rowOff>
    </xdr:to>
    <xdr:cxnSp macro="">
      <xdr:nvCxnSpPr>
        <xdr:cNvPr id="426" name="直線コネクタ 425">
          <a:extLst>
            <a:ext uri="{FF2B5EF4-FFF2-40B4-BE49-F238E27FC236}">
              <a16:creationId xmlns:a16="http://schemas.microsoft.com/office/drawing/2014/main" id="{F98FEF0D-40D5-4C28-9C00-A5B5111BB835}"/>
            </a:ext>
          </a:extLst>
        </xdr:cNvPr>
        <xdr:cNvCxnSpPr/>
      </xdr:nvCxnSpPr>
      <xdr:spPr>
        <a:xfrm>
          <a:off x="1828800" y="17315906"/>
          <a:ext cx="7937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142966</xdr:rowOff>
    </xdr:from>
    <xdr:to>
      <xdr:col>6</xdr:col>
      <xdr:colOff>38100</xdr:colOff>
      <xdr:row>104</xdr:row>
      <xdr:rowOff>73116</xdr:rowOff>
    </xdr:to>
    <xdr:sp macro="" textlink="">
      <xdr:nvSpPr>
        <xdr:cNvPr id="427" name="楕円 426">
          <a:extLst>
            <a:ext uri="{FF2B5EF4-FFF2-40B4-BE49-F238E27FC236}">
              <a16:creationId xmlns:a16="http://schemas.microsoft.com/office/drawing/2014/main" id="{C9A8287D-462B-4145-A3AC-111D914A7B26}"/>
            </a:ext>
          </a:extLst>
        </xdr:cNvPr>
        <xdr:cNvSpPr/>
      </xdr:nvSpPr>
      <xdr:spPr>
        <a:xfrm>
          <a:off x="984250" y="1723081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22316</xdr:rowOff>
    </xdr:from>
    <xdr:to>
      <xdr:col>10</xdr:col>
      <xdr:colOff>114300</xdr:colOff>
      <xdr:row>104</xdr:row>
      <xdr:rowOff>56606</xdr:rowOff>
    </xdr:to>
    <xdr:cxnSp macro="">
      <xdr:nvCxnSpPr>
        <xdr:cNvPr id="428" name="直線コネクタ 427">
          <a:extLst>
            <a:ext uri="{FF2B5EF4-FFF2-40B4-BE49-F238E27FC236}">
              <a16:creationId xmlns:a16="http://schemas.microsoft.com/office/drawing/2014/main" id="{350F2457-B9BC-4C50-97EA-F0FA240E1BC8}"/>
            </a:ext>
          </a:extLst>
        </xdr:cNvPr>
        <xdr:cNvCxnSpPr/>
      </xdr:nvCxnSpPr>
      <xdr:spPr>
        <a:xfrm>
          <a:off x="1028700" y="17281616"/>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88735</xdr:rowOff>
    </xdr:from>
    <xdr:ext cx="405111" cy="259045"/>
    <xdr:sp macro="" textlink="">
      <xdr:nvSpPr>
        <xdr:cNvPr id="429" name="n_1aveValue【港湾・漁港】&#10;有形固定資産減価償却率">
          <a:extLst>
            <a:ext uri="{FF2B5EF4-FFF2-40B4-BE49-F238E27FC236}">
              <a16:creationId xmlns:a16="http://schemas.microsoft.com/office/drawing/2014/main" id="{C4C4660E-06FD-4630-AAC6-BC9915F48804}"/>
            </a:ext>
          </a:extLst>
        </xdr:cNvPr>
        <xdr:cNvSpPr txBox="1"/>
      </xdr:nvSpPr>
      <xdr:spPr>
        <a:xfrm>
          <a:off x="3239144" y="17690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41383</xdr:rowOff>
    </xdr:from>
    <xdr:ext cx="405111" cy="259045"/>
    <xdr:sp macro="" textlink="">
      <xdr:nvSpPr>
        <xdr:cNvPr id="430" name="n_2aveValue【港湾・漁港】&#10;有形固定資産減価償却率">
          <a:extLst>
            <a:ext uri="{FF2B5EF4-FFF2-40B4-BE49-F238E27FC236}">
              <a16:creationId xmlns:a16="http://schemas.microsoft.com/office/drawing/2014/main" id="{32781A0E-C722-467B-ADE6-5DF3DDBE3238}"/>
            </a:ext>
          </a:extLst>
        </xdr:cNvPr>
        <xdr:cNvSpPr txBox="1"/>
      </xdr:nvSpPr>
      <xdr:spPr>
        <a:xfrm>
          <a:off x="2439044" y="17643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170378</xdr:rowOff>
    </xdr:from>
    <xdr:ext cx="405111" cy="259045"/>
    <xdr:sp macro="" textlink="">
      <xdr:nvSpPr>
        <xdr:cNvPr id="431" name="n_3aveValue【港湾・漁港】&#10;有形固定資産減価償却率">
          <a:extLst>
            <a:ext uri="{FF2B5EF4-FFF2-40B4-BE49-F238E27FC236}">
              <a16:creationId xmlns:a16="http://schemas.microsoft.com/office/drawing/2014/main" id="{FC5F7693-9F77-4229-9143-BE41AD48E667}"/>
            </a:ext>
          </a:extLst>
        </xdr:cNvPr>
        <xdr:cNvSpPr txBox="1"/>
      </xdr:nvSpPr>
      <xdr:spPr>
        <a:xfrm>
          <a:off x="1645294" y="17601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33219</xdr:rowOff>
    </xdr:from>
    <xdr:ext cx="405111" cy="259045"/>
    <xdr:sp macro="" textlink="">
      <xdr:nvSpPr>
        <xdr:cNvPr id="432" name="n_4aveValue【港湾・漁港】&#10;有形固定資産減価償却率">
          <a:extLst>
            <a:ext uri="{FF2B5EF4-FFF2-40B4-BE49-F238E27FC236}">
              <a16:creationId xmlns:a16="http://schemas.microsoft.com/office/drawing/2014/main" id="{7A676805-9F8C-4FFD-8446-B70F0AFDBAF7}"/>
            </a:ext>
          </a:extLst>
        </xdr:cNvPr>
        <xdr:cNvSpPr txBox="1"/>
      </xdr:nvSpPr>
      <xdr:spPr>
        <a:xfrm>
          <a:off x="851544" y="17635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21063</xdr:rowOff>
    </xdr:from>
    <xdr:ext cx="405111" cy="259045"/>
    <xdr:sp macro="" textlink="">
      <xdr:nvSpPr>
        <xdr:cNvPr id="433" name="n_1mainValue【港湾・漁港】&#10;有形固定資産減価償却率">
          <a:extLst>
            <a:ext uri="{FF2B5EF4-FFF2-40B4-BE49-F238E27FC236}">
              <a16:creationId xmlns:a16="http://schemas.microsoft.com/office/drawing/2014/main" id="{5F7599A5-8C18-4662-86D5-6ABF3F868E74}"/>
            </a:ext>
          </a:extLst>
        </xdr:cNvPr>
        <xdr:cNvSpPr txBox="1"/>
      </xdr:nvSpPr>
      <xdr:spPr>
        <a:xfrm>
          <a:off x="3239144" y="1710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158222</xdr:rowOff>
    </xdr:from>
    <xdr:ext cx="405111" cy="259045"/>
    <xdr:sp macro="" textlink="">
      <xdr:nvSpPr>
        <xdr:cNvPr id="434" name="n_2mainValue【港湾・漁港】&#10;有形固定資産減価償却率">
          <a:extLst>
            <a:ext uri="{FF2B5EF4-FFF2-40B4-BE49-F238E27FC236}">
              <a16:creationId xmlns:a16="http://schemas.microsoft.com/office/drawing/2014/main" id="{056C9F96-4D0E-4F9E-B739-0FCA49E233C1}"/>
            </a:ext>
          </a:extLst>
        </xdr:cNvPr>
        <xdr:cNvSpPr txBox="1"/>
      </xdr:nvSpPr>
      <xdr:spPr>
        <a:xfrm>
          <a:off x="2439044" y="170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123933</xdr:rowOff>
    </xdr:from>
    <xdr:ext cx="405111" cy="259045"/>
    <xdr:sp macro="" textlink="">
      <xdr:nvSpPr>
        <xdr:cNvPr id="435" name="n_3mainValue【港湾・漁港】&#10;有形固定資産減価償却率">
          <a:extLst>
            <a:ext uri="{FF2B5EF4-FFF2-40B4-BE49-F238E27FC236}">
              <a16:creationId xmlns:a16="http://schemas.microsoft.com/office/drawing/2014/main" id="{C4C9C94F-BFDB-457D-BF6D-5F0CD1B869B5}"/>
            </a:ext>
          </a:extLst>
        </xdr:cNvPr>
        <xdr:cNvSpPr txBox="1"/>
      </xdr:nvSpPr>
      <xdr:spPr>
        <a:xfrm>
          <a:off x="1645294" y="17040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89643</xdr:rowOff>
    </xdr:from>
    <xdr:ext cx="405111" cy="259045"/>
    <xdr:sp macro="" textlink="">
      <xdr:nvSpPr>
        <xdr:cNvPr id="436" name="n_4mainValue【港湾・漁港】&#10;有形固定資産減価償却率">
          <a:extLst>
            <a:ext uri="{FF2B5EF4-FFF2-40B4-BE49-F238E27FC236}">
              <a16:creationId xmlns:a16="http://schemas.microsoft.com/office/drawing/2014/main" id="{9993DA7C-6573-442C-A3FE-2CDE448DA80E}"/>
            </a:ext>
          </a:extLst>
        </xdr:cNvPr>
        <xdr:cNvSpPr txBox="1"/>
      </xdr:nvSpPr>
      <xdr:spPr>
        <a:xfrm>
          <a:off x="851544" y="1700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3C8886F-BE4A-4742-9903-EBC6B81B81C8}"/>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2C52785E-6A40-4617-A68F-362018E606CD}"/>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D9319A51-B940-4ED3-9923-44D916805286}"/>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C70B8E7E-90F1-4FF9-93A6-C3A82C5D2082}"/>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F6687D52-B22B-4856-8EBB-9781FF90E980}"/>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A6F5C4A4-9A6A-40AB-92B8-55A40201FE1A}"/>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13348224-1705-4EC9-B9B4-ED6E128540C3}"/>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E2BB7A78-87CB-428C-BAED-B47EF55FE19A}"/>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E407EEB0-D1F6-4B58-8DE4-E6A6E8129D63}"/>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5F2657EA-E6C0-40B7-8A96-D3D81A5D376C}"/>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7F208E52-074F-4880-93FA-EFA4BBBA2334}"/>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8" name="テキスト ボックス 447">
          <a:extLst>
            <a:ext uri="{FF2B5EF4-FFF2-40B4-BE49-F238E27FC236}">
              <a16:creationId xmlns:a16="http://schemas.microsoft.com/office/drawing/2014/main" id="{CBF6F990-6B52-4B70-BE13-8B89D68D0B16}"/>
            </a:ext>
          </a:extLst>
        </xdr:cNvPr>
        <xdr:cNvSpPr txBox="1"/>
      </xdr:nvSpPr>
      <xdr:spPr>
        <a:xfrm>
          <a:off x="5726564" y="1795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E1A7ED38-B73D-45E5-B6FA-7F3BB490D671}"/>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50" name="テキスト ボックス 449">
          <a:extLst>
            <a:ext uri="{FF2B5EF4-FFF2-40B4-BE49-F238E27FC236}">
              <a16:creationId xmlns:a16="http://schemas.microsoft.com/office/drawing/2014/main" id="{626729B7-D37B-4E4F-87D5-43BC071F5D7B}"/>
            </a:ext>
          </a:extLst>
        </xdr:cNvPr>
        <xdr:cNvSpPr txBox="1"/>
      </xdr:nvSpPr>
      <xdr:spPr>
        <a:xfrm>
          <a:off x="5418031" y="1757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D562E4AF-7184-4F81-A8BF-0DFB570B4B89}"/>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52" name="テキスト ボックス 451">
          <a:extLst>
            <a:ext uri="{FF2B5EF4-FFF2-40B4-BE49-F238E27FC236}">
              <a16:creationId xmlns:a16="http://schemas.microsoft.com/office/drawing/2014/main" id="{F8C8F96E-9049-4DB7-9F2E-587D67ABC4F9}"/>
            </a:ext>
          </a:extLst>
        </xdr:cNvPr>
        <xdr:cNvSpPr txBox="1"/>
      </xdr:nvSpPr>
      <xdr:spPr>
        <a:xfrm>
          <a:off x="5418031" y="1719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15ADD5FE-2B21-478D-A8A4-B98EF59ADD4E}"/>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4" name="テキスト ボックス 453">
          <a:extLst>
            <a:ext uri="{FF2B5EF4-FFF2-40B4-BE49-F238E27FC236}">
              <a16:creationId xmlns:a16="http://schemas.microsoft.com/office/drawing/2014/main" id="{8F5DC526-9697-411F-AE8B-32267E05805E}"/>
            </a:ext>
          </a:extLst>
        </xdr:cNvPr>
        <xdr:cNvSpPr txBox="1"/>
      </xdr:nvSpPr>
      <xdr:spPr>
        <a:xfrm>
          <a:off x="5418031" y="1681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21745A10-B518-4000-BA7B-C76340C9F247}"/>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6" name="テキスト ボックス 455">
          <a:extLst>
            <a:ext uri="{FF2B5EF4-FFF2-40B4-BE49-F238E27FC236}">
              <a16:creationId xmlns:a16="http://schemas.microsoft.com/office/drawing/2014/main" id="{80175C51-F484-4772-9549-28E024E63297}"/>
            </a:ext>
          </a:extLst>
        </xdr:cNvPr>
        <xdr:cNvSpPr txBox="1"/>
      </xdr:nvSpPr>
      <xdr:spPr>
        <a:xfrm>
          <a:off x="5418031" y="1643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57190F4E-08D3-4D4B-85BA-8CB18BF53CAD}"/>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7584B0C6-9A79-4BDA-9801-00A5F213959D}"/>
            </a:ext>
          </a:extLst>
        </xdr:cNvPr>
        <xdr:cNvSpPr txBox="1"/>
      </xdr:nvSpPr>
      <xdr:spPr>
        <a:xfrm>
          <a:off x="5327878" y="16050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0F42E2A9-66EF-4F95-BBFB-B1608A289370}"/>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116708</xdr:rowOff>
    </xdr:from>
    <xdr:to>
      <xdr:col>54</xdr:col>
      <xdr:colOff>189865</xdr:colOff>
      <xdr:row>108</xdr:row>
      <xdr:rowOff>152126</xdr:rowOff>
    </xdr:to>
    <xdr:cxnSp macro="">
      <xdr:nvCxnSpPr>
        <xdr:cNvPr id="460" name="直線コネクタ 459">
          <a:extLst>
            <a:ext uri="{FF2B5EF4-FFF2-40B4-BE49-F238E27FC236}">
              <a16:creationId xmlns:a16="http://schemas.microsoft.com/office/drawing/2014/main" id="{F82B9F2C-1349-40B3-A9A4-9474E04CDF24}"/>
            </a:ext>
          </a:extLst>
        </xdr:cNvPr>
        <xdr:cNvCxnSpPr/>
      </xdr:nvCxnSpPr>
      <xdr:spPr>
        <a:xfrm flipV="1">
          <a:off x="9429115" y="16518758"/>
          <a:ext cx="0" cy="15784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155953</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4AC0049F-07F5-4BEA-8A05-572420B6C396}"/>
            </a:ext>
          </a:extLst>
        </xdr:cNvPr>
        <xdr:cNvSpPr txBox="1"/>
      </xdr:nvSpPr>
      <xdr:spPr>
        <a:xfrm>
          <a:off x="9467850" y="181010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152126</xdr:rowOff>
    </xdr:from>
    <xdr:to>
      <xdr:col>55</xdr:col>
      <xdr:colOff>88900</xdr:colOff>
      <xdr:row>108</xdr:row>
      <xdr:rowOff>152126</xdr:rowOff>
    </xdr:to>
    <xdr:cxnSp macro="">
      <xdr:nvCxnSpPr>
        <xdr:cNvPr id="462" name="直線コネクタ 461">
          <a:extLst>
            <a:ext uri="{FF2B5EF4-FFF2-40B4-BE49-F238E27FC236}">
              <a16:creationId xmlns:a16="http://schemas.microsoft.com/office/drawing/2014/main" id="{1981274D-89FB-4410-8A20-0727B1104EBA}"/>
            </a:ext>
          </a:extLst>
        </xdr:cNvPr>
        <xdr:cNvCxnSpPr/>
      </xdr:nvCxnSpPr>
      <xdr:spPr>
        <a:xfrm>
          <a:off x="9359900" y="180972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63385</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218264DF-FDB3-4771-961C-08730889A0FF}"/>
            </a:ext>
          </a:extLst>
        </xdr:cNvPr>
        <xdr:cNvSpPr txBox="1"/>
      </xdr:nvSpPr>
      <xdr:spPr>
        <a:xfrm>
          <a:off x="9467850" y="16293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116708</xdr:rowOff>
    </xdr:from>
    <xdr:to>
      <xdr:col>55</xdr:col>
      <xdr:colOff>88900</xdr:colOff>
      <xdr:row>99</xdr:row>
      <xdr:rowOff>116708</xdr:rowOff>
    </xdr:to>
    <xdr:cxnSp macro="">
      <xdr:nvCxnSpPr>
        <xdr:cNvPr id="464" name="直線コネクタ 463">
          <a:extLst>
            <a:ext uri="{FF2B5EF4-FFF2-40B4-BE49-F238E27FC236}">
              <a16:creationId xmlns:a16="http://schemas.microsoft.com/office/drawing/2014/main" id="{E2949388-1210-4506-8370-1A3BAA66B7DC}"/>
            </a:ext>
          </a:extLst>
        </xdr:cNvPr>
        <xdr:cNvCxnSpPr/>
      </xdr:nvCxnSpPr>
      <xdr:spPr>
        <a:xfrm>
          <a:off x="9359900" y="165187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3901</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D4CDA3F0-7963-4BFB-A959-6BE4239011F5}"/>
            </a:ext>
          </a:extLst>
        </xdr:cNvPr>
        <xdr:cNvSpPr txBox="1"/>
      </xdr:nvSpPr>
      <xdr:spPr>
        <a:xfrm>
          <a:off x="9467850" y="17777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25474</xdr:rowOff>
    </xdr:from>
    <xdr:to>
      <xdr:col>55</xdr:col>
      <xdr:colOff>50800</xdr:colOff>
      <xdr:row>107</xdr:row>
      <xdr:rowOff>127074</xdr:rowOff>
    </xdr:to>
    <xdr:sp macro="" textlink="">
      <xdr:nvSpPr>
        <xdr:cNvPr id="466" name="フローチャート: 判断 465">
          <a:extLst>
            <a:ext uri="{FF2B5EF4-FFF2-40B4-BE49-F238E27FC236}">
              <a16:creationId xmlns:a16="http://schemas.microsoft.com/office/drawing/2014/main" id="{3C7DC437-AB56-431A-A734-D4CF0D8C6179}"/>
            </a:ext>
          </a:extLst>
        </xdr:cNvPr>
        <xdr:cNvSpPr/>
      </xdr:nvSpPr>
      <xdr:spPr>
        <a:xfrm>
          <a:off x="9398000" y="177991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12312</xdr:rowOff>
    </xdr:from>
    <xdr:to>
      <xdr:col>50</xdr:col>
      <xdr:colOff>165100</xdr:colOff>
      <xdr:row>107</xdr:row>
      <xdr:rowOff>113912</xdr:rowOff>
    </xdr:to>
    <xdr:sp macro="" textlink="">
      <xdr:nvSpPr>
        <xdr:cNvPr id="467" name="フローチャート: 判断 466">
          <a:extLst>
            <a:ext uri="{FF2B5EF4-FFF2-40B4-BE49-F238E27FC236}">
              <a16:creationId xmlns:a16="http://schemas.microsoft.com/office/drawing/2014/main" id="{DAD7ECEC-8350-4436-9B96-943E991B355A}"/>
            </a:ext>
          </a:extLst>
        </xdr:cNvPr>
        <xdr:cNvSpPr/>
      </xdr:nvSpPr>
      <xdr:spPr>
        <a:xfrm>
          <a:off x="8636000" y="17785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4460</xdr:rowOff>
    </xdr:from>
    <xdr:to>
      <xdr:col>46</xdr:col>
      <xdr:colOff>38100</xdr:colOff>
      <xdr:row>107</xdr:row>
      <xdr:rowOff>106060</xdr:rowOff>
    </xdr:to>
    <xdr:sp macro="" textlink="">
      <xdr:nvSpPr>
        <xdr:cNvPr id="468" name="フローチャート: 判断 467">
          <a:extLst>
            <a:ext uri="{FF2B5EF4-FFF2-40B4-BE49-F238E27FC236}">
              <a16:creationId xmlns:a16="http://schemas.microsoft.com/office/drawing/2014/main" id="{3D6E2408-680F-4C44-8A63-FE58BBBC95E4}"/>
            </a:ext>
          </a:extLst>
        </xdr:cNvPr>
        <xdr:cNvSpPr/>
      </xdr:nvSpPr>
      <xdr:spPr>
        <a:xfrm>
          <a:off x="7842250" y="177781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47230</xdr:rowOff>
    </xdr:from>
    <xdr:to>
      <xdr:col>41</xdr:col>
      <xdr:colOff>101600</xdr:colOff>
      <xdr:row>107</xdr:row>
      <xdr:rowOff>148830</xdr:rowOff>
    </xdr:to>
    <xdr:sp macro="" textlink="">
      <xdr:nvSpPr>
        <xdr:cNvPr id="469" name="フローチャート: 判断 468">
          <a:extLst>
            <a:ext uri="{FF2B5EF4-FFF2-40B4-BE49-F238E27FC236}">
              <a16:creationId xmlns:a16="http://schemas.microsoft.com/office/drawing/2014/main" id="{D6E556EA-50E5-4065-9701-49AAAF763B78}"/>
            </a:ext>
          </a:extLst>
        </xdr:cNvPr>
        <xdr:cNvSpPr/>
      </xdr:nvSpPr>
      <xdr:spPr>
        <a:xfrm>
          <a:off x="7029450" y="1782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170166</xdr:rowOff>
    </xdr:from>
    <xdr:to>
      <xdr:col>36</xdr:col>
      <xdr:colOff>165100</xdr:colOff>
      <xdr:row>107</xdr:row>
      <xdr:rowOff>100316</xdr:rowOff>
    </xdr:to>
    <xdr:sp macro="" textlink="">
      <xdr:nvSpPr>
        <xdr:cNvPr id="470" name="フローチャート: 判断 469">
          <a:extLst>
            <a:ext uri="{FF2B5EF4-FFF2-40B4-BE49-F238E27FC236}">
              <a16:creationId xmlns:a16="http://schemas.microsoft.com/office/drawing/2014/main" id="{24CD9624-AC0F-496F-9358-57B636740D3E}"/>
            </a:ext>
          </a:extLst>
        </xdr:cNvPr>
        <xdr:cNvSpPr/>
      </xdr:nvSpPr>
      <xdr:spPr>
        <a:xfrm>
          <a:off x="6235700" y="1777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88E8A2E-4F34-497F-B25B-817F0245222B}"/>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9D60E22-5EE4-45E5-B43D-2AD306F5F875}"/>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670E0A1-C275-4EDD-8A8A-C67268DD1485}"/>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5A351DC-6AA7-4230-A136-24C6545D9DDD}"/>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6E2B4A78-E1FC-4FB6-9753-FE87E899D633}"/>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159572</xdr:rowOff>
    </xdr:from>
    <xdr:to>
      <xdr:col>55</xdr:col>
      <xdr:colOff>50800</xdr:colOff>
      <xdr:row>106</xdr:row>
      <xdr:rowOff>89722</xdr:rowOff>
    </xdr:to>
    <xdr:sp macro="" textlink="">
      <xdr:nvSpPr>
        <xdr:cNvPr id="476" name="楕円 475">
          <a:extLst>
            <a:ext uri="{FF2B5EF4-FFF2-40B4-BE49-F238E27FC236}">
              <a16:creationId xmlns:a16="http://schemas.microsoft.com/office/drawing/2014/main" id="{1F034F65-43B4-4447-BCCE-C3091C667199}"/>
            </a:ext>
          </a:extLst>
        </xdr:cNvPr>
        <xdr:cNvSpPr/>
      </xdr:nvSpPr>
      <xdr:spPr>
        <a:xfrm>
          <a:off x="9398000" y="1759032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10999</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BE6E792D-D3BF-42BC-97B7-51C6049E65F2}"/>
            </a:ext>
          </a:extLst>
        </xdr:cNvPr>
        <xdr:cNvSpPr txBox="1"/>
      </xdr:nvSpPr>
      <xdr:spPr>
        <a:xfrm>
          <a:off x="9467850" y="17441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168233</xdr:rowOff>
    </xdr:from>
    <xdr:to>
      <xdr:col>50</xdr:col>
      <xdr:colOff>165100</xdr:colOff>
      <xdr:row>106</xdr:row>
      <xdr:rowOff>98383</xdr:rowOff>
    </xdr:to>
    <xdr:sp macro="" textlink="">
      <xdr:nvSpPr>
        <xdr:cNvPr id="478" name="楕円 477">
          <a:extLst>
            <a:ext uri="{FF2B5EF4-FFF2-40B4-BE49-F238E27FC236}">
              <a16:creationId xmlns:a16="http://schemas.microsoft.com/office/drawing/2014/main" id="{258E4DCA-C321-4758-B31E-569B63468F59}"/>
            </a:ext>
          </a:extLst>
        </xdr:cNvPr>
        <xdr:cNvSpPr/>
      </xdr:nvSpPr>
      <xdr:spPr>
        <a:xfrm>
          <a:off x="8636000" y="1759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38922</xdr:rowOff>
    </xdr:from>
    <xdr:to>
      <xdr:col>55</xdr:col>
      <xdr:colOff>0</xdr:colOff>
      <xdr:row>106</xdr:row>
      <xdr:rowOff>47583</xdr:rowOff>
    </xdr:to>
    <xdr:cxnSp macro="">
      <xdr:nvCxnSpPr>
        <xdr:cNvPr id="479" name="直線コネクタ 478">
          <a:extLst>
            <a:ext uri="{FF2B5EF4-FFF2-40B4-BE49-F238E27FC236}">
              <a16:creationId xmlns:a16="http://schemas.microsoft.com/office/drawing/2014/main" id="{8A991637-72AC-4A31-B695-BA7A6EFCB896}"/>
            </a:ext>
          </a:extLst>
        </xdr:cNvPr>
        <xdr:cNvCxnSpPr/>
      </xdr:nvCxnSpPr>
      <xdr:spPr>
        <a:xfrm flipV="1">
          <a:off x="8686800" y="17641122"/>
          <a:ext cx="742950" cy="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3271</xdr:rowOff>
    </xdr:from>
    <xdr:to>
      <xdr:col>46</xdr:col>
      <xdr:colOff>38100</xdr:colOff>
      <xdr:row>106</xdr:row>
      <xdr:rowOff>104871</xdr:rowOff>
    </xdr:to>
    <xdr:sp macro="" textlink="">
      <xdr:nvSpPr>
        <xdr:cNvPr id="480" name="楕円 479">
          <a:extLst>
            <a:ext uri="{FF2B5EF4-FFF2-40B4-BE49-F238E27FC236}">
              <a16:creationId xmlns:a16="http://schemas.microsoft.com/office/drawing/2014/main" id="{15F6FEDE-2793-4763-8D54-D441118E7832}"/>
            </a:ext>
          </a:extLst>
        </xdr:cNvPr>
        <xdr:cNvSpPr/>
      </xdr:nvSpPr>
      <xdr:spPr>
        <a:xfrm>
          <a:off x="7842250" y="1760547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47583</xdr:rowOff>
    </xdr:from>
    <xdr:to>
      <xdr:col>50</xdr:col>
      <xdr:colOff>114300</xdr:colOff>
      <xdr:row>106</xdr:row>
      <xdr:rowOff>54071</xdr:rowOff>
    </xdr:to>
    <xdr:cxnSp macro="">
      <xdr:nvCxnSpPr>
        <xdr:cNvPr id="481" name="直線コネクタ 480">
          <a:extLst>
            <a:ext uri="{FF2B5EF4-FFF2-40B4-BE49-F238E27FC236}">
              <a16:creationId xmlns:a16="http://schemas.microsoft.com/office/drawing/2014/main" id="{4AA7BA49-4634-4F3A-A1A5-5A887549F098}"/>
            </a:ext>
          </a:extLst>
        </xdr:cNvPr>
        <xdr:cNvCxnSpPr/>
      </xdr:nvCxnSpPr>
      <xdr:spPr>
        <a:xfrm flipV="1">
          <a:off x="7886700" y="17649783"/>
          <a:ext cx="800100" cy="6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12480</xdr:rowOff>
    </xdr:from>
    <xdr:to>
      <xdr:col>41</xdr:col>
      <xdr:colOff>101600</xdr:colOff>
      <xdr:row>106</xdr:row>
      <xdr:rowOff>114080</xdr:rowOff>
    </xdr:to>
    <xdr:sp macro="" textlink="">
      <xdr:nvSpPr>
        <xdr:cNvPr id="482" name="楕円 481">
          <a:extLst>
            <a:ext uri="{FF2B5EF4-FFF2-40B4-BE49-F238E27FC236}">
              <a16:creationId xmlns:a16="http://schemas.microsoft.com/office/drawing/2014/main" id="{2EC21571-55E5-4A86-91BD-6B1B043551D6}"/>
            </a:ext>
          </a:extLst>
        </xdr:cNvPr>
        <xdr:cNvSpPr/>
      </xdr:nvSpPr>
      <xdr:spPr>
        <a:xfrm>
          <a:off x="7029450" y="1761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54071</xdr:rowOff>
    </xdr:from>
    <xdr:to>
      <xdr:col>45</xdr:col>
      <xdr:colOff>177800</xdr:colOff>
      <xdr:row>106</xdr:row>
      <xdr:rowOff>63280</xdr:rowOff>
    </xdr:to>
    <xdr:cxnSp macro="">
      <xdr:nvCxnSpPr>
        <xdr:cNvPr id="483" name="直線コネクタ 482">
          <a:extLst>
            <a:ext uri="{FF2B5EF4-FFF2-40B4-BE49-F238E27FC236}">
              <a16:creationId xmlns:a16="http://schemas.microsoft.com/office/drawing/2014/main" id="{BD4852D9-1D7E-445A-B72E-452794CD792F}"/>
            </a:ext>
          </a:extLst>
        </xdr:cNvPr>
        <xdr:cNvCxnSpPr/>
      </xdr:nvCxnSpPr>
      <xdr:spPr>
        <a:xfrm flipV="1">
          <a:off x="7080250" y="17656271"/>
          <a:ext cx="806450" cy="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22899</xdr:rowOff>
    </xdr:from>
    <xdr:to>
      <xdr:col>36</xdr:col>
      <xdr:colOff>165100</xdr:colOff>
      <xdr:row>106</xdr:row>
      <xdr:rowOff>124499</xdr:rowOff>
    </xdr:to>
    <xdr:sp macro="" textlink="">
      <xdr:nvSpPr>
        <xdr:cNvPr id="484" name="楕円 483">
          <a:extLst>
            <a:ext uri="{FF2B5EF4-FFF2-40B4-BE49-F238E27FC236}">
              <a16:creationId xmlns:a16="http://schemas.microsoft.com/office/drawing/2014/main" id="{C0C572CE-5D6E-4174-896E-254B47E241AC}"/>
            </a:ext>
          </a:extLst>
        </xdr:cNvPr>
        <xdr:cNvSpPr/>
      </xdr:nvSpPr>
      <xdr:spPr>
        <a:xfrm>
          <a:off x="6235700" y="17625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63280</xdr:rowOff>
    </xdr:from>
    <xdr:to>
      <xdr:col>41</xdr:col>
      <xdr:colOff>50800</xdr:colOff>
      <xdr:row>106</xdr:row>
      <xdr:rowOff>73699</xdr:rowOff>
    </xdr:to>
    <xdr:cxnSp macro="">
      <xdr:nvCxnSpPr>
        <xdr:cNvPr id="485" name="直線コネクタ 484">
          <a:extLst>
            <a:ext uri="{FF2B5EF4-FFF2-40B4-BE49-F238E27FC236}">
              <a16:creationId xmlns:a16="http://schemas.microsoft.com/office/drawing/2014/main" id="{96D6EA7C-3E75-4987-96BF-9428C1641E96}"/>
            </a:ext>
          </a:extLst>
        </xdr:cNvPr>
        <xdr:cNvCxnSpPr/>
      </xdr:nvCxnSpPr>
      <xdr:spPr>
        <a:xfrm flipV="1">
          <a:off x="6286500" y="17665480"/>
          <a:ext cx="793750" cy="10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105039</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0A412F8C-3EBA-47DD-8EF0-66B73634FC2D}"/>
            </a:ext>
          </a:extLst>
        </xdr:cNvPr>
        <xdr:cNvSpPr txBox="1"/>
      </xdr:nvSpPr>
      <xdr:spPr>
        <a:xfrm>
          <a:off x="8399995" y="1787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97187</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BD06614B-4D4B-4482-9709-94A312CD3860}"/>
            </a:ext>
          </a:extLst>
        </xdr:cNvPr>
        <xdr:cNvSpPr txBox="1"/>
      </xdr:nvSpPr>
      <xdr:spPr>
        <a:xfrm>
          <a:off x="7612595" y="17870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139957</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ECD3694F-45C8-4197-84F5-ED2CC990E18D}"/>
            </a:ext>
          </a:extLst>
        </xdr:cNvPr>
        <xdr:cNvSpPr txBox="1"/>
      </xdr:nvSpPr>
      <xdr:spPr>
        <a:xfrm>
          <a:off x="6818845" y="17913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91443</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063C07AB-F451-434E-A5A2-D571FA014495}"/>
            </a:ext>
          </a:extLst>
        </xdr:cNvPr>
        <xdr:cNvSpPr txBox="1"/>
      </xdr:nvSpPr>
      <xdr:spPr>
        <a:xfrm>
          <a:off x="6006045" y="17865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104</xdr:row>
      <xdr:rowOff>114910</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7B000A57-1CEC-4705-9DCA-109A479DE1CD}"/>
            </a:ext>
          </a:extLst>
        </xdr:cNvPr>
        <xdr:cNvSpPr txBox="1"/>
      </xdr:nvSpPr>
      <xdr:spPr>
        <a:xfrm>
          <a:off x="8399995" y="17374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121398</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1B88E22D-7528-44F9-8A4F-8E947C4E1BAE}"/>
            </a:ext>
          </a:extLst>
        </xdr:cNvPr>
        <xdr:cNvSpPr txBox="1"/>
      </xdr:nvSpPr>
      <xdr:spPr>
        <a:xfrm>
          <a:off x="7612595" y="17380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130607</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82B0CBF8-EEE4-4F32-9945-323EFA56605B}"/>
            </a:ext>
          </a:extLst>
        </xdr:cNvPr>
        <xdr:cNvSpPr txBox="1"/>
      </xdr:nvSpPr>
      <xdr:spPr>
        <a:xfrm>
          <a:off x="6818845" y="17389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141026</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5C52F1A5-8A86-42C7-A554-FFE9EB9E23AA}"/>
            </a:ext>
          </a:extLst>
        </xdr:cNvPr>
        <xdr:cNvSpPr txBox="1"/>
      </xdr:nvSpPr>
      <xdr:spPr>
        <a:xfrm>
          <a:off x="6006045" y="17400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E2134E70-AAED-4DB1-9195-95D91DFF2D56}"/>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5D4CBC06-D5EB-459A-A287-BB9EBBDF4136}"/>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F39FCD7C-CE5A-46D4-BF42-633DBFCE1616}"/>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4A142FB1-DA8A-4113-9A3C-DFDF6C174F59}"/>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B319F582-6F4B-476F-BE52-4A75FB12F64D}"/>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540CB5A3-7D26-4AE7-8CAD-7E79E7223E48}"/>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4F124D87-5FFA-4D86-B3C0-FCBA62F52451}"/>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4A709310-E238-4BD4-ACE3-AE3CF8EA920F}"/>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CEDF1A1-2F17-47CF-AC0F-CEDAC859E856}"/>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C6990F97-7D25-4E81-A7A3-D75D10C41CC4}"/>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DB5D6575-BA2E-42E6-B4D0-B37A1B5EEAD9}"/>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EBCEEC19-B041-4F8A-A533-6B70F3185343}"/>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F36A6F89-6290-4CFC-BCDE-614B8C5CC337}"/>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924D8154-F667-44A0-99F9-C414E5A8BA56}"/>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3412294D-551C-4779-B96E-1A63AF3AECF7}"/>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B57BA8AF-33E5-467A-A393-079992F38F86}"/>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E89EBB27-DB5A-4905-9752-2110D9084559}"/>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8A0446B9-54A8-4470-AB1D-0A5CAD2EEE9C}"/>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48E5DA14-8E84-42DC-ADC8-79240F91011D}"/>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70AF620A-40E0-4500-9C36-AC01DFCEABBF}"/>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56D295A0-E4C7-4942-AA40-6387A2BBF528}"/>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307CE297-07C4-4372-9801-BAAF5005F900}"/>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294091B0-31DC-4E7F-AE04-0684942BC466}"/>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04C1224E-D7FC-489D-9DE1-C73CA543E01D}"/>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A383A3E6-6E99-44FF-9AB0-FACFB7C9ED75}"/>
            </a:ext>
          </a:extLst>
        </xdr:cNvPr>
        <xdr:cNvCxnSpPr/>
      </xdr:nvCxnSpPr>
      <xdr:spPr>
        <a:xfrm flipV="1">
          <a:off x="14699614" y="5659755"/>
          <a:ext cx="0" cy="1318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認定こども園・幼稚園・保育所】&#10;有形固定資産減価償却率最小値テキスト">
          <a:extLst>
            <a:ext uri="{FF2B5EF4-FFF2-40B4-BE49-F238E27FC236}">
              <a16:creationId xmlns:a16="http://schemas.microsoft.com/office/drawing/2014/main" id="{3DF3AA65-D726-45B3-AC80-9277AFCAF1CC}"/>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48DA7651-D263-4721-AFB8-26813902B2FF}"/>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530A499B-7FF8-4766-8F8F-2ADFDD78133B}"/>
            </a:ext>
          </a:extLst>
        </xdr:cNvPr>
        <xdr:cNvSpPr txBox="1"/>
      </xdr:nvSpPr>
      <xdr:spPr>
        <a:xfrm>
          <a:off x="14738350" y="5447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522" name="直線コネクタ 521">
          <a:extLst>
            <a:ext uri="{FF2B5EF4-FFF2-40B4-BE49-F238E27FC236}">
              <a16:creationId xmlns:a16="http://schemas.microsoft.com/office/drawing/2014/main" id="{9EDA031F-82C0-47FE-A156-2B5094219524}"/>
            </a:ext>
          </a:extLst>
        </xdr:cNvPr>
        <xdr:cNvCxnSpPr/>
      </xdr:nvCxnSpPr>
      <xdr:spPr>
        <a:xfrm>
          <a:off x="14611350" y="56597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64787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0E18F037-C474-4048-93FB-9A2B91331416}"/>
            </a:ext>
          </a:extLst>
        </xdr:cNvPr>
        <xdr:cNvSpPr txBox="1"/>
      </xdr:nvSpPr>
      <xdr:spPr>
        <a:xfrm>
          <a:off x="14738350" y="6179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524" name="フローチャート: 判断 523">
          <a:extLst>
            <a:ext uri="{FF2B5EF4-FFF2-40B4-BE49-F238E27FC236}">
              <a16:creationId xmlns:a16="http://schemas.microsoft.com/office/drawing/2014/main" id="{CFCDC4AD-FF32-413C-BC55-50D5B6ED0C4A}"/>
            </a:ext>
          </a:extLst>
        </xdr:cNvPr>
        <xdr:cNvSpPr/>
      </xdr:nvSpPr>
      <xdr:spPr>
        <a:xfrm>
          <a:off x="14649450" y="62014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525" name="フローチャート: 判断 524">
          <a:extLst>
            <a:ext uri="{FF2B5EF4-FFF2-40B4-BE49-F238E27FC236}">
              <a16:creationId xmlns:a16="http://schemas.microsoft.com/office/drawing/2014/main" id="{13AB1CD7-F877-4FB2-902B-2C2FC32D247D}"/>
            </a:ext>
          </a:extLst>
        </xdr:cNvPr>
        <xdr:cNvSpPr/>
      </xdr:nvSpPr>
      <xdr:spPr>
        <a:xfrm>
          <a:off x="13887450" y="6182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526" name="フローチャート: 判断 525">
          <a:extLst>
            <a:ext uri="{FF2B5EF4-FFF2-40B4-BE49-F238E27FC236}">
              <a16:creationId xmlns:a16="http://schemas.microsoft.com/office/drawing/2014/main" id="{239DD2A3-4C80-401A-AC51-D8F5763FB557}"/>
            </a:ext>
          </a:extLst>
        </xdr:cNvPr>
        <xdr:cNvSpPr/>
      </xdr:nvSpPr>
      <xdr:spPr>
        <a:xfrm>
          <a:off x="130937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527" name="フローチャート: 判断 526">
          <a:extLst>
            <a:ext uri="{FF2B5EF4-FFF2-40B4-BE49-F238E27FC236}">
              <a16:creationId xmlns:a16="http://schemas.microsoft.com/office/drawing/2014/main" id="{39B46E36-10FA-4835-B255-A72D238F3999}"/>
            </a:ext>
          </a:extLst>
        </xdr:cNvPr>
        <xdr:cNvSpPr/>
      </xdr:nvSpPr>
      <xdr:spPr>
        <a:xfrm>
          <a:off x="12299950" y="61290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528" name="フローチャート: 判断 527">
          <a:extLst>
            <a:ext uri="{FF2B5EF4-FFF2-40B4-BE49-F238E27FC236}">
              <a16:creationId xmlns:a16="http://schemas.microsoft.com/office/drawing/2014/main" id="{A8316EC1-13F5-478E-B5CC-CB3BC9882336}"/>
            </a:ext>
          </a:extLst>
        </xdr:cNvPr>
        <xdr:cNvSpPr/>
      </xdr:nvSpPr>
      <xdr:spPr>
        <a:xfrm>
          <a:off x="11487150" y="60686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5E41033-81A3-478F-8883-FFC262EEBB20}"/>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F5CB109-98C4-4533-8848-49A644CE1919}"/>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5A8BA85-CFEC-4454-AD0C-7E2638283428}"/>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5077C02A-C42B-422B-B09F-0892458A0354}"/>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440B683-2FF1-4A73-A1D0-FFA68FC9301A}"/>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29210</xdr:rowOff>
    </xdr:from>
    <xdr:to>
      <xdr:col>85</xdr:col>
      <xdr:colOff>177800</xdr:colOff>
      <xdr:row>35</xdr:row>
      <xdr:rowOff>130810</xdr:rowOff>
    </xdr:to>
    <xdr:sp macro="" textlink="">
      <xdr:nvSpPr>
        <xdr:cNvPr id="534" name="楕円 533">
          <a:extLst>
            <a:ext uri="{FF2B5EF4-FFF2-40B4-BE49-F238E27FC236}">
              <a16:creationId xmlns:a16="http://schemas.microsoft.com/office/drawing/2014/main" id="{C0512E3A-2D05-4CA9-82C0-193C83CB4EB1}"/>
            </a:ext>
          </a:extLst>
        </xdr:cNvPr>
        <xdr:cNvSpPr/>
      </xdr:nvSpPr>
      <xdr:spPr>
        <a:xfrm>
          <a:off x="14649450" y="581406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52087</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C752F8AD-111B-488C-BD13-0BC07E9A8D6B}"/>
            </a:ext>
          </a:extLst>
        </xdr:cNvPr>
        <xdr:cNvSpPr txBox="1"/>
      </xdr:nvSpPr>
      <xdr:spPr>
        <a:xfrm>
          <a:off x="14738350" y="567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143510</xdr:rowOff>
    </xdr:from>
    <xdr:to>
      <xdr:col>81</xdr:col>
      <xdr:colOff>101600</xdr:colOff>
      <xdr:row>35</xdr:row>
      <xdr:rowOff>73660</xdr:rowOff>
    </xdr:to>
    <xdr:sp macro="" textlink="">
      <xdr:nvSpPr>
        <xdr:cNvPr id="536" name="楕円 535">
          <a:extLst>
            <a:ext uri="{FF2B5EF4-FFF2-40B4-BE49-F238E27FC236}">
              <a16:creationId xmlns:a16="http://schemas.microsoft.com/office/drawing/2014/main" id="{8BA02BED-DD3A-4EC1-8D57-F1B4AE89580C}"/>
            </a:ext>
          </a:extLst>
        </xdr:cNvPr>
        <xdr:cNvSpPr/>
      </xdr:nvSpPr>
      <xdr:spPr>
        <a:xfrm>
          <a:off x="13887450" y="57632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22860</xdr:rowOff>
    </xdr:from>
    <xdr:to>
      <xdr:col>85</xdr:col>
      <xdr:colOff>127000</xdr:colOff>
      <xdr:row>35</xdr:row>
      <xdr:rowOff>80010</xdr:rowOff>
    </xdr:to>
    <xdr:cxnSp macro="">
      <xdr:nvCxnSpPr>
        <xdr:cNvPr id="537" name="直線コネクタ 536">
          <a:extLst>
            <a:ext uri="{FF2B5EF4-FFF2-40B4-BE49-F238E27FC236}">
              <a16:creationId xmlns:a16="http://schemas.microsoft.com/office/drawing/2014/main" id="{7BCE7816-6C4F-4DDB-8232-26F54AA8D3AE}"/>
            </a:ext>
          </a:extLst>
        </xdr:cNvPr>
        <xdr:cNvCxnSpPr/>
      </xdr:nvCxnSpPr>
      <xdr:spPr>
        <a:xfrm>
          <a:off x="13938250" y="5807710"/>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84455</xdr:rowOff>
    </xdr:from>
    <xdr:to>
      <xdr:col>76</xdr:col>
      <xdr:colOff>165100</xdr:colOff>
      <xdr:row>35</xdr:row>
      <xdr:rowOff>14605</xdr:rowOff>
    </xdr:to>
    <xdr:sp macro="" textlink="">
      <xdr:nvSpPr>
        <xdr:cNvPr id="538" name="楕円 537">
          <a:extLst>
            <a:ext uri="{FF2B5EF4-FFF2-40B4-BE49-F238E27FC236}">
              <a16:creationId xmlns:a16="http://schemas.microsoft.com/office/drawing/2014/main" id="{06CC76C5-BAED-4B1C-BBBF-3563ED8C15AD}"/>
            </a:ext>
          </a:extLst>
        </xdr:cNvPr>
        <xdr:cNvSpPr/>
      </xdr:nvSpPr>
      <xdr:spPr>
        <a:xfrm>
          <a:off x="13093700" y="57042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135255</xdr:rowOff>
    </xdr:from>
    <xdr:to>
      <xdr:col>81</xdr:col>
      <xdr:colOff>50800</xdr:colOff>
      <xdr:row>35</xdr:row>
      <xdr:rowOff>22860</xdr:rowOff>
    </xdr:to>
    <xdr:cxnSp macro="">
      <xdr:nvCxnSpPr>
        <xdr:cNvPr id="539" name="直線コネクタ 538">
          <a:extLst>
            <a:ext uri="{FF2B5EF4-FFF2-40B4-BE49-F238E27FC236}">
              <a16:creationId xmlns:a16="http://schemas.microsoft.com/office/drawing/2014/main" id="{354FEAF4-7FF0-4780-96B8-0D9DF6D8028D}"/>
            </a:ext>
          </a:extLst>
        </xdr:cNvPr>
        <xdr:cNvCxnSpPr/>
      </xdr:nvCxnSpPr>
      <xdr:spPr>
        <a:xfrm>
          <a:off x="13144500" y="5755005"/>
          <a:ext cx="793750" cy="5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25400</xdr:rowOff>
    </xdr:from>
    <xdr:to>
      <xdr:col>72</xdr:col>
      <xdr:colOff>38100</xdr:colOff>
      <xdr:row>34</xdr:row>
      <xdr:rowOff>127000</xdr:rowOff>
    </xdr:to>
    <xdr:sp macro="" textlink="">
      <xdr:nvSpPr>
        <xdr:cNvPr id="540" name="楕円 539">
          <a:extLst>
            <a:ext uri="{FF2B5EF4-FFF2-40B4-BE49-F238E27FC236}">
              <a16:creationId xmlns:a16="http://schemas.microsoft.com/office/drawing/2014/main" id="{27A3BC7E-C11A-4E50-9C79-DA87CCAAF450}"/>
            </a:ext>
          </a:extLst>
        </xdr:cNvPr>
        <xdr:cNvSpPr/>
      </xdr:nvSpPr>
      <xdr:spPr>
        <a:xfrm>
          <a:off x="12299950" y="56451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76200</xdr:rowOff>
    </xdr:from>
    <xdr:to>
      <xdr:col>76</xdr:col>
      <xdr:colOff>114300</xdr:colOff>
      <xdr:row>34</xdr:row>
      <xdr:rowOff>135255</xdr:rowOff>
    </xdr:to>
    <xdr:cxnSp macro="">
      <xdr:nvCxnSpPr>
        <xdr:cNvPr id="541" name="直線コネクタ 540">
          <a:extLst>
            <a:ext uri="{FF2B5EF4-FFF2-40B4-BE49-F238E27FC236}">
              <a16:creationId xmlns:a16="http://schemas.microsoft.com/office/drawing/2014/main" id="{D9A23ED2-0C9D-4F69-9D0B-F2A8EE9F2BD7}"/>
            </a:ext>
          </a:extLst>
        </xdr:cNvPr>
        <xdr:cNvCxnSpPr/>
      </xdr:nvCxnSpPr>
      <xdr:spPr>
        <a:xfrm>
          <a:off x="12344400" y="5695950"/>
          <a:ext cx="8001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61595</xdr:rowOff>
    </xdr:from>
    <xdr:to>
      <xdr:col>67</xdr:col>
      <xdr:colOff>101600</xdr:colOff>
      <xdr:row>34</xdr:row>
      <xdr:rowOff>163195</xdr:rowOff>
    </xdr:to>
    <xdr:sp macro="" textlink="">
      <xdr:nvSpPr>
        <xdr:cNvPr id="542" name="楕円 541">
          <a:extLst>
            <a:ext uri="{FF2B5EF4-FFF2-40B4-BE49-F238E27FC236}">
              <a16:creationId xmlns:a16="http://schemas.microsoft.com/office/drawing/2014/main" id="{8ADF0E3B-B708-47E8-A26B-10AEE1C3CE81}"/>
            </a:ext>
          </a:extLst>
        </xdr:cNvPr>
        <xdr:cNvSpPr/>
      </xdr:nvSpPr>
      <xdr:spPr>
        <a:xfrm>
          <a:off x="11487150" y="568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76200</xdr:rowOff>
    </xdr:from>
    <xdr:to>
      <xdr:col>71</xdr:col>
      <xdr:colOff>177800</xdr:colOff>
      <xdr:row>34</xdr:row>
      <xdr:rowOff>112395</xdr:rowOff>
    </xdr:to>
    <xdr:cxnSp macro="">
      <xdr:nvCxnSpPr>
        <xdr:cNvPr id="543" name="直線コネクタ 542">
          <a:extLst>
            <a:ext uri="{FF2B5EF4-FFF2-40B4-BE49-F238E27FC236}">
              <a16:creationId xmlns:a16="http://schemas.microsoft.com/office/drawing/2014/main" id="{2BEC1BAC-A8BE-4B53-9751-AB551B33B20B}"/>
            </a:ext>
          </a:extLst>
        </xdr:cNvPr>
        <xdr:cNvCxnSpPr/>
      </xdr:nvCxnSpPr>
      <xdr:spPr>
        <a:xfrm flipV="1">
          <a:off x="11537950" y="5695950"/>
          <a:ext cx="8064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A3AFC0FB-8B42-4CAA-9C09-412E1BD22E44}"/>
            </a:ext>
          </a:extLst>
        </xdr:cNvPr>
        <xdr:cNvSpPr txBox="1"/>
      </xdr:nvSpPr>
      <xdr:spPr>
        <a:xfrm>
          <a:off x="1374204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118127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90EE2E44-1172-482A-A93E-FF3CA02C4ADF}"/>
            </a:ext>
          </a:extLst>
        </xdr:cNvPr>
        <xdr:cNvSpPr txBox="1"/>
      </xdr:nvSpPr>
      <xdr:spPr>
        <a:xfrm>
          <a:off x="1296099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106697</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6AF9E564-FAF7-4DA3-A22A-48857C6CA6FB}"/>
            </a:ext>
          </a:extLst>
        </xdr:cNvPr>
        <xdr:cNvSpPr txBox="1"/>
      </xdr:nvSpPr>
      <xdr:spPr>
        <a:xfrm>
          <a:off x="12167244" y="622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40022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6FC7D5A7-69FD-424A-883A-08C1AA740EB0}"/>
            </a:ext>
          </a:extLst>
        </xdr:cNvPr>
        <xdr:cNvSpPr txBox="1"/>
      </xdr:nvSpPr>
      <xdr:spPr>
        <a:xfrm>
          <a:off x="11354444" y="615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90187</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1509FF33-8E6E-44AD-A6EE-92780FC62959}"/>
            </a:ext>
          </a:extLst>
        </xdr:cNvPr>
        <xdr:cNvSpPr txBox="1"/>
      </xdr:nvSpPr>
      <xdr:spPr>
        <a:xfrm>
          <a:off x="13742044" y="5544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31132</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0D6A44C1-70CA-417C-B209-E852760F5118}"/>
            </a:ext>
          </a:extLst>
        </xdr:cNvPr>
        <xdr:cNvSpPr txBox="1"/>
      </xdr:nvSpPr>
      <xdr:spPr>
        <a:xfrm>
          <a:off x="12960994" y="5485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143527</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AF1FE8D1-D189-4A96-9DE0-D80CF241764B}"/>
            </a:ext>
          </a:extLst>
        </xdr:cNvPr>
        <xdr:cNvSpPr txBox="1"/>
      </xdr:nvSpPr>
      <xdr:spPr>
        <a:xfrm>
          <a:off x="12167244" y="543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8272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3548022E-C296-423C-9E9B-0D85B9C5E0F6}"/>
            </a:ext>
          </a:extLst>
        </xdr:cNvPr>
        <xdr:cNvSpPr txBox="1"/>
      </xdr:nvSpPr>
      <xdr:spPr>
        <a:xfrm>
          <a:off x="11354444" y="5462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920E219C-6779-4DE6-AEAB-C8ED48436621}"/>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C1128AD6-D0BF-4B13-AFDE-C4CC1FC2B4DD}"/>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AE269A77-2F27-4EC7-B9A3-02CFBFC6761F}"/>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39E2FCB3-D21D-4EF2-90E8-8214A1D863C7}"/>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7DA0CF6A-671F-4F53-AACF-5BFB5914F829}"/>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232C7083-9F0B-4B62-B3BC-CE21538F1B11}"/>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83B9C101-0282-4605-A2F6-E0E7F5CE3A88}"/>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2C7A906F-976E-4F93-9310-5715202F5B9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C88B1A0E-E196-4853-9A6A-A32CCB259B29}"/>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18F526CA-041E-479A-A0CA-3376CB80E462}"/>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5EA3761A-9811-4E00-A124-5F7DEA6BA4D5}"/>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3" name="テキスト ボックス 562">
          <a:extLst>
            <a:ext uri="{FF2B5EF4-FFF2-40B4-BE49-F238E27FC236}">
              <a16:creationId xmlns:a16="http://schemas.microsoft.com/office/drawing/2014/main" id="{C919A9EB-0396-4DCF-AA1C-7D9216788BF1}"/>
            </a:ext>
          </a:extLst>
        </xdr:cNvPr>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2718A8FE-35ED-4C13-9DA4-333F3DB0977A}"/>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5" name="テキスト ボックス 564">
          <a:extLst>
            <a:ext uri="{FF2B5EF4-FFF2-40B4-BE49-F238E27FC236}">
              <a16:creationId xmlns:a16="http://schemas.microsoft.com/office/drawing/2014/main" id="{191CC212-CBB3-4CD8-8AA5-62A388C758C6}"/>
            </a:ext>
          </a:extLst>
        </xdr:cNvPr>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F8CBA30F-D78E-440F-A224-7275A21608E7}"/>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7" name="テキスト ボックス 566">
          <a:extLst>
            <a:ext uri="{FF2B5EF4-FFF2-40B4-BE49-F238E27FC236}">
              <a16:creationId xmlns:a16="http://schemas.microsoft.com/office/drawing/2014/main" id="{002AECFE-8EEC-4B92-BCF4-367A2352BDDB}"/>
            </a:ext>
          </a:extLst>
        </xdr:cNvPr>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FFC815CD-1171-4E83-9A69-671FBE275F87}"/>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9" name="テキスト ボックス 568">
          <a:extLst>
            <a:ext uri="{FF2B5EF4-FFF2-40B4-BE49-F238E27FC236}">
              <a16:creationId xmlns:a16="http://schemas.microsoft.com/office/drawing/2014/main" id="{88386A8D-557D-4395-813F-5594F963F720}"/>
            </a:ext>
          </a:extLst>
        </xdr:cNvPr>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3C982D30-F377-4265-BE20-70B51B7E45EC}"/>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F030DF11-FCC0-42BE-A13C-BC7BA888052D}"/>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F076AF2F-EFAC-40B1-82EA-D45F612CB94E}"/>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573" name="直線コネクタ 572">
          <a:extLst>
            <a:ext uri="{FF2B5EF4-FFF2-40B4-BE49-F238E27FC236}">
              <a16:creationId xmlns:a16="http://schemas.microsoft.com/office/drawing/2014/main" id="{990D0767-4491-4C28-8B32-2F2286363A10}"/>
            </a:ext>
          </a:extLst>
        </xdr:cNvPr>
        <xdr:cNvCxnSpPr/>
      </xdr:nvCxnSpPr>
      <xdr:spPr>
        <a:xfrm flipV="1">
          <a:off x="19951064" y="5698236"/>
          <a:ext cx="0" cy="1189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D051ABE4-09C5-4079-A4C0-EC3858F95ABF}"/>
            </a:ext>
          </a:extLst>
        </xdr:cNvPr>
        <xdr:cNvSpPr txBox="1"/>
      </xdr:nvSpPr>
      <xdr:spPr>
        <a:xfrm>
          <a:off x="19989800" y="6892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575" name="直線コネクタ 574">
          <a:extLst>
            <a:ext uri="{FF2B5EF4-FFF2-40B4-BE49-F238E27FC236}">
              <a16:creationId xmlns:a16="http://schemas.microsoft.com/office/drawing/2014/main" id="{5E9357AA-0E3E-4D67-809D-E437A95FAFEF}"/>
            </a:ext>
          </a:extLst>
        </xdr:cNvPr>
        <xdr:cNvCxnSpPr/>
      </xdr:nvCxnSpPr>
      <xdr:spPr>
        <a:xfrm>
          <a:off x="19881850" y="68882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DC0903E9-2D75-48D2-A0F2-CA4E6EF2C239}"/>
            </a:ext>
          </a:extLst>
        </xdr:cNvPr>
        <xdr:cNvSpPr txBox="1"/>
      </xdr:nvSpPr>
      <xdr:spPr>
        <a:xfrm>
          <a:off x="19989800" y="547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577" name="直線コネクタ 576">
          <a:extLst>
            <a:ext uri="{FF2B5EF4-FFF2-40B4-BE49-F238E27FC236}">
              <a16:creationId xmlns:a16="http://schemas.microsoft.com/office/drawing/2014/main" id="{E7794D2E-504B-41F4-8706-0A978764792F}"/>
            </a:ext>
          </a:extLst>
        </xdr:cNvPr>
        <xdr:cNvCxnSpPr/>
      </xdr:nvCxnSpPr>
      <xdr:spPr>
        <a:xfrm>
          <a:off x="19881850" y="56982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42689</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0348260D-321C-473C-A9BD-A129FA9D736D}"/>
            </a:ext>
          </a:extLst>
        </xdr:cNvPr>
        <xdr:cNvSpPr txBox="1"/>
      </xdr:nvSpPr>
      <xdr:spPr>
        <a:xfrm>
          <a:off x="19989800" y="64879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579" name="フローチャート: 判断 578">
          <a:extLst>
            <a:ext uri="{FF2B5EF4-FFF2-40B4-BE49-F238E27FC236}">
              <a16:creationId xmlns:a16="http://schemas.microsoft.com/office/drawing/2014/main" id="{28678DE1-4BCD-4E01-ADC1-3ABB8593AA19}"/>
            </a:ext>
          </a:extLst>
        </xdr:cNvPr>
        <xdr:cNvSpPr/>
      </xdr:nvSpPr>
      <xdr:spPr>
        <a:xfrm>
          <a:off x="19900900" y="6509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580" name="フローチャート: 判断 579">
          <a:extLst>
            <a:ext uri="{FF2B5EF4-FFF2-40B4-BE49-F238E27FC236}">
              <a16:creationId xmlns:a16="http://schemas.microsoft.com/office/drawing/2014/main" id="{1F93F897-AB32-4F5D-8B98-24B9D6548F63}"/>
            </a:ext>
          </a:extLst>
        </xdr:cNvPr>
        <xdr:cNvSpPr/>
      </xdr:nvSpPr>
      <xdr:spPr>
        <a:xfrm>
          <a:off x="19157950" y="65186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581" name="フローチャート: 判断 580">
          <a:extLst>
            <a:ext uri="{FF2B5EF4-FFF2-40B4-BE49-F238E27FC236}">
              <a16:creationId xmlns:a16="http://schemas.microsoft.com/office/drawing/2014/main" id="{E07618DD-3A9E-4462-BCCB-4265A802006D}"/>
            </a:ext>
          </a:extLst>
        </xdr:cNvPr>
        <xdr:cNvSpPr/>
      </xdr:nvSpPr>
      <xdr:spPr>
        <a:xfrm>
          <a:off x="18345150" y="650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582" name="フローチャート: 判断 581">
          <a:extLst>
            <a:ext uri="{FF2B5EF4-FFF2-40B4-BE49-F238E27FC236}">
              <a16:creationId xmlns:a16="http://schemas.microsoft.com/office/drawing/2014/main" id="{15B7A1A5-C19E-4F7C-9680-AE29728E5E01}"/>
            </a:ext>
          </a:extLst>
        </xdr:cNvPr>
        <xdr:cNvSpPr/>
      </xdr:nvSpPr>
      <xdr:spPr>
        <a:xfrm>
          <a:off x="17551400" y="652094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583" name="フローチャート: 判断 582">
          <a:extLst>
            <a:ext uri="{FF2B5EF4-FFF2-40B4-BE49-F238E27FC236}">
              <a16:creationId xmlns:a16="http://schemas.microsoft.com/office/drawing/2014/main" id="{EC95A576-AD49-48F4-9E3A-59FCDCFB7BA5}"/>
            </a:ext>
          </a:extLst>
        </xdr:cNvPr>
        <xdr:cNvSpPr/>
      </xdr:nvSpPr>
      <xdr:spPr>
        <a:xfrm>
          <a:off x="16757650" y="64912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C81507F3-1C02-4316-8E55-A7A63635EC5D}"/>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3AF22E9-9AAB-4B35-B99E-B73B389CB2B0}"/>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E66DAFA8-4DB4-411A-A7A1-CC195874EA34}"/>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0ECF89E-D57E-44A9-8BA9-2F361E49060C}"/>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DE25B1B-FB2D-4D2E-B18F-13DD9F6AA645}"/>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9398</xdr:rowOff>
    </xdr:from>
    <xdr:to>
      <xdr:col>116</xdr:col>
      <xdr:colOff>114300</xdr:colOff>
      <xdr:row>39</xdr:row>
      <xdr:rowOff>110998</xdr:rowOff>
    </xdr:to>
    <xdr:sp macro="" textlink="">
      <xdr:nvSpPr>
        <xdr:cNvPr id="589" name="楕円 588">
          <a:extLst>
            <a:ext uri="{FF2B5EF4-FFF2-40B4-BE49-F238E27FC236}">
              <a16:creationId xmlns:a16="http://schemas.microsoft.com/office/drawing/2014/main" id="{359ABA3B-AC3A-4685-8C05-A37573D45573}"/>
            </a:ext>
          </a:extLst>
        </xdr:cNvPr>
        <xdr:cNvSpPr/>
      </xdr:nvSpPr>
      <xdr:spPr>
        <a:xfrm>
          <a:off x="19900900" y="645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32275</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0F8870AA-5770-4E20-B302-8CC6B14A5F14}"/>
            </a:ext>
          </a:extLst>
        </xdr:cNvPr>
        <xdr:cNvSpPr txBox="1"/>
      </xdr:nvSpPr>
      <xdr:spPr>
        <a:xfrm>
          <a:off x="19989800" y="6312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18542</xdr:rowOff>
    </xdr:from>
    <xdr:to>
      <xdr:col>112</xdr:col>
      <xdr:colOff>38100</xdr:colOff>
      <xdr:row>39</xdr:row>
      <xdr:rowOff>120142</xdr:rowOff>
    </xdr:to>
    <xdr:sp macro="" textlink="">
      <xdr:nvSpPr>
        <xdr:cNvPr id="591" name="楕円 590">
          <a:extLst>
            <a:ext uri="{FF2B5EF4-FFF2-40B4-BE49-F238E27FC236}">
              <a16:creationId xmlns:a16="http://schemas.microsoft.com/office/drawing/2014/main" id="{E7EB6BEC-1B82-476C-AA6A-15989CF64816}"/>
            </a:ext>
          </a:extLst>
        </xdr:cNvPr>
        <xdr:cNvSpPr/>
      </xdr:nvSpPr>
      <xdr:spPr>
        <a:xfrm>
          <a:off x="19157950" y="646379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60198</xdr:rowOff>
    </xdr:from>
    <xdr:to>
      <xdr:col>116</xdr:col>
      <xdr:colOff>63500</xdr:colOff>
      <xdr:row>39</xdr:row>
      <xdr:rowOff>69342</xdr:rowOff>
    </xdr:to>
    <xdr:cxnSp macro="">
      <xdr:nvCxnSpPr>
        <xdr:cNvPr id="592" name="直線コネクタ 591">
          <a:extLst>
            <a:ext uri="{FF2B5EF4-FFF2-40B4-BE49-F238E27FC236}">
              <a16:creationId xmlns:a16="http://schemas.microsoft.com/office/drawing/2014/main" id="{74B58337-94FD-4F41-A406-B286B3AE6A78}"/>
            </a:ext>
          </a:extLst>
        </xdr:cNvPr>
        <xdr:cNvCxnSpPr/>
      </xdr:nvCxnSpPr>
      <xdr:spPr>
        <a:xfrm flipV="1">
          <a:off x="19202400" y="6505448"/>
          <a:ext cx="7493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23114</xdr:rowOff>
    </xdr:from>
    <xdr:to>
      <xdr:col>107</xdr:col>
      <xdr:colOff>101600</xdr:colOff>
      <xdr:row>39</xdr:row>
      <xdr:rowOff>124714</xdr:rowOff>
    </xdr:to>
    <xdr:sp macro="" textlink="">
      <xdr:nvSpPr>
        <xdr:cNvPr id="593" name="楕円 592">
          <a:extLst>
            <a:ext uri="{FF2B5EF4-FFF2-40B4-BE49-F238E27FC236}">
              <a16:creationId xmlns:a16="http://schemas.microsoft.com/office/drawing/2014/main" id="{37C31E87-9265-4E3B-BED8-4292CD12A35D}"/>
            </a:ext>
          </a:extLst>
        </xdr:cNvPr>
        <xdr:cNvSpPr/>
      </xdr:nvSpPr>
      <xdr:spPr>
        <a:xfrm>
          <a:off x="18345150" y="646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69342</xdr:rowOff>
    </xdr:from>
    <xdr:to>
      <xdr:col>111</xdr:col>
      <xdr:colOff>177800</xdr:colOff>
      <xdr:row>39</xdr:row>
      <xdr:rowOff>73914</xdr:rowOff>
    </xdr:to>
    <xdr:cxnSp macro="">
      <xdr:nvCxnSpPr>
        <xdr:cNvPr id="594" name="直線コネクタ 593">
          <a:extLst>
            <a:ext uri="{FF2B5EF4-FFF2-40B4-BE49-F238E27FC236}">
              <a16:creationId xmlns:a16="http://schemas.microsoft.com/office/drawing/2014/main" id="{4310EF59-6ADE-40C9-B09E-565B85BFE905}"/>
            </a:ext>
          </a:extLst>
        </xdr:cNvPr>
        <xdr:cNvCxnSpPr/>
      </xdr:nvCxnSpPr>
      <xdr:spPr>
        <a:xfrm flipV="1">
          <a:off x="18395950" y="6514592"/>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32258</xdr:rowOff>
    </xdr:from>
    <xdr:to>
      <xdr:col>102</xdr:col>
      <xdr:colOff>165100</xdr:colOff>
      <xdr:row>39</xdr:row>
      <xdr:rowOff>133858</xdr:rowOff>
    </xdr:to>
    <xdr:sp macro="" textlink="">
      <xdr:nvSpPr>
        <xdr:cNvPr id="595" name="楕円 594">
          <a:extLst>
            <a:ext uri="{FF2B5EF4-FFF2-40B4-BE49-F238E27FC236}">
              <a16:creationId xmlns:a16="http://schemas.microsoft.com/office/drawing/2014/main" id="{FBA9DF6A-2FC7-4527-9AF7-989231C71887}"/>
            </a:ext>
          </a:extLst>
        </xdr:cNvPr>
        <xdr:cNvSpPr/>
      </xdr:nvSpPr>
      <xdr:spPr>
        <a:xfrm>
          <a:off x="17551400" y="647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73914</xdr:rowOff>
    </xdr:from>
    <xdr:to>
      <xdr:col>107</xdr:col>
      <xdr:colOff>50800</xdr:colOff>
      <xdr:row>39</xdr:row>
      <xdr:rowOff>83058</xdr:rowOff>
    </xdr:to>
    <xdr:cxnSp macro="">
      <xdr:nvCxnSpPr>
        <xdr:cNvPr id="596" name="直線コネクタ 595">
          <a:extLst>
            <a:ext uri="{FF2B5EF4-FFF2-40B4-BE49-F238E27FC236}">
              <a16:creationId xmlns:a16="http://schemas.microsoft.com/office/drawing/2014/main" id="{2BD08B07-760F-4E66-8337-DB9E7B1A68F8}"/>
            </a:ext>
          </a:extLst>
        </xdr:cNvPr>
        <xdr:cNvCxnSpPr/>
      </xdr:nvCxnSpPr>
      <xdr:spPr>
        <a:xfrm flipV="1">
          <a:off x="17602200" y="6519164"/>
          <a:ext cx="7937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41402</xdr:rowOff>
    </xdr:from>
    <xdr:to>
      <xdr:col>98</xdr:col>
      <xdr:colOff>38100</xdr:colOff>
      <xdr:row>39</xdr:row>
      <xdr:rowOff>143002</xdr:rowOff>
    </xdr:to>
    <xdr:sp macro="" textlink="">
      <xdr:nvSpPr>
        <xdr:cNvPr id="597" name="楕円 596">
          <a:extLst>
            <a:ext uri="{FF2B5EF4-FFF2-40B4-BE49-F238E27FC236}">
              <a16:creationId xmlns:a16="http://schemas.microsoft.com/office/drawing/2014/main" id="{F34A5D52-A570-4F7E-9EEB-F8873B6BA6DB}"/>
            </a:ext>
          </a:extLst>
        </xdr:cNvPr>
        <xdr:cNvSpPr/>
      </xdr:nvSpPr>
      <xdr:spPr>
        <a:xfrm>
          <a:off x="16757650" y="64866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83058</xdr:rowOff>
    </xdr:from>
    <xdr:to>
      <xdr:col>102</xdr:col>
      <xdr:colOff>114300</xdr:colOff>
      <xdr:row>39</xdr:row>
      <xdr:rowOff>92202</xdr:rowOff>
    </xdr:to>
    <xdr:cxnSp macro="">
      <xdr:nvCxnSpPr>
        <xdr:cNvPr id="598" name="直線コネクタ 597">
          <a:extLst>
            <a:ext uri="{FF2B5EF4-FFF2-40B4-BE49-F238E27FC236}">
              <a16:creationId xmlns:a16="http://schemas.microsoft.com/office/drawing/2014/main" id="{B3055892-043A-4246-8984-FCCAF928DA0C}"/>
            </a:ext>
          </a:extLst>
        </xdr:cNvPr>
        <xdr:cNvCxnSpPr/>
      </xdr:nvCxnSpPr>
      <xdr:spPr>
        <a:xfrm flipV="1">
          <a:off x="16802100" y="6528308"/>
          <a:ext cx="8001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166133</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43E99ACE-2987-4070-B768-2FEB845CBF28}"/>
            </a:ext>
          </a:extLst>
        </xdr:cNvPr>
        <xdr:cNvSpPr txBox="1"/>
      </xdr:nvSpPr>
      <xdr:spPr>
        <a:xfrm>
          <a:off x="18980227" y="661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154703</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CAC3FE64-B88C-49E9-88FE-6A16A6E45E3C}"/>
            </a:ext>
          </a:extLst>
        </xdr:cNvPr>
        <xdr:cNvSpPr txBox="1"/>
      </xdr:nvSpPr>
      <xdr:spPr>
        <a:xfrm>
          <a:off x="18180127" y="659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168419</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3CA64B84-A78B-4718-96DE-FFE3B64443C6}"/>
            </a:ext>
          </a:extLst>
        </xdr:cNvPr>
        <xdr:cNvSpPr txBox="1"/>
      </xdr:nvSpPr>
      <xdr:spPr>
        <a:xfrm>
          <a:off x="17386377" y="6607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138701</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4FB6BEE9-C94C-4245-BFB2-A4DBDACB7ED0}"/>
            </a:ext>
          </a:extLst>
        </xdr:cNvPr>
        <xdr:cNvSpPr txBox="1"/>
      </xdr:nvSpPr>
      <xdr:spPr>
        <a:xfrm>
          <a:off x="16592627" y="6583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136669</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5FE8E036-035C-4848-9AAE-5E9D93908475}"/>
            </a:ext>
          </a:extLst>
        </xdr:cNvPr>
        <xdr:cNvSpPr txBox="1"/>
      </xdr:nvSpPr>
      <xdr:spPr>
        <a:xfrm>
          <a:off x="18980227" y="625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141241</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AA5A3C15-B2AF-432E-B57C-2DF643E9D6CE}"/>
            </a:ext>
          </a:extLst>
        </xdr:cNvPr>
        <xdr:cNvSpPr txBox="1"/>
      </xdr:nvSpPr>
      <xdr:spPr>
        <a:xfrm>
          <a:off x="18180127" y="625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150385</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9CE315F0-58AB-422E-9FB3-19793A4D22B2}"/>
            </a:ext>
          </a:extLst>
        </xdr:cNvPr>
        <xdr:cNvSpPr txBox="1"/>
      </xdr:nvSpPr>
      <xdr:spPr>
        <a:xfrm>
          <a:off x="17386377" y="626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159529</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44E998BA-5857-473B-81F6-9F14E14E932A}"/>
            </a:ext>
          </a:extLst>
        </xdr:cNvPr>
        <xdr:cNvSpPr txBox="1"/>
      </xdr:nvSpPr>
      <xdr:spPr>
        <a:xfrm>
          <a:off x="16592627" y="627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BCE486AB-F421-43FB-8E8F-49F4E7E60149}"/>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58D7A81D-41D4-4FAB-BCDF-1720A6352DA1}"/>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D94BDF3F-9D09-4E19-A643-C792FFD4B8B3}"/>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D56B2D18-C517-4E45-BBDB-34D6E7BDED95}"/>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6AB95BEA-0E24-41E2-AEFE-4EEA876F4821}"/>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4BC7F3B2-10D1-4402-ACF8-86A6171A76B2}"/>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F350FDBE-0BAC-419E-BFE7-80470F5B1FD7}"/>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BAF7E1BD-FE68-4A28-8575-D0A7E5A9E082}"/>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332FF316-25CF-42CD-9000-A203C6ED8D1C}"/>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C76601CE-3346-46FA-8B06-110582B3B89C}"/>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866B9343-8111-47FA-BB03-51A744585499}"/>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810D0403-BBD5-418F-9B8D-A9DC763264DC}"/>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FD4F9209-4CF2-40AD-B18B-578EA6820C98}"/>
            </a:ext>
          </a:extLst>
        </xdr:cNvPr>
        <xdr:cNvSpPr txBox="1"/>
      </xdr:nvSpPr>
      <xdr:spPr>
        <a:xfrm>
          <a:off x="107977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C7A78FA6-2A6F-48DB-B698-E9A9FB57D33A}"/>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858F7CFA-777C-4526-8CD0-C5A697D157C7}"/>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FD835DAC-66DA-4C8E-A711-6AC2860650DC}"/>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673C1A6E-8207-455F-A1AB-5A4962A0C9DC}"/>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224F66C8-46E9-4033-9204-EF9A86FD02FD}"/>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B16E861C-61D2-4020-BB8E-582524FDB080}"/>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D1C03DD4-0F49-46BF-9572-1A0B75E85C7A}"/>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8FC97D78-D41E-4AF2-970E-83C5AA8A348E}"/>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ACC10FA1-5C36-4B52-BADF-64087A922742}"/>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6195C10B-BF94-41FD-84EA-F4935384195A}"/>
            </a:ext>
          </a:extLst>
        </xdr:cNvPr>
        <xdr:cNvSpPr txBox="1"/>
      </xdr:nvSpPr>
      <xdr:spPr>
        <a:xfrm>
          <a:off x="1090691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C8FCBACA-E0D7-46F4-8CB6-11ED6D9B1794}"/>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631" name="直線コネクタ 630">
          <a:extLst>
            <a:ext uri="{FF2B5EF4-FFF2-40B4-BE49-F238E27FC236}">
              <a16:creationId xmlns:a16="http://schemas.microsoft.com/office/drawing/2014/main" id="{FF057999-7CAE-42BC-AD7B-DF4FF729659D}"/>
            </a:ext>
          </a:extLst>
        </xdr:cNvPr>
        <xdr:cNvCxnSpPr/>
      </xdr:nvCxnSpPr>
      <xdr:spPr>
        <a:xfrm flipV="1">
          <a:off x="14699614" y="9352915"/>
          <a:ext cx="0" cy="1148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FC198170-C3DE-4659-84FB-16018E135468}"/>
            </a:ext>
          </a:extLst>
        </xdr:cNvPr>
        <xdr:cNvSpPr txBox="1"/>
      </xdr:nvSpPr>
      <xdr:spPr>
        <a:xfrm>
          <a:off x="14738350" y="10504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633" name="直線コネクタ 632">
          <a:extLst>
            <a:ext uri="{FF2B5EF4-FFF2-40B4-BE49-F238E27FC236}">
              <a16:creationId xmlns:a16="http://schemas.microsoft.com/office/drawing/2014/main" id="{693659AA-E55C-46F4-AD7C-C4BCC5C16EE6}"/>
            </a:ext>
          </a:extLst>
        </xdr:cNvPr>
        <xdr:cNvCxnSpPr/>
      </xdr:nvCxnSpPr>
      <xdr:spPr>
        <a:xfrm>
          <a:off x="14611350" y="105009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0030FDE6-5D93-4CE2-9F17-5C872C0CF449}"/>
            </a:ext>
          </a:extLst>
        </xdr:cNvPr>
        <xdr:cNvSpPr txBox="1"/>
      </xdr:nvSpPr>
      <xdr:spPr>
        <a:xfrm>
          <a:off x="14738350" y="913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635" name="直線コネクタ 634">
          <a:extLst>
            <a:ext uri="{FF2B5EF4-FFF2-40B4-BE49-F238E27FC236}">
              <a16:creationId xmlns:a16="http://schemas.microsoft.com/office/drawing/2014/main" id="{AEFD257E-F173-4277-A6EC-5DCA629BFE8D}"/>
            </a:ext>
          </a:extLst>
        </xdr:cNvPr>
        <xdr:cNvCxnSpPr/>
      </xdr:nvCxnSpPr>
      <xdr:spPr>
        <a:xfrm>
          <a:off x="14611350" y="93529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DAB8D8A1-9BC2-49C6-B504-C31D1F7CBA64}"/>
            </a:ext>
          </a:extLst>
        </xdr:cNvPr>
        <xdr:cNvSpPr txBox="1"/>
      </xdr:nvSpPr>
      <xdr:spPr>
        <a:xfrm>
          <a:off x="14738350" y="97802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637" name="フローチャート: 判断 636">
          <a:extLst>
            <a:ext uri="{FF2B5EF4-FFF2-40B4-BE49-F238E27FC236}">
              <a16:creationId xmlns:a16="http://schemas.microsoft.com/office/drawing/2014/main" id="{5583D15E-1ADD-4795-B570-20304A92BCC3}"/>
            </a:ext>
          </a:extLst>
        </xdr:cNvPr>
        <xdr:cNvSpPr/>
      </xdr:nvSpPr>
      <xdr:spPr>
        <a:xfrm>
          <a:off x="14649450" y="992251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638" name="フローチャート: 判断 637">
          <a:extLst>
            <a:ext uri="{FF2B5EF4-FFF2-40B4-BE49-F238E27FC236}">
              <a16:creationId xmlns:a16="http://schemas.microsoft.com/office/drawing/2014/main" id="{6CAB48C5-832E-4DE9-9FA6-85EB79B20BFA}"/>
            </a:ext>
          </a:extLst>
        </xdr:cNvPr>
        <xdr:cNvSpPr/>
      </xdr:nvSpPr>
      <xdr:spPr>
        <a:xfrm>
          <a:off x="13887450" y="991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639" name="フローチャート: 判断 638">
          <a:extLst>
            <a:ext uri="{FF2B5EF4-FFF2-40B4-BE49-F238E27FC236}">
              <a16:creationId xmlns:a16="http://schemas.microsoft.com/office/drawing/2014/main" id="{CE0E368B-7AC0-4EF1-91EF-BCD73A313FD4}"/>
            </a:ext>
          </a:extLst>
        </xdr:cNvPr>
        <xdr:cNvSpPr/>
      </xdr:nvSpPr>
      <xdr:spPr>
        <a:xfrm>
          <a:off x="13093700" y="98964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640" name="フローチャート: 判断 639">
          <a:extLst>
            <a:ext uri="{FF2B5EF4-FFF2-40B4-BE49-F238E27FC236}">
              <a16:creationId xmlns:a16="http://schemas.microsoft.com/office/drawing/2014/main" id="{1E953E0C-349E-4B18-9588-40DF30F7EC25}"/>
            </a:ext>
          </a:extLst>
        </xdr:cNvPr>
        <xdr:cNvSpPr/>
      </xdr:nvSpPr>
      <xdr:spPr>
        <a:xfrm>
          <a:off x="12299950" y="99098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641" name="フローチャート: 判断 640">
          <a:extLst>
            <a:ext uri="{FF2B5EF4-FFF2-40B4-BE49-F238E27FC236}">
              <a16:creationId xmlns:a16="http://schemas.microsoft.com/office/drawing/2014/main" id="{64018482-8CAB-4198-8716-8B817E3BA936}"/>
            </a:ext>
          </a:extLst>
        </xdr:cNvPr>
        <xdr:cNvSpPr/>
      </xdr:nvSpPr>
      <xdr:spPr>
        <a:xfrm>
          <a:off x="11487150" y="993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966D0927-790A-4457-BA34-316DF129FD12}"/>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DD221D6-439A-48E7-B416-3A3C2EF7B7D3}"/>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805AB726-DD02-41D9-823F-C97486BF42AD}"/>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BB36BAD3-DCB0-4117-8634-EC48CFE8EB48}"/>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B78F01F6-0D75-4852-957F-6D1092076C43}"/>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103505</xdr:rowOff>
    </xdr:from>
    <xdr:to>
      <xdr:col>85</xdr:col>
      <xdr:colOff>177800</xdr:colOff>
      <xdr:row>61</xdr:row>
      <xdr:rowOff>33655</xdr:rowOff>
    </xdr:to>
    <xdr:sp macro="" textlink="">
      <xdr:nvSpPr>
        <xdr:cNvPr id="647" name="楕円 646">
          <a:extLst>
            <a:ext uri="{FF2B5EF4-FFF2-40B4-BE49-F238E27FC236}">
              <a16:creationId xmlns:a16="http://schemas.microsoft.com/office/drawing/2014/main" id="{C9D73254-983B-4C8D-BF0A-ACC8F52A111A}"/>
            </a:ext>
          </a:extLst>
        </xdr:cNvPr>
        <xdr:cNvSpPr/>
      </xdr:nvSpPr>
      <xdr:spPr>
        <a:xfrm>
          <a:off x="14649450" y="100158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81932</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850AA615-AE26-4F37-96D5-F3D36409C7AF}"/>
            </a:ext>
          </a:extLst>
        </xdr:cNvPr>
        <xdr:cNvSpPr txBox="1"/>
      </xdr:nvSpPr>
      <xdr:spPr>
        <a:xfrm>
          <a:off x="14738350"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50165</xdr:rowOff>
    </xdr:from>
    <xdr:to>
      <xdr:col>81</xdr:col>
      <xdr:colOff>101600</xdr:colOff>
      <xdr:row>60</xdr:row>
      <xdr:rowOff>151765</xdr:rowOff>
    </xdr:to>
    <xdr:sp macro="" textlink="">
      <xdr:nvSpPr>
        <xdr:cNvPr id="649" name="楕円 648">
          <a:extLst>
            <a:ext uri="{FF2B5EF4-FFF2-40B4-BE49-F238E27FC236}">
              <a16:creationId xmlns:a16="http://schemas.microsoft.com/office/drawing/2014/main" id="{778A9878-3814-4EDE-9DFB-21CA76E25606}"/>
            </a:ext>
          </a:extLst>
        </xdr:cNvPr>
        <xdr:cNvSpPr/>
      </xdr:nvSpPr>
      <xdr:spPr>
        <a:xfrm>
          <a:off x="13887450" y="996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100965</xdr:rowOff>
    </xdr:from>
    <xdr:to>
      <xdr:col>85</xdr:col>
      <xdr:colOff>127000</xdr:colOff>
      <xdr:row>60</xdr:row>
      <xdr:rowOff>154305</xdr:rowOff>
    </xdr:to>
    <xdr:cxnSp macro="">
      <xdr:nvCxnSpPr>
        <xdr:cNvPr id="650" name="直線コネクタ 649">
          <a:extLst>
            <a:ext uri="{FF2B5EF4-FFF2-40B4-BE49-F238E27FC236}">
              <a16:creationId xmlns:a16="http://schemas.microsoft.com/office/drawing/2014/main" id="{193A08D9-BFB8-4609-8A87-C1B288D8233F}"/>
            </a:ext>
          </a:extLst>
        </xdr:cNvPr>
        <xdr:cNvCxnSpPr/>
      </xdr:nvCxnSpPr>
      <xdr:spPr>
        <a:xfrm>
          <a:off x="13938250" y="10013315"/>
          <a:ext cx="762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168275</xdr:rowOff>
    </xdr:from>
    <xdr:to>
      <xdr:col>76</xdr:col>
      <xdr:colOff>165100</xdr:colOff>
      <xdr:row>60</xdr:row>
      <xdr:rowOff>98425</xdr:rowOff>
    </xdr:to>
    <xdr:sp macro="" textlink="">
      <xdr:nvSpPr>
        <xdr:cNvPr id="651" name="楕円 650">
          <a:extLst>
            <a:ext uri="{FF2B5EF4-FFF2-40B4-BE49-F238E27FC236}">
              <a16:creationId xmlns:a16="http://schemas.microsoft.com/office/drawing/2014/main" id="{BAE5DF31-0115-42E3-8181-F46F1F160C77}"/>
            </a:ext>
          </a:extLst>
        </xdr:cNvPr>
        <xdr:cNvSpPr/>
      </xdr:nvSpPr>
      <xdr:spPr>
        <a:xfrm>
          <a:off x="13093700" y="9909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47625</xdr:rowOff>
    </xdr:from>
    <xdr:to>
      <xdr:col>81</xdr:col>
      <xdr:colOff>50800</xdr:colOff>
      <xdr:row>60</xdr:row>
      <xdr:rowOff>100965</xdr:rowOff>
    </xdr:to>
    <xdr:cxnSp macro="">
      <xdr:nvCxnSpPr>
        <xdr:cNvPr id="652" name="直線コネクタ 651">
          <a:extLst>
            <a:ext uri="{FF2B5EF4-FFF2-40B4-BE49-F238E27FC236}">
              <a16:creationId xmlns:a16="http://schemas.microsoft.com/office/drawing/2014/main" id="{7B7B7D7B-D337-424C-92A6-45CC888576E7}"/>
            </a:ext>
          </a:extLst>
        </xdr:cNvPr>
        <xdr:cNvCxnSpPr/>
      </xdr:nvCxnSpPr>
      <xdr:spPr>
        <a:xfrm>
          <a:off x="13144500" y="9959975"/>
          <a:ext cx="7937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114935</xdr:rowOff>
    </xdr:from>
    <xdr:to>
      <xdr:col>72</xdr:col>
      <xdr:colOff>38100</xdr:colOff>
      <xdr:row>60</xdr:row>
      <xdr:rowOff>45085</xdr:rowOff>
    </xdr:to>
    <xdr:sp macro="" textlink="">
      <xdr:nvSpPr>
        <xdr:cNvPr id="653" name="楕円 652">
          <a:extLst>
            <a:ext uri="{FF2B5EF4-FFF2-40B4-BE49-F238E27FC236}">
              <a16:creationId xmlns:a16="http://schemas.microsoft.com/office/drawing/2014/main" id="{48196630-F5CB-43F2-9430-D4AED3EE313D}"/>
            </a:ext>
          </a:extLst>
        </xdr:cNvPr>
        <xdr:cNvSpPr/>
      </xdr:nvSpPr>
      <xdr:spPr>
        <a:xfrm>
          <a:off x="12299950" y="98621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165735</xdr:rowOff>
    </xdr:from>
    <xdr:to>
      <xdr:col>76</xdr:col>
      <xdr:colOff>114300</xdr:colOff>
      <xdr:row>60</xdr:row>
      <xdr:rowOff>47625</xdr:rowOff>
    </xdr:to>
    <xdr:cxnSp macro="">
      <xdr:nvCxnSpPr>
        <xdr:cNvPr id="654" name="直線コネクタ 653">
          <a:extLst>
            <a:ext uri="{FF2B5EF4-FFF2-40B4-BE49-F238E27FC236}">
              <a16:creationId xmlns:a16="http://schemas.microsoft.com/office/drawing/2014/main" id="{DB86672D-B1B2-4EB4-869A-C8636CEFB1D5}"/>
            </a:ext>
          </a:extLst>
        </xdr:cNvPr>
        <xdr:cNvCxnSpPr/>
      </xdr:nvCxnSpPr>
      <xdr:spPr>
        <a:xfrm>
          <a:off x="12344400" y="9912985"/>
          <a:ext cx="8001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59690</xdr:rowOff>
    </xdr:from>
    <xdr:to>
      <xdr:col>67</xdr:col>
      <xdr:colOff>101600</xdr:colOff>
      <xdr:row>59</xdr:row>
      <xdr:rowOff>161290</xdr:rowOff>
    </xdr:to>
    <xdr:sp macro="" textlink="">
      <xdr:nvSpPr>
        <xdr:cNvPr id="655" name="楕円 654">
          <a:extLst>
            <a:ext uri="{FF2B5EF4-FFF2-40B4-BE49-F238E27FC236}">
              <a16:creationId xmlns:a16="http://schemas.microsoft.com/office/drawing/2014/main" id="{5A667B85-6CB2-4237-BB39-0966A136FAFB}"/>
            </a:ext>
          </a:extLst>
        </xdr:cNvPr>
        <xdr:cNvSpPr/>
      </xdr:nvSpPr>
      <xdr:spPr>
        <a:xfrm>
          <a:off x="1148715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110490</xdr:rowOff>
    </xdr:from>
    <xdr:to>
      <xdr:col>71</xdr:col>
      <xdr:colOff>177800</xdr:colOff>
      <xdr:row>59</xdr:row>
      <xdr:rowOff>165735</xdr:rowOff>
    </xdr:to>
    <xdr:cxnSp macro="">
      <xdr:nvCxnSpPr>
        <xdr:cNvPr id="656" name="直線コネクタ 655">
          <a:extLst>
            <a:ext uri="{FF2B5EF4-FFF2-40B4-BE49-F238E27FC236}">
              <a16:creationId xmlns:a16="http://schemas.microsoft.com/office/drawing/2014/main" id="{70558833-D280-4D41-AB61-9586AD7C9B41}"/>
            </a:ext>
          </a:extLst>
        </xdr:cNvPr>
        <xdr:cNvCxnSpPr/>
      </xdr:nvCxnSpPr>
      <xdr:spPr>
        <a:xfrm>
          <a:off x="11537950" y="9857740"/>
          <a:ext cx="80645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657" name="n_1aveValue【学校施設】&#10;有形固定資産減価償却率">
          <a:extLst>
            <a:ext uri="{FF2B5EF4-FFF2-40B4-BE49-F238E27FC236}">
              <a16:creationId xmlns:a16="http://schemas.microsoft.com/office/drawing/2014/main" id="{808FDC2D-32C8-40EA-A2F8-452A54AE4317}"/>
            </a:ext>
          </a:extLst>
        </xdr:cNvPr>
        <xdr:cNvSpPr txBox="1"/>
      </xdr:nvSpPr>
      <xdr:spPr>
        <a:xfrm>
          <a:off x="13742044" y="970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658" name="n_2aveValue【学校施設】&#10;有形固定資産減価償却率">
          <a:extLst>
            <a:ext uri="{FF2B5EF4-FFF2-40B4-BE49-F238E27FC236}">
              <a16:creationId xmlns:a16="http://schemas.microsoft.com/office/drawing/2014/main" id="{EB39721D-BDB3-4055-BC98-D6896F49E635}"/>
            </a:ext>
          </a:extLst>
        </xdr:cNvPr>
        <xdr:cNvSpPr txBox="1"/>
      </xdr:nvSpPr>
      <xdr:spPr>
        <a:xfrm>
          <a:off x="12960994" y="967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659" name="n_3aveValue【学校施設】&#10;有形固定資産減価償却率">
          <a:extLst>
            <a:ext uri="{FF2B5EF4-FFF2-40B4-BE49-F238E27FC236}">
              <a16:creationId xmlns:a16="http://schemas.microsoft.com/office/drawing/2014/main" id="{3ABA99D1-5117-4A22-93A3-B5F6BD23DE62}"/>
            </a:ext>
          </a:extLst>
        </xdr:cNvPr>
        <xdr:cNvSpPr txBox="1"/>
      </xdr:nvSpPr>
      <xdr:spPr>
        <a:xfrm>
          <a:off x="121672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112412</xdr:rowOff>
    </xdr:from>
    <xdr:ext cx="405111" cy="259045"/>
    <xdr:sp macro="" textlink="">
      <xdr:nvSpPr>
        <xdr:cNvPr id="660" name="n_4aveValue【学校施設】&#10;有形固定資産減価償却率">
          <a:extLst>
            <a:ext uri="{FF2B5EF4-FFF2-40B4-BE49-F238E27FC236}">
              <a16:creationId xmlns:a16="http://schemas.microsoft.com/office/drawing/2014/main" id="{07C95127-64E7-4B5E-A2F5-1035F9ABE644}"/>
            </a:ext>
          </a:extLst>
        </xdr:cNvPr>
        <xdr:cNvSpPr txBox="1"/>
      </xdr:nvSpPr>
      <xdr:spPr>
        <a:xfrm>
          <a:off x="11354444" y="1002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142892</xdr:rowOff>
    </xdr:from>
    <xdr:ext cx="405111" cy="259045"/>
    <xdr:sp macro="" textlink="">
      <xdr:nvSpPr>
        <xdr:cNvPr id="661" name="n_1mainValue【学校施設】&#10;有形固定資産減価償却率">
          <a:extLst>
            <a:ext uri="{FF2B5EF4-FFF2-40B4-BE49-F238E27FC236}">
              <a16:creationId xmlns:a16="http://schemas.microsoft.com/office/drawing/2014/main" id="{1253F3D9-92AB-469D-BBD9-9DE9FDA3119B}"/>
            </a:ext>
          </a:extLst>
        </xdr:cNvPr>
        <xdr:cNvSpPr txBox="1"/>
      </xdr:nvSpPr>
      <xdr:spPr>
        <a:xfrm>
          <a:off x="137420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89552</xdr:rowOff>
    </xdr:from>
    <xdr:ext cx="405111" cy="259045"/>
    <xdr:sp macro="" textlink="">
      <xdr:nvSpPr>
        <xdr:cNvPr id="662" name="n_2mainValue【学校施設】&#10;有形固定資産減価償却率">
          <a:extLst>
            <a:ext uri="{FF2B5EF4-FFF2-40B4-BE49-F238E27FC236}">
              <a16:creationId xmlns:a16="http://schemas.microsoft.com/office/drawing/2014/main" id="{0DEEF903-ABED-4E3A-94C7-776538CA5342}"/>
            </a:ext>
          </a:extLst>
        </xdr:cNvPr>
        <xdr:cNvSpPr txBox="1"/>
      </xdr:nvSpPr>
      <xdr:spPr>
        <a:xfrm>
          <a:off x="12960994" y="1000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61612</xdr:rowOff>
    </xdr:from>
    <xdr:ext cx="405111" cy="259045"/>
    <xdr:sp macro="" textlink="">
      <xdr:nvSpPr>
        <xdr:cNvPr id="663" name="n_3mainValue【学校施設】&#10;有形固定資産減価償却率">
          <a:extLst>
            <a:ext uri="{FF2B5EF4-FFF2-40B4-BE49-F238E27FC236}">
              <a16:creationId xmlns:a16="http://schemas.microsoft.com/office/drawing/2014/main" id="{21896CCA-4093-4F5F-818A-3DBB1C611EBB}"/>
            </a:ext>
          </a:extLst>
        </xdr:cNvPr>
        <xdr:cNvSpPr txBox="1"/>
      </xdr:nvSpPr>
      <xdr:spPr>
        <a:xfrm>
          <a:off x="12167244" y="964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6367</xdr:rowOff>
    </xdr:from>
    <xdr:ext cx="405111" cy="259045"/>
    <xdr:sp macro="" textlink="">
      <xdr:nvSpPr>
        <xdr:cNvPr id="664" name="n_4mainValue【学校施設】&#10;有形固定資産減価償却率">
          <a:extLst>
            <a:ext uri="{FF2B5EF4-FFF2-40B4-BE49-F238E27FC236}">
              <a16:creationId xmlns:a16="http://schemas.microsoft.com/office/drawing/2014/main" id="{6242C546-9EAE-4CF8-82EB-1D5283C2B479}"/>
            </a:ext>
          </a:extLst>
        </xdr:cNvPr>
        <xdr:cNvSpPr txBox="1"/>
      </xdr:nvSpPr>
      <xdr:spPr>
        <a:xfrm>
          <a:off x="11354444" y="958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48CD3C25-3ACB-444F-92F7-49CFFD1BCFB8}"/>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A2F3A83A-3C33-440B-970F-65E2BE03A466}"/>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E2BD21F2-51F1-4801-BD72-F908AD0F9193}"/>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F42861B1-0DBA-4EC1-BDA0-24CBB4E00388}"/>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3C9C7545-77FA-4EA8-9CCC-C6FBC053011A}"/>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D67BCAD8-86AB-45C0-A6E1-ABC2B3FE24D0}"/>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74A139B9-5D6F-4DE2-AE68-B74C997C971F}"/>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3A4DB81C-9BD1-4656-AC9E-B0F641CA715A}"/>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8F7BD5B-BFB4-4865-91A2-576D0E15D4F4}"/>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E26E206-F82B-4EB2-93C7-19B447272D90}"/>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5" name="直線コネクタ 674">
          <a:extLst>
            <a:ext uri="{FF2B5EF4-FFF2-40B4-BE49-F238E27FC236}">
              <a16:creationId xmlns:a16="http://schemas.microsoft.com/office/drawing/2014/main" id="{3E458A95-8CB1-44DD-96C5-89F747BA73CA}"/>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6" name="テキスト ボックス 675">
          <a:extLst>
            <a:ext uri="{FF2B5EF4-FFF2-40B4-BE49-F238E27FC236}">
              <a16:creationId xmlns:a16="http://schemas.microsoft.com/office/drawing/2014/main" id="{25F1EC1D-EB88-4B29-A5CB-4B00DB9B877B}"/>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7" name="直線コネクタ 676">
          <a:extLst>
            <a:ext uri="{FF2B5EF4-FFF2-40B4-BE49-F238E27FC236}">
              <a16:creationId xmlns:a16="http://schemas.microsoft.com/office/drawing/2014/main" id="{F307AF4A-9F30-4F5C-81C1-BF360D0F925C}"/>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8" name="テキスト ボックス 677">
          <a:extLst>
            <a:ext uri="{FF2B5EF4-FFF2-40B4-BE49-F238E27FC236}">
              <a16:creationId xmlns:a16="http://schemas.microsoft.com/office/drawing/2014/main" id="{8B5F975A-E83E-43E9-8F4B-779F284FCF53}"/>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a:extLst>
            <a:ext uri="{FF2B5EF4-FFF2-40B4-BE49-F238E27FC236}">
              <a16:creationId xmlns:a16="http://schemas.microsoft.com/office/drawing/2014/main" id="{BD7ABF2E-0200-4B7C-A015-1E8B95910E05}"/>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0" name="テキスト ボックス 679">
          <a:extLst>
            <a:ext uri="{FF2B5EF4-FFF2-40B4-BE49-F238E27FC236}">
              <a16:creationId xmlns:a16="http://schemas.microsoft.com/office/drawing/2014/main" id="{660647C5-BCD7-4C87-81E9-B776C8AFEB31}"/>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1" name="直線コネクタ 680">
          <a:extLst>
            <a:ext uri="{FF2B5EF4-FFF2-40B4-BE49-F238E27FC236}">
              <a16:creationId xmlns:a16="http://schemas.microsoft.com/office/drawing/2014/main" id="{499EBCEF-9BC1-4EC2-A4FC-F155919FA79C}"/>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2" name="テキスト ボックス 681">
          <a:extLst>
            <a:ext uri="{FF2B5EF4-FFF2-40B4-BE49-F238E27FC236}">
              <a16:creationId xmlns:a16="http://schemas.microsoft.com/office/drawing/2014/main" id="{0C303B02-654E-4E8A-803E-86A15DEE62B1}"/>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3" name="直線コネクタ 682">
          <a:extLst>
            <a:ext uri="{FF2B5EF4-FFF2-40B4-BE49-F238E27FC236}">
              <a16:creationId xmlns:a16="http://schemas.microsoft.com/office/drawing/2014/main" id="{E25B9E04-5CA8-4487-B8AD-356FA2926302}"/>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4" name="テキスト ボックス 683">
          <a:extLst>
            <a:ext uri="{FF2B5EF4-FFF2-40B4-BE49-F238E27FC236}">
              <a16:creationId xmlns:a16="http://schemas.microsoft.com/office/drawing/2014/main" id="{D139B18D-EDC9-4F66-8057-A5CCD6D2F2D5}"/>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D0A811F9-90B4-4A49-9EBA-93CD3A6E4CA4}"/>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6" name="テキスト ボックス 685">
          <a:extLst>
            <a:ext uri="{FF2B5EF4-FFF2-40B4-BE49-F238E27FC236}">
              <a16:creationId xmlns:a16="http://schemas.microsoft.com/office/drawing/2014/main" id="{4574D4C2-0FF6-4968-8B91-D3BBB985557F}"/>
            </a:ext>
          </a:extLst>
        </xdr:cNvPr>
        <xdr:cNvSpPr txBox="1"/>
      </xdr:nvSpPr>
      <xdr:spPr>
        <a:xfrm>
          <a:off x="15985051" y="8677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学校施設】&#10;一人当たり面積グラフ枠">
          <a:extLst>
            <a:ext uri="{FF2B5EF4-FFF2-40B4-BE49-F238E27FC236}">
              <a16:creationId xmlns:a16="http://schemas.microsoft.com/office/drawing/2014/main" id="{A9327191-12DF-492A-95F4-2ADAFD27C4E7}"/>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688" name="直線コネクタ 687">
          <a:extLst>
            <a:ext uri="{FF2B5EF4-FFF2-40B4-BE49-F238E27FC236}">
              <a16:creationId xmlns:a16="http://schemas.microsoft.com/office/drawing/2014/main" id="{353C50BB-01E5-4E21-BC9B-86E1C938EDC3}"/>
            </a:ext>
          </a:extLst>
        </xdr:cNvPr>
        <xdr:cNvCxnSpPr/>
      </xdr:nvCxnSpPr>
      <xdr:spPr>
        <a:xfrm flipV="1">
          <a:off x="19951064" y="9417812"/>
          <a:ext cx="0" cy="1032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689" name="【学校施設】&#10;一人当たり面積最小値テキスト">
          <a:extLst>
            <a:ext uri="{FF2B5EF4-FFF2-40B4-BE49-F238E27FC236}">
              <a16:creationId xmlns:a16="http://schemas.microsoft.com/office/drawing/2014/main" id="{FD911C94-022B-4522-8DE9-B3827CB42776}"/>
            </a:ext>
          </a:extLst>
        </xdr:cNvPr>
        <xdr:cNvSpPr txBox="1"/>
      </xdr:nvSpPr>
      <xdr:spPr>
        <a:xfrm>
          <a:off x="19989800" y="10454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690" name="直線コネクタ 689">
          <a:extLst>
            <a:ext uri="{FF2B5EF4-FFF2-40B4-BE49-F238E27FC236}">
              <a16:creationId xmlns:a16="http://schemas.microsoft.com/office/drawing/2014/main" id="{0E1E319B-7267-47A8-A807-F46A528C7C21}"/>
            </a:ext>
          </a:extLst>
        </xdr:cNvPr>
        <xdr:cNvCxnSpPr/>
      </xdr:nvCxnSpPr>
      <xdr:spPr>
        <a:xfrm>
          <a:off x="19881850" y="104503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691" name="【学校施設】&#10;一人当たり面積最大値テキスト">
          <a:extLst>
            <a:ext uri="{FF2B5EF4-FFF2-40B4-BE49-F238E27FC236}">
              <a16:creationId xmlns:a16="http://schemas.microsoft.com/office/drawing/2014/main" id="{C63B2BE8-DC03-4F6F-AB25-CAD4464E1915}"/>
            </a:ext>
          </a:extLst>
        </xdr:cNvPr>
        <xdr:cNvSpPr txBox="1"/>
      </xdr:nvSpPr>
      <xdr:spPr>
        <a:xfrm>
          <a:off x="19989800" y="9205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692" name="直線コネクタ 691">
          <a:extLst>
            <a:ext uri="{FF2B5EF4-FFF2-40B4-BE49-F238E27FC236}">
              <a16:creationId xmlns:a16="http://schemas.microsoft.com/office/drawing/2014/main" id="{0AE78284-81E2-4F2C-BAB6-EA9818B2F9AA}"/>
            </a:ext>
          </a:extLst>
        </xdr:cNvPr>
        <xdr:cNvCxnSpPr/>
      </xdr:nvCxnSpPr>
      <xdr:spPr>
        <a:xfrm>
          <a:off x="19881850" y="94178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693" name="【学校施設】&#10;一人当たり面積平均値テキスト">
          <a:extLst>
            <a:ext uri="{FF2B5EF4-FFF2-40B4-BE49-F238E27FC236}">
              <a16:creationId xmlns:a16="http://schemas.microsoft.com/office/drawing/2014/main" id="{6136706F-AEC2-4AC3-B648-D7FF1EB2D71F}"/>
            </a:ext>
          </a:extLst>
        </xdr:cNvPr>
        <xdr:cNvSpPr txBox="1"/>
      </xdr:nvSpPr>
      <xdr:spPr>
        <a:xfrm>
          <a:off x="19989800" y="10089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694" name="フローチャート: 判断 693">
          <a:extLst>
            <a:ext uri="{FF2B5EF4-FFF2-40B4-BE49-F238E27FC236}">
              <a16:creationId xmlns:a16="http://schemas.microsoft.com/office/drawing/2014/main" id="{4A9E2C40-4D2B-4DFE-96EB-4A5C17F47358}"/>
            </a:ext>
          </a:extLst>
        </xdr:cNvPr>
        <xdr:cNvSpPr/>
      </xdr:nvSpPr>
      <xdr:spPr>
        <a:xfrm>
          <a:off x="19900900" y="102384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695" name="フローチャート: 判断 694">
          <a:extLst>
            <a:ext uri="{FF2B5EF4-FFF2-40B4-BE49-F238E27FC236}">
              <a16:creationId xmlns:a16="http://schemas.microsoft.com/office/drawing/2014/main" id="{E558127A-696B-4D6B-AFE2-1C25C03F0265}"/>
            </a:ext>
          </a:extLst>
        </xdr:cNvPr>
        <xdr:cNvSpPr/>
      </xdr:nvSpPr>
      <xdr:spPr>
        <a:xfrm>
          <a:off x="19157950" y="1024439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696" name="フローチャート: 判断 695">
          <a:extLst>
            <a:ext uri="{FF2B5EF4-FFF2-40B4-BE49-F238E27FC236}">
              <a16:creationId xmlns:a16="http://schemas.microsoft.com/office/drawing/2014/main" id="{05FC58E3-B6CC-4B55-BC5A-A7B1EC7DE29B}"/>
            </a:ext>
          </a:extLst>
        </xdr:cNvPr>
        <xdr:cNvSpPr/>
      </xdr:nvSpPr>
      <xdr:spPr>
        <a:xfrm>
          <a:off x="18345150" y="102453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697" name="フローチャート: 判断 696">
          <a:extLst>
            <a:ext uri="{FF2B5EF4-FFF2-40B4-BE49-F238E27FC236}">
              <a16:creationId xmlns:a16="http://schemas.microsoft.com/office/drawing/2014/main" id="{28666EFB-CDDA-4CBF-9CBE-82117773A0F9}"/>
            </a:ext>
          </a:extLst>
        </xdr:cNvPr>
        <xdr:cNvSpPr/>
      </xdr:nvSpPr>
      <xdr:spPr>
        <a:xfrm>
          <a:off x="17551400" y="1024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698" name="フローチャート: 判断 697">
          <a:extLst>
            <a:ext uri="{FF2B5EF4-FFF2-40B4-BE49-F238E27FC236}">
              <a16:creationId xmlns:a16="http://schemas.microsoft.com/office/drawing/2014/main" id="{B9BA0801-101D-47C4-B1BF-2F17A1984BE0}"/>
            </a:ext>
          </a:extLst>
        </xdr:cNvPr>
        <xdr:cNvSpPr/>
      </xdr:nvSpPr>
      <xdr:spPr>
        <a:xfrm>
          <a:off x="16757650" y="102367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B890E8F9-8153-4DB0-8209-62D568D828E5}"/>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3DFE17AB-6981-432C-A7B7-9F05BAA48CE3}"/>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3ED9A9A3-449D-4EEA-ADAB-48B839788728}"/>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53181FC-EEAF-450F-8E68-E27E79D06DC2}"/>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A8A848DE-51C5-4493-B882-F31473BF0684}"/>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163703</xdr:rowOff>
    </xdr:from>
    <xdr:to>
      <xdr:col>116</xdr:col>
      <xdr:colOff>114300</xdr:colOff>
      <xdr:row>62</xdr:row>
      <xdr:rowOff>93853</xdr:rowOff>
    </xdr:to>
    <xdr:sp macro="" textlink="">
      <xdr:nvSpPr>
        <xdr:cNvPr id="704" name="楕円 703">
          <a:extLst>
            <a:ext uri="{FF2B5EF4-FFF2-40B4-BE49-F238E27FC236}">
              <a16:creationId xmlns:a16="http://schemas.microsoft.com/office/drawing/2014/main" id="{B8AAEB26-E191-458F-A652-058FEC8E0C5E}"/>
            </a:ext>
          </a:extLst>
        </xdr:cNvPr>
        <xdr:cNvSpPr/>
      </xdr:nvSpPr>
      <xdr:spPr>
        <a:xfrm>
          <a:off x="19900900" y="1024115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142130</xdr:rowOff>
    </xdr:from>
    <xdr:ext cx="469744" cy="259045"/>
    <xdr:sp macro="" textlink="">
      <xdr:nvSpPr>
        <xdr:cNvPr id="705" name="【学校施設】&#10;一人当たり面積該当値テキスト">
          <a:extLst>
            <a:ext uri="{FF2B5EF4-FFF2-40B4-BE49-F238E27FC236}">
              <a16:creationId xmlns:a16="http://schemas.microsoft.com/office/drawing/2014/main" id="{6DEB0719-9372-4714-92F6-D11F9EC19357}"/>
            </a:ext>
          </a:extLst>
        </xdr:cNvPr>
        <xdr:cNvSpPr txBox="1"/>
      </xdr:nvSpPr>
      <xdr:spPr>
        <a:xfrm>
          <a:off x="19989800" y="10219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170752</xdr:rowOff>
    </xdr:from>
    <xdr:to>
      <xdr:col>112</xdr:col>
      <xdr:colOff>38100</xdr:colOff>
      <xdr:row>62</xdr:row>
      <xdr:rowOff>100902</xdr:rowOff>
    </xdr:to>
    <xdr:sp macro="" textlink="">
      <xdr:nvSpPr>
        <xdr:cNvPr id="706" name="楕円 705">
          <a:extLst>
            <a:ext uri="{FF2B5EF4-FFF2-40B4-BE49-F238E27FC236}">
              <a16:creationId xmlns:a16="http://schemas.microsoft.com/office/drawing/2014/main" id="{09560F41-A8B9-464C-A409-A091BD80CD01}"/>
            </a:ext>
          </a:extLst>
        </xdr:cNvPr>
        <xdr:cNvSpPr/>
      </xdr:nvSpPr>
      <xdr:spPr>
        <a:xfrm>
          <a:off x="19157950" y="102418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43053</xdr:rowOff>
    </xdr:from>
    <xdr:to>
      <xdr:col>116</xdr:col>
      <xdr:colOff>63500</xdr:colOff>
      <xdr:row>62</xdr:row>
      <xdr:rowOff>50102</xdr:rowOff>
    </xdr:to>
    <xdr:cxnSp macro="">
      <xdr:nvCxnSpPr>
        <xdr:cNvPr id="707" name="直線コネクタ 706">
          <a:extLst>
            <a:ext uri="{FF2B5EF4-FFF2-40B4-BE49-F238E27FC236}">
              <a16:creationId xmlns:a16="http://schemas.microsoft.com/office/drawing/2014/main" id="{3E7D915E-66DF-4A67-A24B-ECC97691583B}"/>
            </a:ext>
          </a:extLst>
        </xdr:cNvPr>
        <xdr:cNvCxnSpPr/>
      </xdr:nvCxnSpPr>
      <xdr:spPr>
        <a:xfrm flipV="1">
          <a:off x="19202400" y="10285603"/>
          <a:ext cx="749300" cy="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4635</xdr:rowOff>
    </xdr:from>
    <xdr:to>
      <xdr:col>107</xdr:col>
      <xdr:colOff>101600</xdr:colOff>
      <xdr:row>62</xdr:row>
      <xdr:rowOff>106235</xdr:rowOff>
    </xdr:to>
    <xdr:sp macro="" textlink="">
      <xdr:nvSpPr>
        <xdr:cNvPr id="708" name="楕円 707">
          <a:extLst>
            <a:ext uri="{FF2B5EF4-FFF2-40B4-BE49-F238E27FC236}">
              <a16:creationId xmlns:a16="http://schemas.microsoft.com/office/drawing/2014/main" id="{3F20D401-31A7-4D83-BABB-C4B755D666EF}"/>
            </a:ext>
          </a:extLst>
        </xdr:cNvPr>
        <xdr:cNvSpPr/>
      </xdr:nvSpPr>
      <xdr:spPr>
        <a:xfrm>
          <a:off x="18345150" y="1024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50102</xdr:rowOff>
    </xdr:from>
    <xdr:to>
      <xdr:col>111</xdr:col>
      <xdr:colOff>177800</xdr:colOff>
      <xdr:row>62</xdr:row>
      <xdr:rowOff>55435</xdr:rowOff>
    </xdr:to>
    <xdr:cxnSp macro="">
      <xdr:nvCxnSpPr>
        <xdr:cNvPr id="709" name="直線コネクタ 708">
          <a:extLst>
            <a:ext uri="{FF2B5EF4-FFF2-40B4-BE49-F238E27FC236}">
              <a16:creationId xmlns:a16="http://schemas.microsoft.com/office/drawing/2014/main" id="{5EBEF6C1-0288-4983-9767-38FE08141839}"/>
            </a:ext>
          </a:extLst>
        </xdr:cNvPr>
        <xdr:cNvCxnSpPr/>
      </xdr:nvCxnSpPr>
      <xdr:spPr>
        <a:xfrm flipV="1">
          <a:off x="18395950" y="10292652"/>
          <a:ext cx="80645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12256</xdr:rowOff>
    </xdr:from>
    <xdr:to>
      <xdr:col>102</xdr:col>
      <xdr:colOff>165100</xdr:colOff>
      <xdr:row>62</xdr:row>
      <xdr:rowOff>113856</xdr:rowOff>
    </xdr:to>
    <xdr:sp macro="" textlink="">
      <xdr:nvSpPr>
        <xdr:cNvPr id="710" name="楕円 709">
          <a:extLst>
            <a:ext uri="{FF2B5EF4-FFF2-40B4-BE49-F238E27FC236}">
              <a16:creationId xmlns:a16="http://schemas.microsoft.com/office/drawing/2014/main" id="{1A6F53C4-0559-4A0B-B061-33527FB46ACF}"/>
            </a:ext>
          </a:extLst>
        </xdr:cNvPr>
        <xdr:cNvSpPr/>
      </xdr:nvSpPr>
      <xdr:spPr>
        <a:xfrm>
          <a:off x="17551400" y="1025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55435</xdr:rowOff>
    </xdr:from>
    <xdr:to>
      <xdr:col>107</xdr:col>
      <xdr:colOff>50800</xdr:colOff>
      <xdr:row>62</xdr:row>
      <xdr:rowOff>63056</xdr:rowOff>
    </xdr:to>
    <xdr:cxnSp macro="">
      <xdr:nvCxnSpPr>
        <xdr:cNvPr id="711" name="直線コネクタ 710">
          <a:extLst>
            <a:ext uri="{FF2B5EF4-FFF2-40B4-BE49-F238E27FC236}">
              <a16:creationId xmlns:a16="http://schemas.microsoft.com/office/drawing/2014/main" id="{BBA85FE8-0D1C-4F09-B728-1AE780AC98BC}"/>
            </a:ext>
          </a:extLst>
        </xdr:cNvPr>
        <xdr:cNvCxnSpPr/>
      </xdr:nvCxnSpPr>
      <xdr:spPr>
        <a:xfrm flipV="1">
          <a:off x="17602200" y="10297985"/>
          <a:ext cx="79375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20828</xdr:rowOff>
    </xdr:from>
    <xdr:to>
      <xdr:col>98</xdr:col>
      <xdr:colOff>38100</xdr:colOff>
      <xdr:row>62</xdr:row>
      <xdr:rowOff>122428</xdr:rowOff>
    </xdr:to>
    <xdr:sp macro="" textlink="">
      <xdr:nvSpPr>
        <xdr:cNvPr id="712" name="楕円 711">
          <a:extLst>
            <a:ext uri="{FF2B5EF4-FFF2-40B4-BE49-F238E27FC236}">
              <a16:creationId xmlns:a16="http://schemas.microsoft.com/office/drawing/2014/main" id="{487B8E98-DEBB-4D6F-8681-57C2957D828A}"/>
            </a:ext>
          </a:extLst>
        </xdr:cNvPr>
        <xdr:cNvSpPr/>
      </xdr:nvSpPr>
      <xdr:spPr>
        <a:xfrm>
          <a:off x="16757650" y="102633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63056</xdr:rowOff>
    </xdr:from>
    <xdr:to>
      <xdr:col>102</xdr:col>
      <xdr:colOff>114300</xdr:colOff>
      <xdr:row>62</xdr:row>
      <xdr:rowOff>71628</xdr:rowOff>
    </xdr:to>
    <xdr:cxnSp macro="">
      <xdr:nvCxnSpPr>
        <xdr:cNvPr id="713" name="直線コネクタ 712">
          <a:extLst>
            <a:ext uri="{FF2B5EF4-FFF2-40B4-BE49-F238E27FC236}">
              <a16:creationId xmlns:a16="http://schemas.microsoft.com/office/drawing/2014/main" id="{95220D02-6D72-4093-B82A-7B210E806B31}"/>
            </a:ext>
          </a:extLst>
        </xdr:cNvPr>
        <xdr:cNvCxnSpPr/>
      </xdr:nvCxnSpPr>
      <xdr:spPr>
        <a:xfrm flipV="1">
          <a:off x="16802100" y="10305606"/>
          <a:ext cx="8001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714" name="n_1aveValue【学校施設】&#10;一人当たり面積">
          <a:extLst>
            <a:ext uri="{FF2B5EF4-FFF2-40B4-BE49-F238E27FC236}">
              <a16:creationId xmlns:a16="http://schemas.microsoft.com/office/drawing/2014/main" id="{511920CC-5EB3-4833-88D8-8FF06C51D779}"/>
            </a:ext>
          </a:extLst>
        </xdr:cNvPr>
        <xdr:cNvSpPr txBox="1"/>
      </xdr:nvSpPr>
      <xdr:spPr>
        <a:xfrm>
          <a:off x="18980227" y="1002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715" name="n_2aveValue【学校施設】&#10;一人当たり面積">
          <a:extLst>
            <a:ext uri="{FF2B5EF4-FFF2-40B4-BE49-F238E27FC236}">
              <a16:creationId xmlns:a16="http://schemas.microsoft.com/office/drawing/2014/main" id="{7ECF8D8E-CC24-44D9-B1AE-6939D64A365E}"/>
            </a:ext>
          </a:extLst>
        </xdr:cNvPr>
        <xdr:cNvSpPr txBox="1"/>
      </xdr:nvSpPr>
      <xdr:spPr>
        <a:xfrm>
          <a:off x="18180127" y="10026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124286</xdr:rowOff>
    </xdr:from>
    <xdr:ext cx="469744" cy="259045"/>
    <xdr:sp macro="" textlink="">
      <xdr:nvSpPr>
        <xdr:cNvPr id="716" name="n_3aveValue【学校施設】&#10;一人当たり面積">
          <a:extLst>
            <a:ext uri="{FF2B5EF4-FFF2-40B4-BE49-F238E27FC236}">
              <a16:creationId xmlns:a16="http://schemas.microsoft.com/office/drawing/2014/main" id="{AD0548FE-179C-43AA-8BB9-A7F438ED04B7}"/>
            </a:ext>
          </a:extLst>
        </xdr:cNvPr>
        <xdr:cNvSpPr txBox="1"/>
      </xdr:nvSpPr>
      <xdr:spPr>
        <a:xfrm>
          <a:off x="17386377" y="1003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105998</xdr:rowOff>
    </xdr:from>
    <xdr:ext cx="469744" cy="259045"/>
    <xdr:sp macro="" textlink="">
      <xdr:nvSpPr>
        <xdr:cNvPr id="717" name="n_4aveValue【学校施設】&#10;一人当たり面積">
          <a:extLst>
            <a:ext uri="{FF2B5EF4-FFF2-40B4-BE49-F238E27FC236}">
              <a16:creationId xmlns:a16="http://schemas.microsoft.com/office/drawing/2014/main" id="{6CBFBBC4-B97D-4974-A848-20F615317C02}"/>
            </a:ext>
          </a:extLst>
        </xdr:cNvPr>
        <xdr:cNvSpPr txBox="1"/>
      </xdr:nvSpPr>
      <xdr:spPr>
        <a:xfrm>
          <a:off x="16592627" y="10018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92029</xdr:rowOff>
    </xdr:from>
    <xdr:ext cx="469744" cy="259045"/>
    <xdr:sp macro="" textlink="">
      <xdr:nvSpPr>
        <xdr:cNvPr id="718" name="n_1mainValue【学校施設】&#10;一人当たり面積">
          <a:extLst>
            <a:ext uri="{FF2B5EF4-FFF2-40B4-BE49-F238E27FC236}">
              <a16:creationId xmlns:a16="http://schemas.microsoft.com/office/drawing/2014/main" id="{FAD68280-72B5-4EC4-9BE6-7A3BF0EE8ED0}"/>
            </a:ext>
          </a:extLst>
        </xdr:cNvPr>
        <xdr:cNvSpPr txBox="1"/>
      </xdr:nvSpPr>
      <xdr:spPr>
        <a:xfrm>
          <a:off x="18980227" y="1033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97362</xdr:rowOff>
    </xdr:from>
    <xdr:ext cx="469744" cy="259045"/>
    <xdr:sp macro="" textlink="">
      <xdr:nvSpPr>
        <xdr:cNvPr id="719" name="n_2mainValue【学校施設】&#10;一人当たり面積">
          <a:extLst>
            <a:ext uri="{FF2B5EF4-FFF2-40B4-BE49-F238E27FC236}">
              <a16:creationId xmlns:a16="http://schemas.microsoft.com/office/drawing/2014/main" id="{DBB39944-7BF7-4640-91BD-4FD0217E2364}"/>
            </a:ext>
          </a:extLst>
        </xdr:cNvPr>
        <xdr:cNvSpPr txBox="1"/>
      </xdr:nvSpPr>
      <xdr:spPr>
        <a:xfrm>
          <a:off x="18180127" y="10339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104983</xdr:rowOff>
    </xdr:from>
    <xdr:ext cx="469744" cy="259045"/>
    <xdr:sp macro="" textlink="">
      <xdr:nvSpPr>
        <xdr:cNvPr id="720" name="n_3mainValue【学校施設】&#10;一人当たり面積">
          <a:extLst>
            <a:ext uri="{FF2B5EF4-FFF2-40B4-BE49-F238E27FC236}">
              <a16:creationId xmlns:a16="http://schemas.microsoft.com/office/drawing/2014/main" id="{EB9941AB-0E3A-4B84-9898-A563E77E3098}"/>
            </a:ext>
          </a:extLst>
        </xdr:cNvPr>
        <xdr:cNvSpPr txBox="1"/>
      </xdr:nvSpPr>
      <xdr:spPr>
        <a:xfrm>
          <a:off x="17386377" y="1034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113555</xdr:rowOff>
    </xdr:from>
    <xdr:ext cx="469744" cy="259045"/>
    <xdr:sp macro="" textlink="">
      <xdr:nvSpPr>
        <xdr:cNvPr id="721" name="n_4mainValue【学校施設】&#10;一人当たり面積">
          <a:extLst>
            <a:ext uri="{FF2B5EF4-FFF2-40B4-BE49-F238E27FC236}">
              <a16:creationId xmlns:a16="http://schemas.microsoft.com/office/drawing/2014/main" id="{CA2AC095-0732-48A8-8DAB-EE9CC08DC49D}"/>
            </a:ext>
          </a:extLst>
        </xdr:cNvPr>
        <xdr:cNvSpPr txBox="1"/>
      </xdr:nvSpPr>
      <xdr:spPr>
        <a:xfrm>
          <a:off x="16592627" y="10356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17DB7664-14BD-4C5C-8218-4D903B6D101D}"/>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DEF171E4-12CA-4D74-8E82-3BD4F33D19FA}"/>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8E038E0A-8371-4B54-9835-6AF7DCEDD4F9}"/>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5D07632A-ABCF-4D66-BD08-253A3E05447E}"/>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99EE71CC-6707-433D-B703-4EDFC8E36C7E}"/>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AE45A8B5-E75A-4B6B-84A8-31F6FEC864A1}"/>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D50FF16E-2DB5-4220-AB1D-65FC194332CF}"/>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4267DB4B-1011-4267-BB36-333854FF3E17}"/>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0" name="正方形/長方形 729">
          <a:extLst>
            <a:ext uri="{FF2B5EF4-FFF2-40B4-BE49-F238E27FC236}">
              <a16:creationId xmlns:a16="http://schemas.microsoft.com/office/drawing/2014/main" id="{646BA92E-C317-4383-A95C-16489263626B}"/>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1" name="正方形/長方形 730">
          <a:extLst>
            <a:ext uri="{FF2B5EF4-FFF2-40B4-BE49-F238E27FC236}">
              <a16:creationId xmlns:a16="http://schemas.microsoft.com/office/drawing/2014/main" id="{1BAA05D6-F12F-4089-B129-333C45B096D5}"/>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2" name="正方形/長方形 731">
          <a:extLst>
            <a:ext uri="{FF2B5EF4-FFF2-40B4-BE49-F238E27FC236}">
              <a16:creationId xmlns:a16="http://schemas.microsoft.com/office/drawing/2014/main" id="{16D0C9F6-4D74-4D75-BFD0-B4CF5BF62024}"/>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3" name="正方形/長方形 732">
          <a:extLst>
            <a:ext uri="{FF2B5EF4-FFF2-40B4-BE49-F238E27FC236}">
              <a16:creationId xmlns:a16="http://schemas.microsoft.com/office/drawing/2014/main" id="{82C4EB2E-D8AA-4EB5-B22D-93F9BE7980C9}"/>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4" name="正方形/長方形 733">
          <a:extLst>
            <a:ext uri="{FF2B5EF4-FFF2-40B4-BE49-F238E27FC236}">
              <a16:creationId xmlns:a16="http://schemas.microsoft.com/office/drawing/2014/main" id="{C3C4F5C3-B6FB-40C4-83F7-5A72F843CA98}"/>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5" name="正方形/長方形 734">
          <a:extLst>
            <a:ext uri="{FF2B5EF4-FFF2-40B4-BE49-F238E27FC236}">
              <a16:creationId xmlns:a16="http://schemas.microsoft.com/office/drawing/2014/main" id="{33F8D842-7251-4B66-846B-D3DE07E1CFF8}"/>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6" name="正方形/長方形 735">
          <a:extLst>
            <a:ext uri="{FF2B5EF4-FFF2-40B4-BE49-F238E27FC236}">
              <a16:creationId xmlns:a16="http://schemas.microsoft.com/office/drawing/2014/main" id="{479DDE47-3988-4540-AA8B-340DFE94DA3D}"/>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7" name="正方形/長方形 736">
          <a:extLst>
            <a:ext uri="{FF2B5EF4-FFF2-40B4-BE49-F238E27FC236}">
              <a16:creationId xmlns:a16="http://schemas.microsoft.com/office/drawing/2014/main" id="{D94E777A-A47F-4E85-A09C-E07705578EB5}"/>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F2F4FAA8-0E47-4487-9368-253FD2E115E0}"/>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EFD3CBF2-313A-4461-B939-601EDD6132B9}"/>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678BF287-4C71-490E-B9E4-C2A896AC50A5}"/>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7A512C7A-53EA-4C6B-9EA6-EDC98C986857}"/>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26C223F0-6BA7-4F1D-A881-0CE23F3EA88C}"/>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742A815E-CC1F-4E0F-B927-968B2818E22A}"/>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C6589464-DD56-4C6D-9341-46E1426D6B50}"/>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B9B52701-9861-45B4-AB88-60B408AD633D}"/>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4983F8BE-E91D-4EA2-BF94-98E853BBB447}"/>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68CBA143-266A-416F-BE16-E4091564202A}"/>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8F0546DE-8304-47E2-972A-AE570764FD2D}"/>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9" name="直線コネクタ 748">
          <a:extLst>
            <a:ext uri="{FF2B5EF4-FFF2-40B4-BE49-F238E27FC236}">
              <a16:creationId xmlns:a16="http://schemas.microsoft.com/office/drawing/2014/main" id="{535CEAD1-8B33-4D98-997A-0B90CCA43F78}"/>
            </a:ext>
          </a:extLst>
        </xdr:cNvPr>
        <xdr:cNvCxnSpPr/>
      </xdr:nvCxnSpPr>
      <xdr:spPr>
        <a:xfrm>
          <a:off x="11207750" y="18021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50" name="テキスト ボックス 749">
          <a:extLst>
            <a:ext uri="{FF2B5EF4-FFF2-40B4-BE49-F238E27FC236}">
              <a16:creationId xmlns:a16="http://schemas.microsoft.com/office/drawing/2014/main" id="{55DB03B4-C2B8-4762-B751-9775A338A713}"/>
            </a:ext>
          </a:extLst>
        </xdr:cNvPr>
        <xdr:cNvSpPr txBox="1"/>
      </xdr:nvSpPr>
      <xdr:spPr>
        <a:xfrm>
          <a:off x="1079772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1" name="直線コネクタ 750">
          <a:extLst>
            <a:ext uri="{FF2B5EF4-FFF2-40B4-BE49-F238E27FC236}">
              <a16:creationId xmlns:a16="http://schemas.microsoft.com/office/drawing/2014/main" id="{B403CDF7-6086-4872-A96E-6F3B85223EAF}"/>
            </a:ext>
          </a:extLst>
        </xdr:cNvPr>
        <xdr:cNvCxnSpPr/>
      </xdr:nvCxnSpPr>
      <xdr:spPr>
        <a:xfrm>
          <a:off x="11207750" y="1756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2" name="テキスト ボックス 751">
          <a:extLst>
            <a:ext uri="{FF2B5EF4-FFF2-40B4-BE49-F238E27FC236}">
              <a16:creationId xmlns:a16="http://schemas.microsoft.com/office/drawing/2014/main" id="{E02B87EB-F79E-4E65-B5C2-A6CB720AB4F3}"/>
            </a:ext>
          </a:extLst>
        </xdr:cNvPr>
        <xdr:cNvSpPr txBox="1"/>
      </xdr:nvSpPr>
      <xdr:spPr>
        <a:xfrm>
          <a:off x="10842791" y="1742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3" name="直線コネクタ 752">
          <a:extLst>
            <a:ext uri="{FF2B5EF4-FFF2-40B4-BE49-F238E27FC236}">
              <a16:creationId xmlns:a16="http://schemas.microsoft.com/office/drawing/2014/main" id="{E7C10AA7-31C6-4D6C-BC12-F0FE1972C371}"/>
            </a:ext>
          </a:extLst>
        </xdr:cNvPr>
        <xdr:cNvCxnSpPr/>
      </xdr:nvCxnSpPr>
      <xdr:spPr>
        <a:xfrm>
          <a:off x="11207750" y="17106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4" name="テキスト ボックス 753">
          <a:extLst>
            <a:ext uri="{FF2B5EF4-FFF2-40B4-BE49-F238E27FC236}">
              <a16:creationId xmlns:a16="http://schemas.microsoft.com/office/drawing/2014/main" id="{F2806839-1D3F-4BAE-96FC-6C8325674D87}"/>
            </a:ext>
          </a:extLst>
        </xdr:cNvPr>
        <xdr:cNvSpPr txBox="1"/>
      </xdr:nvSpPr>
      <xdr:spPr>
        <a:xfrm>
          <a:off x="10842791" y="16964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5" name="直線コネクタ 754">
          <a:extLst>
            <a:ext uri="{FF2B5EF4-FFF2-40B4-BE49-F238E27FC236}">
              <a16:creationId xmlns:a16="http://schemas.microsoft.com/office/drawing/2014/main" id="{CB9D0319-B0E3-4056-8AF2-B39A044AC872}"/>
            </a:ext>
          </a:extLst>
        </xdr:cNvPr>
        <xdr:cNvCxnSpPr/>
      </xdr:nvCxnSpPr>
      <xdr:spPr>
        <a:xfrm>
          <a:off x="11207750" y="166497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6" name="テキスト ボックス 755">
          <a:extLst>
            <a:ext uri="{FF2B5EF4-FFF2-40B4-BE49-F238E27FC236}">
              <a16:creationId xmlns:a16="http://schemas.microsoft.com/office/drawing/2014/main" id="{E4ECFD76-092D-4663-A235-0AD7BDA6B259}"/>
            </a:ext>
          </a:extLst>
        </xdr:cNvPr>
        <xdr:cNvSpPr txBox="1"/>
      </xdr:nvSpPr>
      <xdr:spPr>
        <a:xfrm>
          <a:off x="10842791" y="1650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340B8B47-3B17-472A-80AB-1E6C2452E97D}"/>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8" name="テキスト ボックス 757">
          <a:extLst>
            <a:ext uri="{FF2B5EF4-FFF2-40B4-BE49-F238E27FC236}">
              <a16:creationId xmlns:a16="http://schemas.microsoft.com/office/drawing/2014/main" id="{B177FC46-EAC4-4D9B-B3B6-6863DB3E3F15}"/>
            </a:ext>
          </a:extLst>
        </xdr:cNvPr>
        <xdr:cNvSpPr txBox="1"/>
      </xdr:nvSpPr>
      <xdr:spPr>
        <a:xfrm>
          <a:off x="10842791" y="1605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7C1A0372-3888-4CA9-971C-C40038748690}"/>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760" name="直線コネクタ 759">
          <a:extLst>
            <a:ext uri="{FF2B5EF4-FFF2-40B4-BE49-F238E27FC236}">
              <a16:creationId xmlns:a16="http://schemas.microsoft.com/office/drawing/2014/main" id="{66ADEB20-799A-4DDF-9ABD-383F99846962}"/>
            </a:ext>
          </a:extLst>
        </xdr:cNvPr>
        <xdr:cNvCxnSpPr/>
      </xdr:nvCxnSpPr>
      <xdr:spPr>
        <a:xfrm flipV="1">
          <a:off x="14699614" y="165834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761" name="【公民館】&#10;有形固定資産減価償却率最小値テキスト">
          <a:extLst>
            <a:ext uri="{FF2B5EF4-FFF2-40B4-BE49-F238E27FC236}">
              <a16:creationId xmlns:a16="http://schemas.microsoft.com/office/drawing/2014/main" id="{52CB0CD1-6118-4DC5-8024-594E7EEC1EEB}"/>
            </a:ext>
          </a:extLst>
        </xdr:cNvPr>
        <xdr:cNvSpPr txBox="1"/>
      </xdr:nvSpPr>
      <xdr:spPr>
        <a:xfrm>
          <a:off x="14738350" y="179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762" name="直線コネクタ 761">
          <a:extLst>
            <a:ext uri="{FF2B5EF4-FFF2-40B4-BE49-F238E27FC236}">
              <a16:creationId xmlns:a16="http://schemas.microsoft.com/office/drawing/2014/main" id="{B87377DC-B756-4220-B5D0-66A322F43238}"/>
            </a:ext>
          </a:extLst>
        </xdr:cNvPr>
        <xdr:cNvCxnSpPr/>
      </xdr:nvCxnSpPr>
      <xdr:spPr>
        <a:xfrm>
          <a:off x="14611350" y="1799615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763" name="【公民館】&#10;有形固定資産減価償却率最大値テキスト">
          <a:extLst>
            <a:ext uri="{FF2B5EF4-FFF2-40B4-BE49-F238E27FC236}">
              <a16:creationId xmlns:a16="http://schemas.microsoft.com/office/drawing/2014/main" id="{7D6EEB2E-6A3D-47CE-8304-E7B2BC650790}"/>
            </a:ext>
          </a:extLst>
        </xdr:cNvPr>
        <xdr:cNvSpPr txBox="1"/>
      </xdr:nvSpPr>
      <xdr:spPr>
        <a:xfrm>
          <a:off x="14738350" y="16358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764" name="直線コネクタ 763">
          <a:extLst>
            <a:ext uri="{FF2B5EF4-FFF2-40B4-BE49-F238E27FC236}">
              <a16:creationId xmlns:a16="http://schemas.microsoft.com/office/drawing/2014/main" id="{EC654564-811D-4B31-8E55-3A5FED6DE563}"/>
            </a:ext>
          </a:extLst>
        </xdr:cNvPr>
        <xdr:cNvCxnSpPr/>
      </xdr:nvCxnSpPr>
      <xdr:spPr>
        <a:xfrm>
          <a:off x="14611350" y="16583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159275</xdr:rowOff>
    </xdr:from>
    <xdr:ext cx="405111" cy="259045"/>
    <xdr:sp macro="" textlink="">
      <xdr:nvSpPr>
        <xdr:cNvPr id="765" name="【公民館】&#10;有形固定資産減価償却率平均値テキスト">
          <a:extLst>
            <a:ext uri="{FF2B5EF4-FFF2-40B4-BE49-F238E27FC236}">
              <a16:creationId xmlns:a16="http://schemas.microsoft.com/office/drawing/2014/main" id="{14D78EEB-ECF8-47D8-8C0A-350B7259FF83}"/>
            </a:ext>
          </a:extLst>
        </xdr:cNvPr>
        <xdr:cNvSpPr txBox="1"/>
      </xdr:nvSpPr>
      <xdr:spPr>
        <a:xfrm>
          <a:off x="14738350" y="172471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66" name="フローチャート: 判断 765">
          <a:extLst>
            <a:ext uri="{FF2B5EF4-FFF2-40B4-BE49-F238E27FC236}">
              <a16:creationId xmlns:a16="http://schemas.microsoft.com/office/drawing/2014/main" id="{EA4F5612-00E6-439A-8832-016ACD541D5D}"/>
            </a:ext>
          </a:extLst>
        </xdr:cNvPr>
        <xdr:cNvSpPr/>
      </xdr:nvSpPr>
      <xdr:spPr>
        <a:xfrm>
          <a:off x="14649450" y="1726869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767" name="フローチャート: 判断 766">
          <a:extLst>
            <a:ext uri="{FF2B5EF4-FFF2-40B4-BE49-F238E27FC236}">
              <a16:creationId xmlns:a16="http://schemas.microsoft.com/office/drawing/2014/main" id="{9B2736AE-5903-4FB5-913A-8BD108A7D95B}"/>
            </a:ext>
          </a:extLst>
        </xdr:cNvPr>
        <xdr:cNvSpPr/>
      </xdr:nvSpPr>
      <xdr:spPr>
        <a:xfrm>
          <a:off x="13887450" y="1725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768" name="フローチャート: 判断 767">
          <a:extLst>
            <a:ext uri="{FF2B5EF4-FFF2-40B4-BE49-F238E27FC236}">
              <a16:creationId xmlns:a16="http://schemas.microsoft.com/office/drawing/2014/main" id="{65DC01CA-6DFB-4B7E-AB58-EE038AF09C09}"/>
            </a:ext>
          </a:extLst>
        </xdr:cNvPr>
        <xdr:cNvSpPr/>
      </xdr:nvSpPr>
      <xdr:spPr>
        <a:xfrm>
          <a:off x="13093700" y="1727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769" name="フローチャート: 判断 768">
          <a:extLst>
            <a:ext uri="{FF2B5EF4-FFF2-40B4-BE49-F238E27FC236}">
              <a16:creationId xmlns:a16="http://schemas.microsoft.com/office/drawing/2014/main" id="{58A39D0A-A27E-416A-85FD-310AF057850B}"/>
            </a:ext>
          </a:extLst>
        </xdr:cNvPr>
        <xdr:cNvSpPr/>
      </xdr:nvSpPr>
      <xdr:spPr>
        <a:xfrm>
          <a:off x="12299950" y="172869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770" name="フローチャート: 判断 769">
          <a:extLst>
            <a:ext uri="{FF2B5EF4-FFF2-40B4-BE49-F238E27FC236}">
              <a16:creationId xmlns:a16="http://schemas.microsoft.com/office/drawing/2014/main" id="{5FA63289-D9F4-4A80-BD03-109F531CF463}"/>
            </a:ext>
          </a:extLst>
        </xdr:cNvPr>
        <xdr:cNvSpPr/>
      </xdr:nvSpPr>
      <xdr:spPr>
        <a:xfrm>
          <a:off x="11487150" y="17268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71B78CA1-9629-4428-A946-68E38484409A}"/>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80B700EB-3583-4CC7-B6B5-799AF72A40EA}"/>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B14770AD-A65C-4600-8CBD-F54706EB338A}"/>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6BB02364-73D8-4994-9DD1-2148AFF86046}"/>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D0D94A0A-E560-4F60-AAEE-C9CECDCD459A}"/>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43687</xdr:rowOff>
    </xdr:from>
    <xdr:to>
      <xdr:col>85</xdr:col>
      <xdr:colOff>177800</xdr:colOff>
      <xdr:row>103</xdr:row>
      <xdr:rowOff>145287</xdr:rowOff>
    </xdr:to>
    <xdr:sp macro="" textlink="">
      <xdr:nvSpPr>
        <xdr:cNvPr id="776" name="楕円 775">
          <a:extLst>
            <a:ext uri="{FF2B5EF4-FFF2-40B4-BE49-F238E27FC236}">
              <a16:creationId xmlns:a16="http://schemas.microsoft.com/office/drawing/2014/main" id="{2E52D337-E9CD-43BA-A78A-00E80E1FF644}"/>
            </a:ext>
          </a:extLst>
        </xdr:cNvPr>
        <xdr:cNvSpPr/>
      </xdr:nvSpPr>
      <xdr:spPr>
        <a:xfrm>
          <a:off x="14649450" y="1713153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66564</xdr:rowOff>
    </xdr:from>
    <xdr:ext cx="405111" cy="259045"/>
    <xdr:sp macro="" textlink="">
      <xdr:nvSpPr>
        <xdr:cNvPr id="777" name="【公民館】&#10;有形固定資産減価償却率該当値テキスト">
          <a:extLst>
            <a:ext uri="{FF2B5EF4-FFF2-40B4-BE49-F238E27FC236}">
              <a16:creationId xmlns:a16="http://schemas.microsoft.com/office/drawing/2014/main" id="{A7A5186B-78C0-4129-B32A-59FB4AD62581}"/>
            </a:ext>
          </a:extLst>
        </xdr:cNvPr>
        <xdr:cNvSpPr txBox="1"/>
      </xdr:nvSpPr>
      <xdr:spPr>
        <a:xfrm>
          <a:off x="14738350" y="16982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167132</xdr:rowOff>
    </xdr:from>
    <xdr:to>
      <xdr:col>81</xdr:col>
      <xdr:colOff>101600</xdr:colOff>
      <xdr:row>103</xdr:row>
      <xdr:rowOff>97282</xdr:rowOff>
    </xdr:to>
    <xdr:sp macro="" textlink="">
      <xdr:nvSpPr>
        <xdr:cNvPr id="778" name="楕円 777">
          <a:extLst>
            <a:ext uri="{FF2B5EF4-FFF2-40B4-BE49-F238E27FC236}">
              <a16:creationId xmlns:a16="http://schemas.microsoft.com/office/drawing/2014/main" id="{24DEEED5-501C-4E67-BAE9-A08A826FDDED}"/>
            </a:ext>
          </a:extLst>
        </xdr:cNvPr>
        <xdr:cNvSpPr/>
      </xdr:nvSpPr>
      <xdr:spPr>
        <a:xfrm>
          <a:off x="13887450" y="1708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46482</xdr:rowOff>
    </xdr:from>
    <xdr:to>
      <xdr:col>85</xdr:col>
      <xdr:colOff>127000</xdr:colOff>
      <xdr:row>103</xdr:row>
      <xdr:rowOff>94487</xdr:rowOff>
    </xdr:to>
    <xdr:cxnSp macro="">
      <xdr:nvCxnSpPr>
        <xdr:cNvPr id="779" name="直線コネクタ 778">
          <a:extLst>
            <a:ext uri="{FF2B5EF4-FFF2-40B4-BE49-F238E27FC236}">
              <a16:creationId xmlns:a16="http://schemas.microsoft.com/office/drawing/2014/main" id="{28631D24-28E5-4A6C-B830-F49D74F19B0D}"/>
            </a:ext>
          </a:extLst>
        </xdr:cNvPr>
        <xdr:cNvCxnSpPr/>
      </xdr:nvCxnSpPr>
      <xdr:spPr>
        <a:xfrm>
          <a:off x="13938250" y="17134332"/>
          <a:ext cx="7620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116839</xdr:rowOff>
    </xdr:from>
    <xdr:to>
      <xdr:col>76</xdr:col>
      <xdr:colOff>165100</xdr:colOff>
      <xdr:row>103</xdr:row>
      <xdr:rowOff>46989</xdr:rowOff>
    </xdr:to>
    <xdr:sp macro="" textlink="">
      <xdr:nvSpPr>
        <xdr:cNvPr id="780" name="楕円 779">
          <a:extLst>
            <a:ext uri="{FF2B5EF4-FFF2-40B4-BE49-F238E27FC236}">
              <a16:creationId xmlns:a16="http://schemas.microsoft.com/office/drawing/2014/main" id="{933470A5-D6EA-47F9-9532-487EA7A2DC1E}"/>
            </a:ext>
          </a:extLst>
        </xdr:cNvPr>
        <xdr:cNvSpPr/>
      </xdr:nvSpPr>
      <xdr:spPr>
        <a:xfrm>
          <a:off x="13093700" y="1703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167639</xdr:rowOff>
    </xdr:from>
    <xdr:to>
      <xdr:col>81</xdr:col>
      <xdr:colOff>50800</xdr:colOff>
      <xdr:row>103</xdr:row>
      <xdr:rowOff>46482</xdr:rowOff>
    </xdr:to>
    <xdr:cxnSp macro="">
      <xdr:nvCxnSpPr>
        <xdr:cNvPr id="781" name="直線コネクタ 780">
          <a:extLst>
            <a:ext uri="{FF2B5EF4-FFF2-40B4-BE49-F238E27FC236}">
              <a16:creationId xmlns:a16="http://schemas.microsoft.com/office/drawing/2014/main" id="{4F8F708C-EF5D-4EAF-9275-5BFA05D20F4F}"/>
            </a:ext>
          </a:extLst>
        </xdr:cNvPr>
        <xdr:cNvCxnSpPr/>
      </xdr:nvCxnSpPr>
      <xdr:spPr>
        <a:xfrm>
          <a:off x="13144500" y="17084039"/>
          <a:ext cx="79375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66548</xdr:rowOff>
    </xdr:from>
    <xdr:to>
      <xdr:col>72</xdr:col>
      <xdr:colOff>38100</xdr:colOff>
      <xdr:row>102</xdr:row>
      <xdr:rowOff>168148</xdr:rowOff>
    </xdr:to>
    <xdr:sp macro="" textlink="">
      <xdr:nvSpPr>
        <xdr:cNvPr id="782" name="楕円 781">
          <a:extLst>
            <a:ext uri="{FF2B5EF4-FFF2-40B4-BE49-F238E27FC236}">
              <a16:creationId xmlns:a16="http://schemas.microsoft.com/office/drawing/2014/main" id="{D78BF7A0-65C7-4487-8942-EE2CA8BF622A}"/>
            </a:ext>
          </a:extLst>
        </xdr:cNvPr>
        <xdr:cNvSpPr/>
      </xdr:nvSpPr>
      <xdr:spPr>
        <a:xfrm>
          <a:off x="12299950" y="169829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117348</xdr:rowOff>
    </xdr:from>
    <xdr:to>
      <xdr:col>76</xdr:col>
      <xdr:colOff>114300</xdr:colOff>
      <xdr:row>102</xdr:row>
      <xdr:rowOff>167639</xdr:rowOff>
    </xdr:to>
    <xdr:cxnSp macro="">
      <xdr:nvCxnSpPr>
        <xdr:cNvPr id="783" name="直線コネクタ 782">
          <a:extLst>
            <a:ext uri="{FF2B5EF4-FFF2-40B4-BE49-F238E27FC236}">
              <a16:creationId xmlns:a16="http://schemas.microsoft.com/office/drawing/2014/main" id="{9BE8DFD5-15BD-4F45-A79F-9647044CEADF}"/>
            </a:ext>
          </a:extLst>
        </xdr:cNvPr>
        <xdr:cNvCxnSpPr/>
      </xdr:nvCxnSpPr>
      <xdr:spPr>
        <a:xfrm>
          <a:off x="12344400" y="17033748"/>
          <a:ext cx="8001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16256</xdr:rowOff>
    </xdr:from>
    <xdr:to>
      <xdr:col>67</xdr:col>
      <xdr:colOff>101600</xdr:colOff>
      <xdr:row>102</xdr:row>
      <xdr:rowOff>117856</xdr:rowOff>
    </xdr:to>
    <xdr:sp macro="" textlink="">
      <xdr:nvSpPr>
        <xdr:cNvPr id="784" name="楕円 783">
          <a:extLst>
            <a:ext uri="{FF2B5EF4-FFF2-40B4-BE49-F238E27FC236}">
              <a16:creationId xmlns:a16="http://schemas.microsoft.com/office/drawing/2014/main" id="{A403D7EB-3F69-480C-B9F3-F7017B415DF2}"/>
            </a:ext>
          </a:extLst>
        </xdr:cNvPr>
        <xdr:cNvSpPr/>
      </xdr:nvSpPr>
      <xdr:spPr>
        <a:xfrm>
          <a:off x="11487150" y="1693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67056</xdr:rowOff>
    </xdr:from>
    <xdr:to>
      <xdr:col>71</xdr:col>
      <xdr:colOff>177800</xdr:colOff>
      <xdr:row>102</xdr:row>
      <xdr:rowOff>117348</xdr:rowOff>
    </xdr:to>
    <xdr:cxnSp macro="">
      <xdr:nvCxnSpPr>
        <xdr:cNvPr id="785" name="直線コネクタ 784">
          <a:extLst>
            <a:ext uri="{FF2B5EF4-FFF2-40B4-BE49-F238E27FC236}">
              <a16:creationId xmlns:a16="http://schemas.microsoft.com/office/drawing/2014/main" id="{BC1F6A72-D8C9-438D-AAB9-41CD2EC88C67}"/>
            </a:ext>
          </a:extLst>
        </xdr:cNvPr>
        <xdr:cNvCxnSpPr/>
      </xdr:nvCxnSpPr>
      <xdr:spPr>
        <a:xfrm>
          <a:off x="11537950" y="16983456"/>
          <a:ext cx="80645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90695</xdr:rowOff>
    </xdr:from>
    <xdr:ext cx="405111" cy="259045"/>
    <xdr:sp macro="" textlink="">
      <xdr:nvSpPr>
        <xdr:cNvPr id="786" name="n_1aveValue【公民館】&#10;有形固定資産減価償却率">
          <a:extLst>
            <a:ext uri="{FF2B5EF4-FFF2-40B4-BE49-F238E27FC236}">
              <a16:creationId xmlns:a16="http://schemas.microsoft.com/office/drawing/2014/main" id="{3052C843-B1DB-4B51-A103-1778540B80EB}"/>
            </a:ext>
          </a:extLst>
        </xdr:cNvPr>
        <xdr:cNvSpPr txBox="1"/>
      </xdr:nvSpPr>
      <xdr:spPr>
        <a:xfrm>
          <a:off x="13742044" y="17349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111269</xdr:rowOff>
    </xdr:from>
    <xdr:ext cx="405111" cy="259045"/>
    <xdr:sp macro="" textlink="">
      <xdr:nvSpPr>
        <xdr:cNvPr id="787" name="n_2aveValue【公民館】&#10;有形固定資産減価償却率">
          <a:extLst>
            <a:ext uri="{FF2B5EF4-FFF2-40B4-BE49-F238E27FC236}">
              <a16:creationId xmlns:a16="http://schemas.microsoft.com/office/drawing/2014/main" id="{4CC2E75B-D3A3-44CA-885B-BDDEFFEC660D}"/>
            </a:ext>
          </a:extLst>
        </xdr:cNvPr>
        <xdr:cNvSpPr txBox="1"/>
      </xdr:nvSpPr>
      <xdr:spPr>
        <a:xfrm>
          <a:off x="12960994" y="1737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120414</xdr:rowOff>
    </xdr:from>
    <xdr:ext cx="405111" cy="259045"/>
    <xdr:sp macro="" textlink="">
      <xdr:nvSpPr>
        <xdr:cNvPr id="788" name="n_3aveValue【公民館】&#10;有形固定資産減価償却率">
          <a:extLst>
            <a:ext uri="{FF2B5EF4-FFF2-40B4-BE49-F238E27FC236}">
              <a16:creationId xmlns:a16="http://schemas.microsoft.com/office/drawing/2014/main" id="{F7F60B54-30FB-49CE-BD62-C1A2ECC7FF66}"/>
            </a:ext>
          </a:extLst>
        </xdr:cNvPr>
        <xdr:cNvSpPr txBox="1"/>
      </xdr:nvSpPr>
      <xdr:spPr>
        <a:xfrm>
          <a:off x="12167244" y="17379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102125</xdr:rowOff>
    </xdr:from>
    <xdr:ext cx="405111" cy="259045"/>
    <xdr:sp macro="" textlink="">
      <xdr:nvSpPr>
        <xdr:cNvPr id="789" name="n_4aveValue【公民館】&#10;有形固定資産減価償却率">
          <a:extLst>
            <a:ext uri="{FF2B5EF4-FFF2-40B4-BE49-F238E27FC236}">
              <a16:creationId xmlns:a16="http://schemas.microsoft.com/office/drawing/2014/main" id="{C8488011-A43A-445B-9A32-E4CA6C43E0AE}"/>
            </a:ext>
          </a:extLst>
        </xdr:cNvPr>
        <xdr:cNvSpPr txBox="1"/>
      </xdr:nvSpPr>
      <xdr:spPr>
        <a:xfrm>
          <a:off x="11354444" y="17361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113809</xdr:rowOff>
    </xdr:from>
    <xdr:ext cx="405111" cy="259045"/>
    <xdr:sp macro="" textlink="">
      <xdr:nvSpPr>
        <xdr:cNvPr id="790" name="n_1mainValue【公民館】&#10;有形固定資産減価償却率">
          <a:extLst>
            <a:ext uri="{FF2B5EF4-FFF2-40B4-BE49-F238E27FC236}">
              <a16:creationId xmlns:a16="http://schemas.microsoft.com/office/drawing/2014/main" id="{B34E4ED4-E029-4BA5-B505-95013AF3CC0B}"/>
            </a:ext>
          </a:extLst>
        </xdr:cNvPr>
        <xdr:cNvSpPr txBox="1"/>
      </xdr:nvSpPr>
      <xdr:spPr>
        <a:xfrm>
          <a:off x="13742044" y="1685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63516</xdr:rowOff>
    </xdr:from>
    <xdr:ext cx="405111" cy="259045"/>
    <xdr:sp macro="" textlink="">
      <xdr:nvSpPr>
        <xdr:cNvPr id="791" name="n_2mainValue【公民館】&#10;有形固定資産減価償却率">
          <a:extLst>
            <a:ext uri="{FF2B5EF4-FFF2-40B4-BE49-F238E27FC236}">
              <a16:creationId xmlns:a16="http://schemas.microsoft.com/office/drawing/2014/main" id="{15AD739E-6530-42B0-9551-4CBAE9A4DE93}"/>
            </a:ext>
          </a:extLst>
        </xdr:cNvPr>
        <xdr:cNvSpPr txBox="1"/>
      </xdr:nvSpPr>
      <xdr:spPr>
        <a:xfrm>
          <a:off x="12960994" y="1680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13225</xdr:rowOff>
    </xdr:from>
    <xdr:ext cx="405111" cy="259045"/>
    <xdr:sp macro="" textlink="">
      <xdr:nvSpPr>
        <xdr:cNvPr id="792" name="n_3mainValue【公民館】&#10;有形固定資産減価償却率">
          <a:extLst>
            <a:ext uri="{FF2B5EF4-FFF2-40B4-BE49-F238E27FC236}">
              <a16:creationId xmlns:a16="http://schemas.microsoft.com/office/drawing/2014/main" id="{A3D7CF81-2B2E-4AEE-A075-2D2BE1DCB434}"/>
            </a:ext>
          </a:extLst>
        </xdr:cNvPr>
        <xdr:cNvSpPr txBox="1"/>
      </xdr:nvSpPr>
      <xdr:spPr>
        <a:xfrm>
          <a:off x="12167244" y="16758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134383</xdr:rowOff>
    </xdr:from>
    <xdr:ext cx="405111" cy="259045"/>
    <xdr:sp macro="" textlink="">
      <xdr:nvSpPr>
        <xdr:cNvPr id="793" name="n_4mainValue【公民館】&#10;有形固定資産減価償却率">
          <a:extLst>
            <a:ext uri="{FF2B5EF4-FFF2-40B4-BE49-F238E27FC236}">
              <a16:creationId xmlns:a16="http://schemas.microsoft.com/office/drawing/2014/main" id="{627242C5-C4F2-4C1E-BB62-84394E6A6928}"/>
            </a:ext>
          </a:extLst>
        </xdr:cNvPr>
        <xdr:cNvSpPr txBox="1"/>
      </xdr:nvSpPr>
      <xdr:spPr>
        <a:xfrm>
          <a:off x="11354444" y="16707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DCEDF143-54BB-4DDE-B905-200FDC9A9768}"/>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C1CDB496-765E-4DE4-B6EE-7BA536F2C981}"/>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2F6FA886-97E3-405E-9C4A-3254B8CFE46A}"/>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2AE5E39A-D5FC-4767-A94B-CA331936D834}"/>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435CCFB9-C743-45B3-B171-1CDB2C669C0C}"/>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D44197EF-4837-4AC9-9011-E0D9771768A8}"/>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75473D40-68A8-4EFF-950C-8CE0F612B22F}"/>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2A0A9643-A53B-4D9B-B272-9F9D5BD322C1}"/>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42670195-8AE9-4DDC-B6EC-5F316AAD52CD}"/>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53392959-5692-4AC9-AD23-F743FEB81113}"/>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4" name="直線コネクタ 803">
          <a:extLst>
            <a:ext uri="{FF2B5EF4-FFF2-40B4-BE49-F238E27FC236}">
              <a16:creationId xmlns:a16="http://schemas.microsoft.com/office/drawing/2014/main" id="{3F037CDF-8CA4-4C40-8EAF-AAABC138E641}"/>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5" name="テキスト ボックス 804">
          <a:extLst>
            <a:ext uri="{FF2B5EF4-FFF2-40B4-BE49-F238E27FC236}">
              <a16:creationId xmlns:a16="http://schemas.microsoft.com/office/drawing/2014/main" id="{F49C4874-96F9-40D6-96A9-632B348ABC64}"/>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6" name="直線コネクタ 805">
          <a:extLst>
            <a:ext uri="{FF2B5EF4-FFF2-40B4-BE49-F238E27FC236}">
              <a16:creationId xmlns:a16="http://schemas.microsoft.com/office/drawing/2014/main" id="{7B061E0B-DBB6-4810-AF1B-5999D2A5F6BF}"/>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7" name="テキスト ボックス 806">
          <a:extLst>
            <a:ext uri="{FF2B5EF4-FFF2-40B4-BE49-F238E27FC236}">
              <a16:creationId xmlns:a16="http://schemas.microsoft.com/office/drawing/2014/main" id="{C9C60DC6-5A89-4A61-A18F-F61C32E0D13F}"/>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8" name="直線コネクタ 807">
          <a:extLst>
            <a:ext uri="{FF2B5EF4-FFF2-40B4-BE49-F238E27FC236}">
              <a16:creationId xmlns:a16="http://schemas.microsoft.com/office/drawing/2014/main" id="{4021A110-230E-4D91-A685-B24D379873BE}"/>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9" name="テキスト ボックス 808">
          <a:extLst>
            <a:ext uri="{FF2B5EF4-FFF2-40B4-BE49-F238E27FC236}">
              <a16:creationId xmlns:a16="http://schemas.microsoft.com/office/drawing/2014/main" id="{8E2F63C4-F69D-471A-A95B-2FAF88774D00}"/>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0" name="直線コネクタ 809">
          <a:extLst>
            <a:ext uri="{FF2B5EF4-FFF2-40B4-BE49-F238E27FC236}">
              <a16:creationId xmlns:a16="http://schemas.microsoft.com/office/drawing/2014/main" id="{D65447B8-AEB1-4F1C-945A-ED477E280CC6}"/>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1" name="テキスト ボックス 810">
          <a:extLst>
            <a:ext uri="{FF2B5EF4-FFF2-40B4-BE49-F238E27FC236}">
              <a16:creationId xmlns:a16="http://schemas.microsoft.com/office/drawing/2014/main" id="{13C6A472-9B88-46E1-B1D7-935E20A64C89}"/>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6A434D13-5CF1-47A8-B297-6F8A6759B015}"/>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62FCC043-1DDE-4E71-8B57-31BB34A39E5F}"/>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73496A5B-9DFE-4E8D-A9E7-97918C45928F}"/>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15" name="直線コネクタ 814">
          <a:extLst>
            <a:ext uri="{FF2B5EF4-FFF2-40B4-BE49-F238E27FC236}">
              <a16:creationId xmlns:a16="http://schemas.microsoft.com/office/drawing/2014/main" id="{F089F57C-0049-4332-9F02-929A3B1BB1FA}"/>
            </a:ext>
          </a:extLst>
        </xdr:cNvPr>
        <xdr:cNvCxnSpPr/>
      </xdr:nvCxnSpPr>
      <xdr:spPr>
        <a:xfrm flipV="1">
          <a:off x="19951064" y="167045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816" name="【公民館】&#10;一人当たり面積最小値テキスト">
          <a:extLst>
            <a:ext uri="{FF2B5EF4-FFF2-40B4-BE49-F238E27FC236}">
              <a16:creationId xmlns:a16="http://schemas.microsoft.com/office/drawing/2014/main" id="{83AFE0D0-2328-41CC-85FF-A71D41C7416F}"/>
            </a:ext>
          </a:extLst>
        </xdr:cNvPr>
        <xdr:cNvSpPr txBox="1"/>
      </xdr:nvSpPr>
      <xdr:spPr>
        <a:xfrm>
          <a:off x="19989800" y="17967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17" name="直線コネクタ 816">
          <a:extLst>
            <a:ext uri="{FF2B5EF4-FFF2-40B4-BE49-F238E27FC236}">
              <a16:creationId xmlns:a16="http://schemas.microsoft.com/office/drawing/2014/main" id="{CDCBD4E8-A037-41E0-96CB-90F2000F12CE}"/>
            </a:ext>
          </a:extLst>
        </xdr:cNvPr>
        <xdr:cNvCxnSpPr/>
      </xdr:nvCxnSpPr>
      <xdr:spPr>
        <a:xfrm>
          <a:off x="19881850" y="17964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18" name="【公民館】&#10;一人当たり面積最大値テキスト">
          <a:extLst>
            <a:ext uri="{FF2B5EF4-FFF2-40B4-BE49-F238E27FC236}">
              <a16:creationId xmlns:a16="http://schemas.microsoft.com/office/drawing/2014/main" id="{80A430F6-4C00-43FF-B665-B89C8A55C4AE}"/>
            </a:ext>
          </a:extLst>
        </xdr:cNvPr>
        <xdr:cNvSpPr txBox="1"/>
      </xdr:nvSpPr>
      <xdr:spPr>
        <a:xfrm>
          <a:off x="19989800" y="16479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19" name="直線コネクタ 818">
          <a:extLst>
            <a:ext uri="{FF2B5EF4-FFF2-40B4-BE49-F238E27FC236}">
              <a16:creationId xmlns:a16="http://schemas.microsoft.com/office/drawing/2014/main" id="{22264500-E871-4DDD-BEE7-7F606AD27175}"/>
            </a:ext>
          </a:extLst>
        </xdr:cNvPr>
        <xdr:cNvCxnSpPr/>
      </xdr:nvCxnSpPr>
      <xdr:spPr>
        <a:xfrm>
          <a:off x="19881850" y="167045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macro="" textlink="">
      <xdr:nvSpPr>
        <xdr:cNvPr id="820" name="【公民館】&#10;一人当たり面積平均値テキスト">
          <a:extLst>
            <a:ext uri="{FF2B5EF4-FFF2-40B4-BE49-F238E27FC236}">
              <a16:creationId xmlns:a16="http://schemas.microsoft.com/office/drawing/2014/main" id="{CAAC5DC3-1DA5-4CEF-A387-F223DA5D77B5}"/>
            </a:ext>
          </a:extLst>
        </xdr:cNvPr>
        <xdr:cNvSpPr txBox="1"/>
      </xdr:nvSpPr>
      <xdr:spPr>
        <a:xfrm>
          <a:off x="19989800" y="173807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21" name="フローチャート: 判断 820">
          <a:extLst>
            <a:ext uri="{FF2B5EF4-FFF2-40B4-BE49-F238E27FC236}">
              <a16:creationId xmlns:a16="http://schemas.microsoft.com/office/drawing/2014/main" id="{F1863A63-A609-43CC-9F3F-A75067C8DCD4}"/>
            </a:ext>
          </a:extLst>
        </xdr:cNvPr>
        <xdr:cNvSpPr/>
      </xdr:nvSpPr>
      <xdr:spPr>
        <a:xfrm>
          <a:off x="199009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22" name="フローチャート: 判断 821">
          <a:extLst>
            <a:ext uri="{FF2B5EF4-FFF2-40B4-BE49-F238E27FC236}">
              <a16:creationId xmlns:a16="http://schemas.microsoft.com/office/drawing/2014/main" id="{C1A97F3A-EF19-4EB2-80F5-8E175DD66F9D}"/>
            </a:ext>
          </a:extLst>
        </xdr:cNvPr>
        <xdr:cNvSpPr/>
      </xdr:nvSpPr>
      <xdr:spPr>
        <a:xfrm>
          <a:off x="19157950" y="175407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3" name="フローチャート: 判断 822">
          <a:extLst>
            <a:ext uri="{FF2B5EF4-FFF2-40B4-BE49-F238E27FC236}">
              <a16:creationId xmlns:a16="http://schemas.microsoft.com/office/drawing/2014/main" id="{21B6838D-0E70-46FC-99A1-ECAB4AFEDF54}"/>
            </a:ext>
          </a:extLst>
        </xdr:cNvPr>
        <xdr:cNvSpPr/>
      </xdr:nvSpPr>
      <xdr:spPr>
        <a:xfrm>
          <a:off x="18345150" y="17547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824" name="フローチャート: 判断 823">
          <a:extLst>
            <a:ext uri="{FF2B5EF4-FFF2-40B4-BE49-F238E27FC236}">
              <a16:creationId xmlns:a16="http://schemas.microsoft.com/office/drawing/2014/main" id="{3B2E4E51-A7D2-46D4-9C9A-8432E12D4BCE}"/>
            </a:ext>
          </a:extLst>
        </xdr:cNvPr>
        <xdr:cNvSpPr/>
      </xdr:nvSpPr>
      <xdr:spPr>
        <a:xfrm>
          <a:off x="17551400" y="17554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825" name="フローチャート: 判断 824">
          <a:extLst>
            <a:ext uri="{FF2B5EF4-FFF2-40B4-BE49-F238E27FC236}">
              <a16:creationId xmlns:a16="http://schemas.microsoft.com/office/drawing/2014/main" id="{7DA55AAD-A8D7-427A-92D4-DE6BC07A6437}"/>
            </a:ext>
          </a:extLst>
        </xdr:cNvPr>
        <xdr:cNvSpPr/>
      </xdr:nvSpPr>
      <xdr:spPr>
        <a:xfrm>
          <a:off x="16757650" y="1754301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ACFC4603-4C47-4E3C-B7D6-756A58F9DDBF}"/>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954750D7-E0CF-4F33-9017-ECFF81F0D252}"/>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E9577904-EAFB-481D-8991-FB978AA1C3EF}"/>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14024291-967F-4474-B514-1FCD8437D1AF}"/>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B6E1F752-7DA9-4839-B78C-EADF08E000D7}"/>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41402</xdr:rowOff>
    </xdr:from>
    <xdr:to>
      <xdr:col>116</xdr:col>
      <xdr:colOff>114300</xdr:colOff>
      <xdr:row>107</xdr:row>
      <xdr:rowOff>143002</xdr:rowOff>
    </xdr:to>
    <xdr:sp macro="" textlink="">
      <xdr:nvSpPr>
        <xdr:cNvPr id="831" name="楕円 830">
          <a:extLst>
            <a:ext uri="{FF2B5EF4-FFF2-40B4-BE49-F238E27FC236}">
              <a16:creationId xmlns:a16="http://schemas.microsoft.com/office/drawing/2014/main" id="{65298911-B88F-4DBE-9C6C-F382AAEE6ED9}"/>
            </a:ext>
          </a:extLst>
        </xdr:cNvPr>
        <xdr:cNvSpPr/>
      </xdr:nvSpPr>
      <xdr:spPr>
        <a:xfrm>
          <a:off x="19900900" y="1781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127779</xdr:rowOff>
    </xdr:from>
    <xdr:ext cx="469744" cy="259045"/>
    <xdr:sp macro="" textlink="">
      <xdr:nvSpPr>
        <xdr:cNvPr id="832" name="【公民館】&#10;一人当たり面積該当値テキスト">
          <a:extLst>
            <a:ext uri="{FF2B5EF4-FFF2-40B4-BE49-F238E27FC236}">
              <a16:creationId xmlns:a16="http://schemas.microsoft.com/office/drawing/2014/main" id="{CE8A67AB-8051-4C0D-8B9B-2565AAC75412}"/>
            </a:ext>
          </a:extLst>
        </xdr:cNvPr>
        <xdr:cNvSpPr txBox="1"/>
      </xdr:nvSpPr>
      <xdr:spPr>
        <a:xfrm>
          <a:off x="19989800" y="17729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43687</xdr:rowOff>
    </xdr:from>
    <xdr:to>
      <xdr:col>112</xdr:col>
      <xdr:colOff>38100</xdr:colOff>
      <xdr:row>107</xdr:row>
      <xdr:rowOff>145287</xdr:rowOff>
    </xdr:to>
    <xdr:sp macro="" textlink="">
      <xdr:nvSpPr>
        <xdr:cNvPr id="833" name="楕円 832">
          <a:extLst>
            <a:ext uri="{FF2B5EF4-FFF2-40B4-BE49-F238E27FC236}">
              <a16:creationId xmlns:a16="http://schemas.microsoft.com/office/drawing/2014/main" id="{B72F7B4E-674C-4873-99DA-305D566769EA}"/>
            </a:ext>
          </a:extLst>
        </xdr:cNvPr>
        <xdr:cNvSpPr/>
      </xdr:nvSpPr>
      <xdr:spPr>
        <a:xfrm>
          <a:off x="19157950" y="178173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92202</xdr:rowOff>
    </xdr:from>
    <xdr:to>
      <xdr:col>116</xdr:col>
      <xdr:colOff>63500</xdr:colOff>
      <xdr:row>107</xdr:row>
      <xdr:rowOff>94487</xdr:rowOff>
    </xdr:to>
    <xdr:cxnSp macro="">
      <xdr:nvCxnSpPr>
        <xdr:cNvPr id="834" name="直線コネクタ 833">
          <a:extLst>
            <a:ext uri="{FF2B5EF4-FFF2-40B4-BE49-F238E27FC236}">
              <a16:creationId xmlns:a16="http://schemas.microsoft.com/office/drawing/2014/main" id="{595E653E-92D2-41CD-A4C6-E25986EA6F48}"/>
            </a:ext>
          </a:extLst>
        </xdr:cNvPr>
        <xdr:cNvCxnSpPr/>
      </xdr:nvCxnSpPr>
      <xdr:spPr>
        <a:xfrm flipV="1">
          <a:off x="19202400" y="17865852"/>
          <a:ext cx="7493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45974</xdr:rowOff>
    </xdr:from>
    <xdr:to>
      <xdr:col>107</xdr:col>
      <xdr:colOff>101600</xdr:colOff>
      <xdr:row>107</xdr:row>
      <xdr:rowOff>147574</xdr:rowOff>
    </xdr:to>
    <xdr:sp macro="" textlink="">
      <xdr:nvSpPr>
        <xdr:cNvPr id="835" name="楕円 834">
          <a:extLst>
            <a:ext uri="{FF2B5EF4-FFF2-40B4-BE49-F238E27FC236}">
              <a16:creationId xmlns:a16="http://schemas.microsoft.com/office/drawing/2014/main" id="{27934045-A49D-4F58-9D4F-E805138956AD}"/>
            </a:ext>
          </a:extLst>
        </xdr:cNvPr>
        <xdr:cNvSpPr/>
      </xdr:nvSpPr>
      <xdr:spPr>
        <a:xfrm>
          <a:off x="18345150" y="1781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94487</xdr:rowOff>
    </xdr:from>
    <xdr:to>
      <xdr:col>111</xdr:col>
      <xdr:colOff>177800</xdr:colOff>
      <xdr:row>107</xdr:row>
      <xdr:rowOff>96774</xdr:rowOff>
    </xdr:to>
    <xdr:cxnSp macro="">
      <xdr:nvCxnSpPr>
        <xdr:cNvPr id="836" name="直線コネクタ 835">
          <a:extLst>
            <a:ext uri="{FF2B5EF4-FFF2-40B4-BE49-F238E27FC236}">
              <a16:creationId xmlns:a16="http://schemas.microsoft.com/office/drawing/2014/main" id="{BD38EA91-9561-4DDE-BA4D-95021D7CC74C}"/>
            </a:ext>
          </a:extLst>
        </xdr:cNvPr>
        <xdr:cNvCxnSpPr/>
      </xdr:nvCxnSpPr>
      <xdr:spPr>
        <a:xfrm flipV="1">
          <a:off x="18395950" y="17868137"/>
          <a:ext cx="80645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50546</xdr:rowOff>
    </xdr:from>
    <xdr:to>
      <xdr:col>102</xdr:col>
      <xdr:colOff>165100</xdr:colOff>
      <xdr:row>107</xdr:row>
      <xdr:rowOff>152146</xdr:rowOff>
    </xdr:to>
    <xdr:sp macro="" textlink="">
      <xdr:nvSpPr>
        <xdr:cNvPr id="837" name="楕円 836">
          <a:extLst>
            <a:ext uri="{FF2B5EF4-FFF2-40B4-BE49-F238E27FC236}">
              <a16:creationId xmlns:a16="http://schemas.microsoft.com/office/drawing/2014/main" id="{68174DCC-79E3-42C9-A4C0-53CAB91EF060}"/>
            </a:ext>
          </a:extLst>
        </xdr:cNvPr>
        <xdr:cNvSpPr/>
      </xdr:nvSpPr>
      <xdr:spPr>
        <a:xfrm>
          <a:off x="17551400" y="1782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96774</xdr:rowOff>
    </xdr:from>
    <xdr:to>
      <xdr:col>107</xdr:col>
      <xdr:colOff>50800</xdr:colOff>
      <xdr:row>107</xdr:row>
      <xdr:rowOff>101346</xdr:rowOff>
    </xdr:to>
    <xdr:cxnSp macro="">
      <xdr:nvCxnSpPr>
        <xdr:cNvPr id="838" name="直線コネクタ 837">
          <a:extLst>
            <a:ext uri="{FF2B5EF4-FFF2-40B4-BE49-F238E27FC236}">
              <a16:creationId xmlns:a16="http://schemas.microsoft.com/office/drawing/2014/main" id="{4073BEB6-C6B2-40B1-A9E6-DDAC3F547741}"/>
            </a:ext>
          </a:extLst>
        </xdr:cNvPr>
        <xdr:cNvCxnSpPr/>
      </xdr:nvCxnSpPr>
      <xdr:spPr>
        <a:xfrm flipV="1">
          <a:off x="17602200" y="17870424"/>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52832</xdr:rowOff>
    </xdr:from>
    <xdr:to>
      <xdr:col>98</xdr:col>
      <xdr:colOff>38100</xdr:colOff>
      <xdr:row>107</xdr:row>
      <xdr:rowOff>154432</xdr:rowOff>
    </xdr:to>
    <xdr:sp macro="" textlink="">
      <xdr:nvSpPr>
        <xdr:cNvPr id="839" name="楕円 838">
          <a:extLst>
            <a:ext uri="{FF2B5EF4-FFF2-40B4-BE49-F238E27FC236}">
              <a16:creationId xmlns:a16="http://schemas.microsoft.com/office/drawing/2014/main" id="{6C148E4D-C35C-43EC-A8EC-32B2FD406581}"/>
            </a:ext>
          </a:extLst>
        </xdr:cNvPr>
        <xdr:cNvSpPr/>
      </xdr:nvSpPr>
      <xdr:spPr>
        <a:xfrm>
          <a:off x="16757650" y="1782648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101346</xdr:rowOff>
    </xdr:from>
    <xdr:to>
      <xdr:col>102</xdr:col>
      <xdr:colOff>114300</xdr:colOff>
      <xdr:row>107</xdr:row>
      <xdr:rowOff>103632</xdr:rowOff>
    </xdr:to>
    <xdr:cxnSp macro="">
      <xdr:nvCxnSpPr>
        <xdr:cNvPr id="840" name="直線コネクタ 839">
          <a:extLst>
            <a:ext uri="{FF2B5EF4-FFF2-40B4-BE49-F238E27FC236}">
              <a16:creationId xmlns:a16="http://schemas.microsoft.com/office/drawing/2014/main" id="{25B1FEDA-2415-4897-8641-52EEDBEACF96}"/>
            </a:ext>
          </a:extLst>
        </xdr:cNvPr>
        <xdr:cNvCxnSpPr/>
      </xdr:nvCxnSpPr>
      <xdr:spPr>
        <a:xfrm flipV="1">
          <a:off x="16802100" y="17874996"/>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841" name="n_1aveValue【公民館】&#10;一人当たり面積">
          <a:extLst>
            <a:ext uri="{FF2B5EF4-FFF2-40B4-BE49-F238E27FC236}">
              <a16:creationId xmlns:a16="http://schemas.microsoft.com/office/drawing/2014/main" id="{430AF1BF-A268-4989-91B8-B86845337B96}"/>
            </a:ext>
          </a:extLst>
        </xdr:cNvPr>
        <xdr:cNvSpPr txBox="1"/>
      </xdr:nvSpPr>
      <xdr:spPr>
        <a:xfrm>
          <a:off x="18980227" y="17315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42" name="n_2aveValue【公民館】&#10;一人当たり面積">
          <a:extLst>
            <a:ext uri="{FF2B5EF4-FFF2-40B4-BE49-F238E27FC236}">
              <a16:creationId xmlns:a16="http://schemas.microsoft.com/office/drawing/2014/main" id="{9D9151A2-2C4F-4020-908F-04AA0E5E29F9}"/>
            </a:ext>
          </a:extLst>
        </xdr:cNvPr>
        <xdr:cNvSpPr txBox="1"/>
      </xdr:nvSpPr>
      <xdr:spPr>
        <a:xfrm>
          <a:off x="18180127" y="1732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843" name="n_3aveValue【公民館】&#10;一人当たり面積">
          <a:extLst>
            <a:ext uri="{FF2B5EF4-FFF2-40B4-BE49-F238E27FC236}">
              <a16:creationId xmlns:a16="http://schemas.microsoft.com/office/drawing/2014/main" id="{257ECBD9-6943-4D42-B835-A1BC8675266D}"/>
            </a:ext>
          </a:extLst>
        </xdr:cNvPr>
        <xdr:cNvSpPr txBox="1"/>
      </xdr:nvSpPr>
      <xdr:spPr>
        <a:xfrm>
          <a:off x="17386377" y="17329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58945</xdr:rowOff>
    </xdr:from>
    <xdr:ext cx="469744" cy="259045"/>
    <xdr:sp macro="" textlink="">
      <xdr:nvSpPr>
        <xdr:cNvPr id="844" name="n_4aveValue【公民館】&#10;一人当たり面積">
          <a:extLst>
            <a:ext uri="{FF2B5EF4-FFF2-40B4-BE49-F238E27FC236}">
              <a16:creationId xmlns:a16="http://schemas.microsoft.com/office/drawing/2014/main" id="{EE4DCF44-83F3-446D-84C4-943E32F6C488}"/>
            </a:ext>
          </a:extLst>
        </xdr:cNvPr>
        <xdr:cNvSpPr txBox="1"/>
      </xdr:nvSpPr>
      <xdr:spPr>
        <a:xfrm>
          <a:off x="16592627" y="17318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136414</xdr:rowOff>
    </xdr:from>
    <xdr:ext cx="469744" cy="259045"/>
    <xdr:sp macro="" textlink="">
      <xdr:nvSpPr>
        <xdr:cNvPr id="845" name="n_1mainValue【公民館】&#10;一人当たり面積">
          <a:extLst>
            <a:ext uri="{FF2B5EF4-FFF2-40B4-BE49-F238E27FC236}">
              <a16:creationId xmlns:a16="http://schemas.microsoft.com/office/drawing/2014/main" id="{88A2F8E6-0885-4706-A01C-635B43D1F42D}"/>
            </a:ext>
          </a:extLst>
        </xdr:cNvPr>
        <xdr:cNvSpPr txBox="1"/>
      </xdr:nvSpPr>
      <xdr:spPr>
        <a:xfrm>
          <a:off x="18980227" y="17910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138701</xdr:rowOff>
    </xdr:from>
    <xdr:ext cx="469744" cy="259045"/>
    <xdr:sp macro="" textlink="">
      <xdr:nvSpPr>
        <xdr:cNvPr id="846" name="n_2mainValue【公民館】&#10;一人当たり面積">
          <a:extLst>
            <a:ext uri="{FF2B5EF4-FFF2-40B4-BE49-F238E27FC236}">
              <a16:creationId xmlns:a16="http://schemas.microsoft.com/office/drawing/2014/main" id="{D2BA3C65-7A54-40E2-8120-F37A61679735}"/>
            </a:ext>
          </a:extLst>
        </xdr:cNvPr>
        <xdr:cNvSpPr txBox="1"/>
      </xdr:nvSpPr>
      <xdr:spPr>
        <a:xfrm>
          <a:off x="18180127" y="17912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143273</xdr:rowOff>
    </xdr:from>
    <xdr:ext cx="469744" cy="259045"/>
    <xdr:sp macro="" textlink="">
      <xdr:nvSpPr>
        <xdr:cNvPr id="847" name="n_3mainValue【公民館】&#10;一人当たり面積">
          <a:extLst>
            <a:ext uri="{FF2B5EF4-FFF2-40B4-BE49-F238E27FC236}">
              <a16:creationId xmlns:a16="http://schemas.microsoft.com/office/drawing/2014/main" id="{399922FB-D0A2-41EE-A2CA-D5763086E435}"/>
            </a:ext>
          </a:extLst>
        </xdr:cNvPr>
        <xdr:cNvSpPr txBox="1"/>
      </xdr:nvSpPr>
      <xdr:spPr>
        <a:xfrm>
          <a:off x="17386377" y="1791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145559</xdr:rowOff>
    </xdr:from>
    <xdr:ext cx="469744" cy="259045"/>
    <xdr:sp macro="" textlink="">
      <xdr:nvSpPr>
        <xdr:cNvPr id="848" name="n_4mainValue【公民館】&#10;一人当たり面積">
          <a:extLst>
            <a:ext uri="{FF2B5EF4-FFF2-40B4-BE49-F238E27FC236}">
              <a16:creationId xmlns:a16="http://schemas.microsoft.com/office/drawing/2014/main" id="{3A9323B9-C8D6-49A8-84D2-CF443F4CC22C}"/>
            </a:ext>
          </a:extLst>
        </xdr:cNvPr>
        <xdr:cNvSpPr txBox="1"/>
      </xdr:nvSpPr>
      <xdr:spPr>
        <a:xfrm>
          <a:off x="16592627" y="17919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751BAEE1-AE15-49F2-AFDA-0BBE757725DD}"/>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7C0F842E-CF9D-4AB5-99BE-98E142DFFC1E}"/>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8BE86C77-8EC0-48B4-A0A1-107E5F360F56}"/>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については、新規道路の設置が少なく修繕工事が中心となっていることが有形固定資産減価償却率が類似団体平均を上回っている要因であると考えられる。橋りょう・トンネルの有形固定資産減価償却率は類似団体平均を下回っており、長寿命化計画に基づく橋りょうの点検が実施し、設計業務委託や耐震補強工事を進めていることが要因と考えられる。公営住宅については、現存する市営住宅の多くが昭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年代後半から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年代前半にかけて整備され、減価償却が進んでいることから類似団体内でも高い有形固定資産減価償却率となっている。平成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に策定した「熱海市公営住宅ストック総合活用計画」に基づき、建物の用途廃止等を進めてきたが、改定後の計画を進めていくためには住宅の長寿命化等に多額の費用が見込まれるため、費用の平準化を図る必要がある。港湾・漁港施設については、計画的な機能保全工事の実施してきたことにより有形固定資産減価償却率は類似団体平均を下回っている。また、一人当たり有形固定資産額が類似団体平均より高くなっているが、離島を有する本市特有の事由によるものと考えられる。学校施設については、修繕工事を中心に進めており、有形固定資産減価償却率が類似団体平均を上回る傾向が続いている。認定こども園・幼稚園・保育所及び公民館については、比較的新しい施設が含まれていることから老朽化による減価償却は進んでいるものの、有形固定資産減価償却率は類似団体平均より低い水準で推移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85A7DF9-BF90-4A7D-A21D-6CD9EE484A96}"/>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796FF63-4D24-4A90-9307-6B5749E10052}"/>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E2C2264-E848-4C11-85AB-BABE83256D16}"/>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9933BFA-D52C-4CE1-9ECF-96C808BF5142}"/>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静岡県熱海市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84CE29B-B2EC-49ED-B062-A61F0D5B6F49}"/>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941CCD8-AA18-4809-94F8-9539C82D2C8C}"/>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BA9F778-E165-4947-BA3A-A0836E06E596}"/>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F0D53D6-6A09-49D4-93A0-CA8A16B43E75}"/>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6EB01B3-CAA7-4645-8544-D79FDDA961EA}"/>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7353DE3-1998-4A39-92A1-E8541C91F55F}"/>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33,290
32,049
61.70
23,220,041
21,668,239
1,407,846
10,835,817
15,604,328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B404EF0-4C38-4D35-A80C-6143DD17759F}"/>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A7E279C-D99C-44C2-A307-8894BF2DB3EF}"/>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0875428-CA71-4382-B7D9-49F2594616E2}"/>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D77E56B-1155-4979-BC6F-4E721FD99F3D}"/>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44291F0-2244-4707-854E-DA97E2A66F87}"/>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75CC2C7-7AE0-481E-8198-56B5A7039591}"/>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6D3C21E-A075-46F0-8C64-7AB877EF027A}"/>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6CE76FF-3AF6-4E95-A5EB-1BB9F9D90C89}"/>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6A1EEA0-710F-47ED-8BBC-B93AA14E4837}"/>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BAB06E6-9685-4CC0-9091-E739A7CD8352}"/>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6A69BD0-C51A-46A2-B2F5-5D91A2E5961C}"/>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15A160A-6B2D-4AE5-9471-68BE84AE846A}"/>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EDCEDBB-0A17-4F8D-89FE-C8C9D7D56CEB}"/>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1C48247-A8A2-4DC7-850F-FEFF16A12DA9}"/>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5EA764F-5E2C-4887-82D8-6D311F253358}"/>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D53C803-D605-4F78-9732-4CE0FD12DE05}"/>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63E9417-82FC-4E52-95BD-21710D23C56D}"/>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357B9A9-7F62-46E3-B6D4-9D0F668DDE08}"/>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EDE1A0D-6686-4FA0-B639-C22BFF0BE97E}"/>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DBA6020-7493-441C-B36D-6AA31DAA565D}"/>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D799FAD-3FDB-4A04-97E4-052ABC43DCF0}"/>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280740F-5BC5-4695-B7BB-AEAA3D2CBC91}"/>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C6AFB50-FF8B-4893-A57B-F7592701764F}"/>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2C4325C-0CB4-460C-A6CB-52BFD1E48E5D}"/>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C7F6E39-452D-4E9C-AF18-50AA503BD2E3}"/>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0703B7C-B09B-40D1-AA5F-C58A77A0C1D5}"/>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5619CC7-10C3-4A88-9A4E-8C732AAEB901}"/>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C31FEF6-803B-4FFB-A9FC-7774CD379F1F}"/>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314AC28-3CD8-4C0C-BB1C-B180F170465C}"/>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55E3B96-BF50-4C93-A0E6-E82AEAC280C2}"/>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7454F32-B2D2-4D42-8BF2-1B2F7D1F2DF7}"/>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9343EF9-FACC-4BE4-A062-D2A4D9CAAB04}"/>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DC5160D-0CED-4B59-ADE8-F8FD97A5B3BD}"/>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392CEFD-8E27-4463-8DEB-1959381A5238}"/>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547EC8A-A63B-4646-9B90-B11EE1B35F77}"/>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4269E6A-CBF0-421F-B5CE-D85647B386E1}"/>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9EDE8C6-1E01-4E93-A3DE-93E532D3079F}"/>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D40BEB5-0E5C-4A9F-BA5C-693E50069C8E}"/>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5F8921E-525A-4D10-BA69-D54482C29DE9}"/>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94FD2CB-35B7-4016-823D-1693ABDD8618}"/>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CFE72C8-FD2F-41BE-B6EE-81D69BDB7163}"/>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CDF58D5-EC11-4768-85C4-9952BE62AFD2}"/>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259E27DD-E72F-4767-8D10-725B8E2F85D9}"/>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629CF63-8550-4C57-9B7F-ADD1B08EF1AE}"/>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3EC6F2F-0549-46FF-81F3-4FFB5831443F}"/>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602FE72-208E-483E-92E4-D82124DECACF}"/>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4AE2ACA1-123F-48BE-BD83-254771DE596A}"/>
            </a:ext>
          </a:extLst>
        </xdr:cNvPr>
        <xdr:cNvCxnSpPr/>
      </xdr:nvCxnSpPr>
      <xdr:spPr>
        <a:xfrm flipV="1">
          <a:off x="4177665" y="5558608"/>
          <a:ext cx="0" cy="1459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18ECB36E-FABE-4A3D-A780-9DD8F1637253}"/>
            </a:ext>
          </a:extLst>
        </xdr:cNvPr>
        <xdr:cNvSpPr txBox="1"/>
      </xdr:nvSpPr>
      <xdr:spPr>
        <a:xfrm>
          <a:off x="4216400" y="7022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96E7B31A-708D-44C0-833D-8FF287FA0195}"/>
            </a:ext>
          </a:extLst>
        </xdr:cNvPr>
        <xdr:cNvCxnSpPr/>
      </xdr:nvCxnSpPr>
      <xdr:spPr>
        <a:xfrm>
          <a:off x="4108450" y="701838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27590D96-C1C7-4466-806D-BC892DFB0774}"/>
            </a:ext>
          </a:extLst>
        </xdr:cNvPr>
        <xdr:cNvSpPr txBox="1"/>
      </xdr:nvSpPr>
      <xdr:spPr>
        <a:xfrm>
          <a:off x="4216400" y="53401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22033D44-E53A-4B17-84AE-9CDC86E87035}"/>
            </a:ext>
          </a:extLst>
        </xdr:cNvPr>
        <xdr:cNvCxnSpPr/>
      </xdr:nvCxnSpPr>
      <xdr:spPr>
        <a:xfrm>
          <a:off x="4108450" y="55586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91851C5D-98AE-424A-8A5B-E97C7F07508A}"/>
            </a:ext>
          </a:extLst>
        </xdr:cNvPr>
        <xdr:cNvSpPr txBox="1"/>
      </xdr:nvSpPr>
      <xdr:spPr>
        <a:xfrm>
          <a:off x="4216400" y="6115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4616982C-684F-4DBC-9A97-F575DEAF7BE9}"/>
            </a:ext>
          </a:extLst>
        </xdr:cNvPr>
        <xdr:cNvSpPr/>
      </xdr:nvSpPr>
      <xdr:spPr>
        <a:xfrm>
          <a:off x="4127500" y="62580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88427A78-FE94-42F4-8EA3-50BB431A23F3}"/>
            </a:ext>
          </a:extLst>
        </xdr:cNvPr>
        <xdr:cNvSpPr/>
      </xdr:nvSpPr>
      <xdr:spPr>
        <a:xfrm>
          <a:off x="3384550" y="62335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9F5E5A55-5385-4911-9984-07D4F62A0759}"/>
            </a:ext>
          </a:extLst>
        </xdr:cNvPr>
        <xdr:cNvSpPr/>
      </xdr:nvSpPr>
      <xdr:spPr>
        <a:xfrm>
          <a:off x="2571750" y="6277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20A522C0-EA30-43AD-93A7-C5E32E6CA5A0}"/>
            </a:ext>
          </a:extLst>
        </xdr:cNvPr>
        <xdr:cNvSpPr/>
      </xdr:nvSpPr>
      <xdr:spPr>
        <a:xfrm>
          <a:off x="1778000" y="6328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85816</xdr:rowOff>
    </xdr:from>
    <xdr:to>
      <xdr:col>6</xdr:col>
      <xdr:colOff>38100</xdr:colOff>
      <xdr:row>40</xdr:row>
      <xdr:rowOff>15966</xdr:rowOff>
    </xdr:to>
    <xdr:sp macro="" textlink="">
      <xdr:nvSpPr>
        <xdr:cNvPr id="68" name="フローチャート: 判断 67">
          <a:extLst>
            <a:ext uri="{FF2B5EF4-FFF2-40B4-BE49-F238E27FC236}">
              <a16:creationId xmlns:a16="http://schemas.microsoft.com/office/drawing/2014/main" id="{84F04885-8195-493E-898F-1DDD4F581FA7}"/>
            </a:ext>
          </a:extLst>
        </xdr:cNvPr>
        <xdr:cNvSpPr/>
      </xdr:nvSpPr>
      <xdr:spPr>
        <a:xfrm>
          <a:off x="984250" y="65310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23D1415-7B05-49B5-B1B9-0927BA6D6BA9}"/>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1DFE63A-D715-4A3E-BEF5-AF2891578753}"/>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B5D481B-C77B-4B11-9D16-422491320488}"/>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6164B58-0902-4FBD-9B7D-F0CC4AEDC839}"/>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6EE4C18-70D6-408F-A753-D61F7F2AA6EC}"/>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27033</xdr:rowOff>
    </xdr:from>
    <xdr:to>
      <xdr:col>24</xdr:col>
      <xdr:colOff>114300</xdr:colOff>
      <xdr:row>42</xdr:row>
      <xdr:rowOff>128633</xdr:rowOff>
    </xdr:to>
    <xdr:sp macro="" textlink="">
      <xdr:nvSpPr>
        <xdr:cNvPr id="74" name="楕円 73">
          <a:extLst>
            <a:ext uri="{FF2B5EF4-FFF2-40B4-BE49-F238E27FC236}">
              <a16:creationId xmlns:a16="http://schemas.microsoft.com/office/drawing/2014/main" id="{30F8CF7B-3F72-4E7F-ABA2-2CC185CC7D32}"/>
            </a:ext>
          </a:extLst>
        </xdr:cNvPr>
        <xdr:cNvSpPr/>
      </xdr:nvSpPr>
      <xdr:spPr>
        <a:xfrm>
          <a:off x="4127500" y="696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113410</xdr:rowOff>
    </xdr:from>
    <xdr:ext cx="405111" cy="259045"/>
    <xdr:sp macro="" textlink="">
      <xdr:nvSpPr>
        <xdr:cNvPr id="75" name="【図書館】&#10;有形固定資産減価償却率該当値テキスト">
          <a:extLst>
            <a:ext uri="{FF2B5EF4-FFF2-40B4-BE49-F238E27FC236}">
              <a16:creationId xmlns:a16="http://schemas.microsoft.com/office/drawing/2014/main" id="{79BEC656-F307-43C2-AC9E-607217B1EB30}"/>
            </a:ext>
          </a:extLst>
        </xdr:cNvPr>
        <xdr:cNvSpPr txBox="1"/>
      </xdr:nvSpPr>
      <xdr:spPr>
        <a:xfrm>
          <a:off x="4216400" y="6888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144599</xdr:rowOff>
    </xdr:from>
    <xdr:to>
      <xdr:col>20</xdr:col>
      <xdr:colOff>38100</xdr:colOff>
      <xdr:row>42</xdr:row>
      <xdr:rowOff>74749</xdr:rowOff>
    </xdr:to>
    <xdr:sp macro="" textlink="">
      <xdr:nvSpPr>
        <xdr:cNvPr id="76" name="楕円 75">
          <a:extLst>
            <a:ext uri="{FF2B5EF4-FFF2-40B4-BE49-F238E27FC236}">
              <a16:creationId xmlns:a16="http://schemas.microsoft.com/office/drawing/2014/main" id="{78D6F318-C334-4E43-9E54-43797B18EDEF}"/>
            </a:ext>
          </a:extLst>
        </xdr:cNvPr>
        <xdr:cNvSpPr/>
      </xdr:nvSpPr>
      <xdr:spPr>
        <a:xfrm>
          <a:off x="3384550" y="692004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23949</xdr:rowOff>
    </xdr:from>
    <xdr:to>
      <xdr:col>24</xdr:col>
      <xdr:colOff>63500</xdr:colOff>
      <xdr:row>42</xdr:row>
      <xdr:rowOff>77833</xdr:rowOff>
    </xdr:to>
    <xdr:cxnSp macro="">
      <xdr:nvCxnSpPr>
        <xdr:cNvPr id="77" name="直線コネクタ 76">
          <a:extLst>
            <a:ext uri="{FF2B5EF4-FFF2-40B4-BE49-F238E27FC236}">
              <a16:creationId xmlns:a16="http://schemas.microsoft.com/office/drawing/2014/main" id="{B4CA45D7-B7FD-4CD1-AD02-637EC9F2140D}"/>
            </a:ext>
          </a:extLst>
        </xdr:cNvPr>
        <xdr:cNvCxnSpPr/>
      </xdr:nvCxnSpPr>
      <xdr:spPr>
        <a:xfrm>
          <a:off x="3429000" y="6964499"/>
          <a:ext cx="7493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92347</xdr:rowOff>
    </xdr:from>
    <xdr:to>
      <xdr:col>15</xdr:col>
      <xdr:colOff>101600</xdr:colOff>
      <xdr:row>42</xdr:row>
      <xdr:rowOff>22497</xdr:rowOff>
    </xdr:to>
    <xdr:sp macro="" textlink="">
      <xdr:nvSpPr>
        <xdr:cNvPr id="78" name="楕円 77">
          <a:extLst>
            <a:ext uri="{FF2B5EF4-FFF2-40B4-BE49-F238E27FC236}">
              <a16:creationId xmlns:a16="http://schemas.microsoft.com/office/drawing/2014/main" id="{F27BA972-8893-4504-8203-934FF167EB60}"/>
            </a:ext>
          </a:extLst>
        </xdr:cNvPr>
        <xdr:cNvSpPr/>
      </xdr:nvSpPr>
      <xdr:spPr>
        <a:xfrm>
          <a:off x="2571750" y="686779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143147</xdr:rowOff>
    </xdr:from>
    <xdr:to>
      <xdr:col>19</xdr:col>
      <xdr:colOff>177800</xdr:colOff>
      <xdr:row>42</xdr:row>
      <xdr:rowOff>23949</xdr:rowOff>
    </xdr:to>
    <xdr:cxnSp macro="">
      <xdr:nvCxnSpPr>
        <xdr:cNvPr id="79" name="直線コネクタ 78">
          <a:extLst>
            <a:ext uri="{FF2B5EF4-FFF2-40B4-BE49-F238E27FC236}">
              <a16:creationId xmlns:a16="http://schemas.microsoft.com/office/drawing/2014/main" id="{82699B86-ED9D-4094-9490-D6CD47155C7D}"/>
            </a:ext>
          </a:extLst>
        </xdr:cNvPr>
        <xdr:cNvCxnSpPr/>
      </xdr:nvCxnSpPr>
      <xdr:spPr>
        <a:xfrm>
          <a:off x="2622550" y="6918597"/>
          <a:ext cx="806450" cy="45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23767</xdr:rowOff>
    </xdr:from>
    <xdr:to>
      <xdr:col>10</xdr:col>
      <xdr:colOff>165100</xdr:colOff>
      <xdr:row>41</xdr:row>
      <xdr:rowOff>125367</xdr:rowOff>
    </xdr:to>
    <xdr:sp macro="" textlink="">
      <xdr:nvSpPr>
        <xdr:cNvPr id="80" name="楕円 79">
          <a:extLst>
            <a:ext uri="{FF2B5EF4-FFF2-40B4-BE49-F238E27FC236}">
              <a16:creationId xmlns:a16="http://schemas.microsoft.com/office/drawing/2014/main" id="{709D09CF-8597-4C24-BCEB-FF8C9250CDA9}"/>
            </a:ext>
          </a:extLst>
        </xdr:cNvPr>
        <xdr:cNvSpPr/>
      </xdr:nvSpPr>
      <xdr:spPr>
        <a:xfrm>
          <a:off x="1778000" y="679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74567</xdr:rowOff>
    </xdr:from>
    <xdr:to>
      <xdr:col>15</xdr:col>
      <xdr:colOff>50800</xdr:colOff>
      <xdr:row>41</xdr:row>
      <xdr:rowOff>143147</xdr:rowOff>
    </xdr:to>
    <xdr:cxnSp macro="">
      <xdr:nvCxnSpPr>
        <xdr:cNvPr id="81" name="直線コネクタ 80">
          <a:extLst>
            <a:ext uri="{FF2B5EF4-FFF2-40B4-BE49-F238E27FC236}">
              <a16:creationId xmlns:a16="http://schemas.microsoft.com/office/drawing/2014/main" id="{78EA14BE-8D61-427C-88F9-8B930F7375A7}"/>
            </a:ext>
          </a:extLst>
        </xdr:cNvPr>
        <xdr:cNvCxnSpPr/>
      </xdr:nvCxnSpPr>
      <xdr:spPr>
        <a:xfrm>
          <a:off x="1828800" y="6850017"/>
          <a:ext cx="79375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95613</xdr:rowOff>
    </xdr:from>
    <xdr:to>
      <xdr:col>6</xdr:col>
      <xdr:colOff>38100</xdr:colOff>
      <xdr:row>41</xdr:row>
      <xdr:rowOff>25763</xdr:rowOff>
    </xdr:to>
    <xdr:sp macro="" textlink="">
      <xdr:nvSpPr>
        <xdr:cNvPr id="82" name="楕円 81">
          <a:extLst>
            <a:ext uri="{FF2B5EF4-FFF2-40B4-BE49-F238E27FC236}">
              <a16:creationId xmlns:a16="http://schemas.microsoft.com/office/drawing/2014/main" id="{7744BAE0-1427-4D22-9176-6ABAE0DE9A93}"/>
            </a:ext>
          </a:extLst>
        </xdr:cNvPr>
        <xdr:cNvSpPr/>
      </xdr:nvSpPr>
      <xdr:spPr>
        <a:xfrm>
          <a:off x="984250" y="670596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146413</xdr:rowOff>
    </xdr:from>
    <xdr:to>
      <xdr:col>10</xdr:col>
      <xdr:colOff>114300</xdr:colOff>
      <xdr:row>41</xdr:row>
      <xdr:rowOff>74567</xdr:rowOff>
    </xdr:to>
    <xdr:cxnSp macro="">
      <xdr:nvCxnSpPr>
        <xdr:cNvPr id="83" name="直線コネクタ 82">
          <a:extLst>
            <a:ext uri="{FF2B5EF4-FFF2-40B4-BE49-F238E27FC236}">
              <a16:creationId xmlns:a16="http://schemas.microsoft.com/office/drawing/2014/main" id="{6E4B2B9F-35F1-4891-9820-5022CF019D73}"/>
            </a:ext>
          </a:extLst>
        </xdr:cNvPr>
        <xdr:cNvCxnSpPr/>
      </xdr:nvCxnSpPr>
      <xdr:spPr>
        <a:xfrm>
          <a:off x="1028700" y="6756763"/>
          <a:ext cx="800100" cy="93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ACF51FED-649F-4373-8557-969570FD71C7}"/>
            </a:ext>
          </a:extLst>
        </xdr:cNvPr>
        <xdr:cNvSpPr txBox="1"/>
      </xdr:nvSpPr>
      <xdr:spPr>
        <a:xfrm>
          <a:off x="3239144" y="6015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E67FBBA8-BA0B-40C9-9EA2-8E1EFD64BC5F}"/>
            </a:ext>
          </a:extLst>
        </xdr:cNvPr>
        <xdr:cNvSpPr txBox="1"/>
      </xdr:nvSpPr>
      <xdr:spPr>
        <a:xfrm>
          <a:off x="2439044" y="6065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166387</xdr:rowOff>
    </xdr:from>
    <xdr:ext cx="405111" cy="259045"/>
    <xdr:sp macro="" textlink="">
      <xdr:nvSpPr>
        <xdr:cNvPr id="86" name="n_3aveValue【図書館】&#10;有形固定資産減価償却率">
          <a:extLst>
            <a:ext uri="{FF2B5EF4-FFF2-40B4-BE49-F238E27FC236}">
              <a16:creationId xmlns:a16="http://schemas.microsoft.com/office/drawing/2014/main" id="{CD0A1143-E753-47A3-BE45-FA74643FB68C}"/>
            </a:ext>
          </a:extLst>
        </xdr:cNvPr>
        <xdr:cNvSpPr txBox="1"/>
      </xdr:nvSpPr>
      <xdr:spPr>
        <a:xfrm>
          <a:off x="1645294" y="6116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32493</xdr:rowOff>
    </xdr:from>
    <xdr:ext cx="405111" cy="259045"/>
    <xdr:sp macro="" textlink="">
      <xdr:nvSpPr>
        <xdr:cNvPr id="87" name="n_4aveValue【図書館】&#10;有形固定資産減価償却率">
          <a:extLst>
            <a:ext uri="{FF2B5EF4-FFF2-40B4-BE49-F238E27FC236}">
              <a16:creationId xmlns:a16="http://schemas.microsoft.com/office/drawing/2014/main" id="{84BCA09E-1C5E-495B-941F-84C9DC2A2DE8}"/>
            </a:ext>
          </a:extLst>
        </xdr:cNvPr>
        <xdr:cNvSpPr txBox="1"/>
      </xdr:nvSpPr>
      <xdr:spPr>
        <a:xfrm>
          <a:off x="851544" y="631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65876</xdr:rowOff>
    </xdr:from>
    <xdr:ext cx="405111" cy="259045"/>
    <xdr:sp macro="" textlink="">
      <xdr:nvSpPr>
        <xdr:cNvPr id="88" name="n_1mainValue【図書館】&#10;有形固定資産減価償却率">
          <a:extLst>
            <a:ext uri="{FF2B5EF4-FFF2-40B4-BE49-F238E27FC236}">
              <a16:creationId xmlns:a16="http://schemas.microsoft.com/office/drawing/2014/main" id="{3747F874-9816-42DF-87E6-44167E89C103}"/>
            </a:ext>
          </a:extLst>
        </xdr:cNvPr>
        <xdr:cNvSpPr txBox="1"/>
      </xdr:nvSpPr>
      <xdr:spPr>
        <a:xfrm>
          <a:off x="3239144" y="7006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13624</xdr:rowOff>
    </xdr:from>
    <xdr:ext cx="405111" cy="259045"/>
    <xdr:sp macro="" textlink="">
      <xdr:nvSpPr>
        <xdr:cNvPr id="89" name="n_2mainValue【図書館】&#10;有形固定資産減価償却率">
          <a:extLst>
            <a:ext uri="{FF2B5EF4-FFF2-40B4-BE49-F238E27FC236}">
              <a16:creationId xmlns:a16="http://schemas.microsoft.com/office/drawing/2014/main" id="{F1ADB9BB-E767-420B-A1DC-8AE66B9A0C12}"/>
            </a:ext>
          </a:extLst>
        </xdr:cNvPr>
        <xdr:cNvSpPr txBox="1"/>
      </xdr:nvSpPr>
      <xdr:spPr>
        <a:xfrm>
          <a:off x="2439044" y="6954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116494</xdr:rowOff>
    </xdr:from>
    <xdr:ext cx="405111" cy="259045"/>
    <xdr:sp macro="" textlink="">
      <xdr:nvSpPr>
        <xdr:cNvPr id="90" name="n_3mainValue【図書館】&#10;有形固定資産減価償却率">
          <a:extLst>
            <a:ext uri="{FF2B5EF4-FFF2-40B4-BE49-F238E27FC236}">
              <a16:creationId xmlns:a16="http://schemas.microsoft.com/office/drawing/2014/main" id="{A24FF35F-E386-4096-BE04-F4642B81CCFC}"/>
            </a:ext>
          </a:extLst>
        </xdr:cNvPr>
        <xdr:cNvSpPr txBox="1"/>
      </xdr:nvSpPr>
      <xdr:spPr>
        <a:xfrm>
          <a:off x="1645294" y="6891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16890</xdr:rowOff>
    </xdr:from>
    <xdr:ext cx="405111" cy="259045"/>
    <xdr:sp macro="" textlink="">
      <xdr:nvSpPr>
        <xdr:cNvPr id="91" name="n_4mainValue【図書館】&#10;有形固定資産減価償却率">
          <a:extLst>
            <a:ext uri="{FF2B5EF4-FFF2-40B4-BE49-F238E27FC236}">
              <a16:creationId xmlns:a16="http://schemas.microsoft.com/office/drawing/2014/main" id="{4E820589-B3E3-4FF1-A1F8-97BFA585A45B}"/>
            </a:ext>
          </a:extLst>
        </xdr:cNvPr>
        <xdr:cNvSpPr txBox="1"/>
      </xdr:nvSpPr>
      <xdr:spPr>
        <a:xfrm>
          <a:off x="851544" y="6792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1C8C39C-6BE3-4B61-9253-B24F9133B996}"/>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2D174E9-1023-4AB9-A08F-AEEAFE730B82}"/>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2C2B7FC-4AC2-4F56-BEFC-2E91F22A7A97}"/>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3A7DBBD-79B0-4830-9614-AFD11FE70D85}"/>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F4887AC-8494-4190-96E7-9406ECC102BD}"/>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D0868B1-CF0F-40F6-A42C-A90FAFE914C6}"/>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3BB4601-BAA5-4371-9CC9-B0A07DF7834D}"/>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1CA09E2-0E59-40B6-A879-F1B71ADB1B8C}"/>
            </a:ext>
          </a:extLst>
        </xdr:cNvPr>
        <xdr:cNvSpPr/>
      </xdr:nvSpPr>
      <xdr:spPr>
        <a:xfrm>
          <a:off x="595630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100" name="正方形/長方形 99">
          <a:extLst>
            <a:ext uri="{FF2B5EF4-FFF2-40B4-BE49-F238E27FC236}">
              <a16:creationId xmlns:a16="http://schemas.microsoft.com/office/drawing/2014/main" id="{D392CA6B-9CBF-4820-832A-3D07F64E0815}"/>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01" name="正方形/長方形 100">
          <a:extLst>
            <a:ext uri="{FF2B5EF4-FFF2-40B4-BE49-F238E27FC236}">
              <a16:creationId xmlns:a16="http://schemas.microsoft.com/office/drawing/2014/main" id="{E5D6BD45-43D4-4198-80E8-810031709035}"/>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02" name="正方形/長方形 101">
          <a:extLst>
            <a:ext uri="{FF2B5EF4-FFF2-40B4-BE49-F238E27FC236}">
              <a16:creationId xmlns:a16="http://schemas.microsoft.com/office/drawing/2014/main" id="{564490F3-AB96-4DEA-992A-5A1A77DC6D8D}"/>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03" name="正方形/長方形 102">
          <a:extLst>
            <a:ext uri="{FF2B5EF4-FFF2-40B4-BE49-F238E27FC236}">
              <a16:creationId xmlns:a16="http://schemas.microsoft.com/office/drawing/2014/main" id="{71539371-5A64-4C96-96D9-1743DFB11233}"/>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04" name="正方形/長方形 103">
          <a:extLst>
            <a:ext uri="{FF2B5EF4-FFF2-40B4-BE49-F238E27FC236}">
              <a16:creationId xmlns:a16="http://schemas.microsoft.com/office/drawing/2014/main" id="{61651215-3E2B-4F2B-9662-2E345DC36CB3}"/>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05" name="正方形/長方形 104">
          <a:extLst>
            <a:ext uri="{FF2B5EF4-FFF2-40B4-BE49-F238E27FC236}">
              <a16:creationId xmlns:a16="http://schemas.microsoft.com/office/drawing/2014/main" id="{8228EFB0-DE35-483E-87D9-B20CBB057AB2}"/>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06" name="正方形/長方形 105">
          <a:extLst>
            <a:ext uri="{FF2B5EF4-FFF2-40B4-BE49-F238E27FC236}">
              <a16:creationId xmlns:a16="http://schemas.microsoft.com/office/drawing/2014/main" id="{D03ED7C8-DE14-42D3-867C-38B605FF93FB}"/>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07" name="正方形/長方形 106">
          <a:extLst>
            <a:ext uri="{FF2B5EF4-FFF2-40B4-BE49-F238E27FC236}">
              <a16:creationId xmlns:a16="http://schemas.microsoft.com/office/drawing/2014/main" id="{1797C9A9-51BA-40A7-A6CA-D28BCC16C977}"/>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08" name="テキスト ボックス 107">
          <a:extLst>
            <a:ext uri="{FF2B5EF4-FFF2-40B4-BE49-F238E27FC236}">
              <a16:creationId xmlns:a16="http://schemas.microsoft.com/office/drawing/2014/main" id="{A891DB70-6AFD-46FA-AAC9-6B30FE5DBF76}"/>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09" name="直線コネクタ 108">
          <a:extLst>
            <a:ext uri="{FF2B5EF4-FFF2-40B4-BE49-F238E27FC236}">
              <a16:creationId xmlns:a16="http://schemas.microsoft.com/office/drawing/2014/main" id="{12518D57-4746-4F7E-93D9-88CE6F502179}"/>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10" name="テキスト ボックス 109">
          <a:extLst>
            <a:ext uri="{FF2B5EF4-FFF2-40B4-BE49-F238E27FC236}">
              <a16:creationId xmlns:a16="http://schemas.microsoft.com/office/drawing/2014/main" id="{D334054B-AB9A-4140-B71F-3183249084A8}"/>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11" name="直線コネクタ 110">
          <a:extLst>
            <a:ext uri="{FF2B5EF4-FFF2-40B4-BE49-F238E27FC236}">
              <a16:creationId xmlns:a16="http://schemas.microsoft.com/office/drawing/2014/main" id="{3E6FE750-53A2-4EAF-9998-E41A3261C8C7}"/>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12" name="テキスト ボックス 111">
          <a:extLst>
            <a:ext uri="{FF2B5EF4-FFF2-40B4-BE49-F238E27FC236}">
              <a16:creationId xmlns:a16="http://schemas.microsoft.com/office/drawing/2014/main" id="{21CB7469-AD3C-43AE-A8B0-CD23FAAEB676}"/>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13" name="直線コネクタ 112">
          <a:extLst>
            <a:ext uri="{FF2B5EF4-FFF2-40B4-BE49-F238E27FC236}">
              <a16:creationId xmlns:a16="http://schemas.microsoft.com/office/drawing/2014/main" id="{72BE2027-3DA6-41E1-AB22-CAF08C101822}"/>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14" name="テキスト ボックス 113">
          <a:extLst>
            <a:ext uri="{FF2B5EF4-FFF2-40B4-BE49-F238E27FC236}">
              <a16:creationId xmlns:a16="http://schemas.microsoft.com/office/drawing/2014/main" id="{49274AEB-A9B6-4A01-98D5-9DF2C0F319AC}"/>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15" name="直線コネクタ 114">
          <a:extLst>
            <a:ext uri="{FF2B5EF4-FFF2-40B4-BE49-F238E27FC236}">
              <a16:creationId xmlns:a16="http://schemas.microsoft.com/office/drawing/2014/main" id="{C35E59BF-1D39-418B-974C-9D59F97B2E91}"/>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16" name="テキスト ボックス 115">
          <a:extLst>
            <a:ext uri="{FF2B5EF4-FFF2-40B4-BE49-F238E27FC236}">
              <a16:creationId xmlns:a16="http://schemas.microsoft.com/office/drawing/2014/main" id="{F0BB0A20-6A4A-4217-ABED-3629F95CDAA0}"/>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17" name="直線コネクタ 116">
          <a:extLst>
            <a:ext uri="{FF2B5EF4-FFF2-40B4-BE49-F238E27FC236}">
              <a16:creationId xmlns:a16="http://schemas.microsoft.com/office/drawing/2014/main" id="{CC69FDA0-8307-4B10-98DE-F7010A1AE672}"/>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18" name="テキスト ボックス 117">
          <a:extLst>
            <a:ext uri="{FF2B5EF4-FFF2-40B4-BE49-F238E27FC236}">
              <a16:creationId xmlns:a16="http://schemas.microsoft.com/office/drawing/2014/main" id="{1609B8F6-525F-4893-A470-BC44F0F354DC}"/>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19" name="直線コネクタ 118">
          <a:extLst>
            <a:ext uri="{FF2B5EF4-FFF2-40B4-BE49-F238E27FC236}">
              <a16:creationId xmlns:a16="http://schemas.microsoft.com/office/drawing/2014/main" id="{CD6EC548-4813-44CE-B786-DFBF72343B94}"/>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20" name="テキスト ボックス 119">
          <a:extLst>
            <a:ext uri="{FF2B5EF4-FFF2-40B4-BE49-F238E27FC236}">
              <a16:creationId xmlns:a16="http://schemas.microsoft.com/office/drawing/2014/main" id="{F04E27C4-B56A-4EE2-9AC3-B8E3EFE452DD}"/>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21" name="直線コネクタ 120">
          <a:extLst>
            <a:ext uri="{FF2B5EF4-FFF2-40B4-BE49-F238E27FC236}">
              <a16:creationId xmlns:a16="http://schemas.microsoft.com/office/drawing/2014/main" id="{D5FF45F5-8E37-46DB-A6EE-0A2CD817D06B}"/>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22" name="テキスト ボックス 121">
          <a:extLst>
            <a:ext uri="{FF2B5EF4-FFF2-40B4-BE49-F238E27FC236}">
              <a16:creationId xmlns:a16="http://schemas.microsoft.com/office/drawing/2014/main" id="{9F3FBA13-4DA0-409C-9717-C7084A96625B}"/>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23" name="【体育館・プール】&#10;有形固定資産減価償却率グラフ枠">
          <a:extLst>
            <a:ext uri="{FF2B5EF4-FFF2-40B4-BE49-F238E27FC236}">
              <a16:creationId xmlns:a16="http://schemas.microsoft.com/office/drawing/2014/main" id="{1BC79C7A-4F7C-49BC-B5B0-58407A6559BC}"/>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24" name="直線コネクタ 123">
          <a:extLst>
            <a:ext uri="{FF2B5EF4-FFF2-40B4-BE49-F238E27FC236}">
              <a16:creationId xmlns:a16="http://schemas.microsoft.com/office/drawing/2014/main" id="{B1342193-7772-433C-A428-7930F5BB426F}"/>
            </a:ext>
          </a:extLst>
        </xdr:cNvPr>
        <xdr:cNvCxnSpPr/>
      </xdr:nvCxnSpPr>
      <xdr:spPr>
        <a:xfrm flipV="1">
          <a:off x="4177665" y="921067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25" name="【体育館・プール】&#10;有形固定資産減価償却率最小値テキスト">
          <a:extLst>
            <a:ext uri="{FF2B5EF4-FFF2-40B4-BE49-F238E27FC236}">
              <a16:creationId xmlns:a16="http://schemas.microsoft.com/office/drawing/2014/main" id="{B5A4F8BA-568B-47E3-9152-7117C7B5D90C}"/>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26" name="直線コネクタ 125">
          <a:extLst>
            <a:ext uri="{FF2B5EF4-FFF2-40B4-BE49-F238E27FC236}">
              <a16:creationId xmlns:a16="http://schemas.microsoft.com/office/drawing/2014/main" id="{5F457A7C-5B12-4F59-8E60-1D2F77DDFDF2}"/>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27" name="【体育館・プール】&#10;有形固定資産減価償却率最大値テキスト">
          <a:extLst>
            <a:ext uri="{FF2B5EF4-FFF2-40B4-BE49-F238E27FC236}">
              <a16:creationId xmlns:a16="http://schemas.microsoft.com/office/drawing/2014/main" id="{581F0C01-C75F-4B8A-886B-C217A2CBBAF0}"/>
            </a:ext>
          </a:extLst>
        </xdr:cNvPr>
        <xdr:cNvSpPr txBox="1"/>
      </xdr:nvSpPr>
      <xdr:spPr>
        <a:xfrm>
          <a:off x="4216400" y="899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28" name="直線コネクタ 127">
          <a:extLst>
            <a:ext uri="{FF2B5EF4-FFF2-40B4-BE49-F238E27FC236}">
              <a16:creationId xmlns:a16="http://schemas.microsoft.com/office/drawing/2014/main" id="{D66A41FF-F231-4BD3-B63C-A9517EC2DDCC}"/>
            </a:ext>
          </a:extLst>
        </xdr:cNvPr>
        <xdr:cNvCxnSpPr/>
      </xdr:nvCxnSpPr>
      <xdr:spPr>
        <a:xfrm>
          <a:off x="4108450" y="92106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99077</xdr:rowOff>
    </xdr:from>
    <xdr:ext cx="405111" cy="259045"/>
    <xdr:sp macro="" textlink="">
      <xdr:nvSpPr>
        <xdr:cNvPr id="129" name="【体育館・プール】&#10;有形固定資産減価償却率平均値テキスト">
          <a:extLst>
            <a:ext uri="{FF2B5EF4-FFF2-40B4-BE49-F238E27FC236}">
              <a16:creationId xmlns:a16="http://schemas.microsoft.com/office/drawing/2014/main" id="{CEADEF7A-C624-4596-8C40-FD9A9B457675}"/>
            </a:ext>
          </a:extLst>
        </xdr:cNvPr>
        <xdr:cNvSpPr txBox="1"/>
      </xdr:nvSpPr>
      <xdr:spPr>
        <a:xfrm>
          <a:off x="4216400" y="100114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30" name="フローチャート: 判断 129">
          <a:extLst>
            <a:ext uri="{FF2B5EF4-FFF2-40B4-BE49-F238E27FC236}">
              <a16:creationId xmlns:a16="http://schemas.microsoft.com/office/drawing/2014/main" id="{EC9ED9E4-0854-4049-A985-278946571312}"/>
            </a:ext>
          </a:extLst>
        </xdr:cNvPr>
        <xdr:cNvSpPr/>
      </xdr:nvSpPr>
      <xdr:spPr>
        <a:xfrm>
          <a:off x="4127500" y="100330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31" name="フローチャート: 判断 130">
          <a:extLst>
            <a:ext uri="{FF2B5EF4-FFF2-40B4-BE49-F238E27FC236}">
              <a16:creationId xmlns:a16="http://schemas.microsoft.com/office/drawing/2014/main" id="{ADE13EF5-8244-49DC-9E93-49BC05691F7D}"/>
            </a:ext>
          </a:extLst>
        </xdr:cNvPr>
        <xdr:cNvSpPr/>
      </xdr:nvSpPr>
      <xdr:spPr>
        <a:xfrm>
          <a:off x="3384550" y="99987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32" name="フローチャート: 判断 131">
          <a:extLst>
            <a:ext uri="{FF2B5EF4-FFF2-40B4-BE49-F238E27FC236}">
              <a16:creationId xmlns:a16="http://schemas.microsoft.com/office/drawing/2014/main" id="{35462E00-FF3A-41B9-A7F1-C4A2B1FE1C7C}"/>
            </a:ext>
          </a:extLst>
        </xdr:cNvPr>
        <xdr:cNvSpPr/>
      </xdr:nvSpPr>
      <xdr:spPr>
        <a:xfrm>
          <a:off x="2571750" y="9979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33" name="フローチャート: 判断 132">
          <a:extLst>
            <a:ext uri="{FF2B5EF4-FFF2-40B4-BE49-F238E27FC236}">
              <a16:creationId xmlns:a16="http://schemas.microsoft.com/office/drawing/2014/main" id="{5A323B7F-6295-4A42-BFB6-2BE0469798FD}"/>
            </a:ext>
          </a:extLst>
        </xdr:cNvPr>
        <xdr:cNvSpPr/>
      </xdr:nvSpPr>
      <xdr:spPr>
        <a:xfrm>
          <a:off x="1778000" y="996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34" name="フローチャート: 判断 133">
          <a:extLst>
            <a:ext uri="{FF2B5EF4-FFF2-40B4-BE49-F238E27FC236}">
              <a16:creationId xmlns:a16="http://schemas.microsoft.com/office/drawing/2014/main" id="{E8EC3514-B4DD-4A4B-8938-BACD41ECEE78}"/>
            </a:ext>
          </a:extLst>
        </xdr:cNvPr>
        <xdr:cNvSpPr/>
      </xdr:nvSpPr>
      <xdr:spPr>
        <a:xfrm>
          <a:off x="984250" y="99834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35" name="テキスト ボックス 134">
          <a:extLst>
            <a:ext uri="{FF2B5EF4-FFF2-40B4-BE49-F238E27FC236}">
              <a16:creationId xmlns:a16="http://schemas.microsoft.com/office/drawing/2014/main" id="{522C6BC9-C01B-4DC5-B0E1-3D07E99D515E}"/>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36" name="テキスト ボックス 135">
          <a:extLst>
            <a:ext uri="{FF2B5EF4-FFF2-40B4-BE49-F238E27FC236}">
              <a16:creationId xmlns:a16="http://schemas.microsoft.com/office/drawing/2014/main" id="{58EC72BE-0807-4314-A31D-600CAA9F5EAD}"/>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D221146F-592A-45EA-971E-D8786B7BB843}"/>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54194CAA-130F-46E3-9B00-951C199A4F15}"/>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A1E0FF81-A6CF-47C6-AF89-FEC4CEBBD3CD}"/>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154940</xdr:rowOff>
    </xdr:from>
    <xdr:to>
      <xdr:col>24</xdr:col>
      <xdr:colOff>114300</xdr:colOff>
      <xdr:row>59</xdr:row>
      <xdr:rowOff>85090</xdr:rowOff>
    </xdr:to>
    <xdr:sp macro="" textlink="">
      <xdr:nvSpPr>
        <xdr:cNvPr id="140" name="楕円 139">
          <a:extLst>
            <a:ext uri="{FF2B5EF4-FFF2-40B4-BE49-F238E27FC236}">
              <a16:creationId xmlns:a16="http://schemas.microsoft.com/office/drawing/2014/main" id="{EABB0F27-38B8-4255-ADB0-173F8DA6B7EE}"/>
            </a:ext>
          </a:extLst>
        </xdr:cNvPr>
        <xdr:cNvSpPr/>
      </xdr:nvSpPr>
      <xdr:spPr>
        <a:xfrm>
          <a:off x="4127500" y="97370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6367</xdr:rowOff>
    </xdr:from>
    <xdr:ext cx="405111" cy="259045"/>
    <xdr:sp macro="" textlink="">
      <xdr:nvSpPr>
        <xdr:cNvPr id="141" name="【体育館・プール】&#10;有形固定資産減価償却率該当値テキスト">
          <a:extLst>
            <a:ext uri="{FF2B5EF4-FFF2-40B4-BE49-F238E27FC236}">
              <a16:creationId xmlns:a16="http://schemas.microsoft.com/office/drawing/2014/main" id="{A35C5765-7487-47DC-B411-C48BCBBD6D2C}"/>
            </a:ext>
          </a:extLst>
        </xdr:cNvPr>
        <xdr:cNvSpPr txBox="1"/>
      </xdr:nvSpPr>
      <xdr:spPr>
        <a:xfrm>
          <a:off x="4216400" y="958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113030</xdr:rowOff>
    </xdr:from>
    <xdr:to>
      <xdr:col>20</xdr:col>
      <xdr:colOff>38100</xdr:colOff>
      <xdr:row>59</xdr:row>
      <xdr:rowOff>43180</xdr:rowOff>
    </xdr:to>
    <xdr:sp macro="" textlink="">
      <xdr:nvSpPr>
        <xdr:cNvPr id="142" name="楕円 141">
          <a:extLst>
            <a:ext uri="{FF2B5EF4-FFF2-40B4-BE49-F238E27FC236}">
              <a16:creationId xmlns:a16="http://schemas.microsoft.com/office/drawing/2014/main" id="{8C22160B-7360-4140-BF6E-46B6B36E4E38}"/>
            </a:ext>
          </a:extLst>
        </xdr:cNvPr>
        <xdr:cNvSpPr/>
      </xdr:nvSpPr>
      <xdr:spPr>
        <a:xfrm>
          <a:off x="3384550" y="96951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163830</xdr:rowOff>
    </xdr:from>
    <xdr:to>
      <xdr:col>24</xdr:col>
      <xdr:colOff>63500</xdr:colOff>
      <xdr:row>59</xdr:row>
      <xdr:rowOff>34290</xdr:rowOff>
    </xdr:to>
    <xdr:cxnSp macro="">
      <xdr:nvCxnSpPr>
        <xdr:cNvPr id="143" name="直線コネクタ 142">
          <a:extLst>
            <a:ext uri="{FF2B5EF4-FFF2-40B4-BE49-F238E27FC236}">
              <a16:creationId xmlns:a16="http://schemas.microsoft.com/office/drawing/2014/main" id="{B44A77A6-63CE-45B9-9583-B288223C3F7E}"/>
            </a:ext>
          </a:extLst>
        </xdr:cNvPr>
        <xdr:cNvCxnSpPr/>
      </xdr:nvCxnSpPr>
      <xdr:spPr>
        <a:xfrm>
          <a:off x="3429000" y="9745980"/>
          <a:ext cx="7493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71120</xdr:rowOff>
    </xdr:from>
    <xdr:to>
      <xdr:col>15</xdr:col>
      <xdr:colOff>101600</xdr:colOff>
      <xdr:row>59</xdr:row>
      <xdr:rowOff>1270</xdr:rowOff>
    </xdr:to>
    <xdr:sp macro="" textlink="">
      <xdr:nvSpPr>
        <xdr:cNvPr id="144" name="楕円 143">
          <a:extLst>
            <a:ext uri="{FF2B5EF4-FFF2-40B4-BE49-F238E27FC236}">
              <a16:creationId xmlns:a16="http://schemas.microsoft.com/office/drawing/2014/main" id="{0B84066C-7025-42BD-A603-8D69CFC5F260}"/>
            </a:ext>
          </a:extLst>
        </xdr:cNvPr>
        <xdr:cNvSpPr/>
      </xdr:nvSpPr>
      <xdr:spPr>
        <a:xfrm>
          <a:off x="2571750" y="9653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121920</xdr:rowOff>
    </xdr:from>
    <xdr:to>
      <xdr:col>19</xdr:col>
      <xdr:colOff>177800</xdr:colOff>
      <xdr:row>58</xdr:row>
      <xdr:rowOff>163830</xdr:rowOff>
    </xdr:to>
    <xdr:cxnSp macro="">
      <xdr:nvCxnSpPr>
        <xdr:cNvPr id="145" name="直線コネクタ 144">
          <a:extLst>
            <a:ext uri="{FF2B5EF4-FFF2-40B4-BE49-F238E27FC236}">
              <a16:creationId xmlns:a16="http://schemas.microsoft.com/office/drawing/2014/main" id="{7D000759-3D92-4FEB-8EA9-90DA89FD005F}"/>
            </a:ext>
          </a:extLst>
        </xdr:cNvPr>
        <xdr:cNvCxnSpPr/>
      </xdr:nvCxnSpPr>
      <xdr:spPr>
        <a:xfrm>
          <a:off x="2622550" y="9704070"/>
          <a:ext cx="8064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29210</xdr:rowOff>
    </xdr:from>
    <xdr:to>
      <xdr:col>10</xdr:col>
      <xdr:colOff>165100</xdr:colOff>
      <xdr:row>58</xdr:row>
      <xdr:rowOff>130810</xdr:rowOff>
    </xdr:to>
    <xdr:sp macro="" textlink="">
      <xdr:nvSpPr>
        <xdr:cNvPr id="146" name="楕円 145">
          <a:extLst>
            <a:ext uri="{FF2B5EF4-FFF2-40B4-BE49-F238E27FC236}">
              <a16:creationId xmlns:a16="http://schemas.microsoft.com/office/drawing/2014/main" id="{9C0FAB68-9479-4856-BEC1-EE2F0737A781}"/>
            </a:ext>
          </a:extLst>
        </xdr:cNvPr>
        <xdr:cNvSpPr/>
      </xdr:nvSpPr>
      <xdr:spPr>
        <a:xfrm>
          <a:off x="1778000" y="96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80010</xdr:rowOff>
    </xdr:from>
    <xdr:to>
      <xdr:col>15</xdr:col>
      <xdr:colOff>50800</xdr:colOff>
      <xdr:row>58</xdr:row>
      <xdr:rowOff>121920</xdr:rowOff>
    </xdr:to>
    <xdr:cxnSp macro="">
      <xdr:nvCxnSpPr>
        <xdr:cNvPr id="147" name="直線コネクタ 146">
          <a:extLst>
            <a:ext uri="{FF2B5EF4-FFF2-40B4-BE49-F238E27FC236}">
              <a16:creationId xmlns:a16="http://schemas.microsoft.com/office/drawing/2014/main" id="{AADEB867-73CD-4C3D-8A37-68AF3032ED5A}"/>
            </a:ext>
          </a:extLst>
        </xdr:cNvPr>
        <xdr:cNvCxnSpPr/>
      </xdr:nvCxnSpPr>
      <xdr:spPr>
        <a:xfrm>
          <a:off x="1828800" y="9662160"/>
          <a:ext cx="7937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160655</xdr:rowOff>
    </xdr:from>
    <xdr:to>
      <xdr:col>6</xdr:col>
      <xdr:colOff>38100</xdr:colOff>
      <xdr:row>58</xdr:row>
      <xdr:rowOff>90805</xdr:rowOff>
    </xdr:to>
    <xdr:sp macro="" textlink="">
      <xdr:nvSpPr>
        <xdr:cNvPr id="148" name="楕円 147">
          <a:extLst>
            <a:ext uri="{FF2B5EF4-FFF2-40B4-BE49-F238E27FC236}">
              <a16:creationId xmlns:a16="http://schemas.microsoft.com/office/drawing/2014/main" id="{E73BBB53-CEAB-4C01-9C77-A2FF1B8812EC}"/>
            </a:ext>
          </a:extLst>
        </xdr:cNvPr>
        <xdr:cNvSpPr/>
      </xdr:nvSpPr>
      <xdr:spPr>
        <a:xfrm>
          <a:off x="984250" y="95777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40005</xdr:rowOff>
    </xdr:from>
    <xdr:to>
      <xdr:col>10</xdr:col>
      <xdr:colOff>114300</xdr:colOff>
      <xdr:row>58</xdr:row>
      <xdr:rowOff>80010</xdr:rowOff>
    </xdr:to>
    <xdr:cxnSp macro="">
      <xdr:nvCxnSpPr>
        <xdr:cNvPr id="149" name="直線コネクタ 148">
          <a:extLst>
            <a:ext uri="{FF2B5EF4-FFF2-40B4-BE49-F238E27FC236}">
              <a16:creationId xmlns:a16="http://schemas.microsoft.com/office/drawing/2014/main" id="{505EF3DA-B99E-4F22-B8BB-EEC13746C94B}"/>
            </a:ext>
          </a:extLst>
        </xdr:cNvPr>
        <xdr:cNvCxnSpPr/>
      </xdr:nvCxnSpPr>
      <xdr:spPr>
        <a:xfrm>
          <a:off x="1028700" y="962215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150" name="n_1aveValue【体育館・プール】&#10;有形固定資産減価償却率">
          <a:extLst>
            <a:ext uri="{FF2B5EF4-FFF2-40B4-BE49-F238E27FC236}">
              <a16:creationId xmlns:a16="http://schemas.microsoft.com/office/drawing/2014/main" id="{C346031D-36DD-41DD-AC11-8EEA8C7AE86A}"/>
            </a:ext>
          </a:extLst>
        </xdr:cNvPr>
        <xdr:cNvSpPr txBox="1"/>
      </xdr:nvSpPr>
      <xdr:spPr>
        <a:xfrm>
          <a:off x="3239144" y="1008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151" name="n_2aveValue【体育館・プール】&#10;有形固定資産減価償却率">
          <a:extLst>
            <a:ext uri="{FF2B5EF4-FFF2-40B4-BE49-F238E27FC236}">
              <a16:creationId xmlns:a16="http://schemas.microsoft.com/office/drawing/2014/main" id="{9A77B03B-353E-45E4-BA9C-47B0AF10E487}"/>
            </a:ext>
          </a:extLst>
        </xdr:cNvPr>
        <xdr:cNvSpPr txBox="1"/>
      </xdr:nvSpPr>
      <xdr:spPr>
        <a:xfrm>
          <a:off x="24390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140987</xdr:rowOff>
    </xdr:from>
    <xdr:ext cx="405111" cy="259045"/>
    <xdr:sp macro="" textlink="">
      <xdr:nvSpPr>
        <xdr:cNvPr id="152" name="n_3aveValue【体育館・プール】&#10;有形固定資産減価償却率">
          <a:extLst>
            <a:ext uri="{FF2B5EF4-FFF2-40B4-BE49-F238E27FC236}">
              <a16:creationId xmlns:a16="http://schemas.microsoft.com/office/drawing/2014/main" id="{30F9A6BB-2C1A-4D8D-8D51-BA5795F7376C}"/>
            </a:ext>
          </a:extLst>
        </xdr:cNvPr>
        <xdr:cNvSpPr txBox="1"/>
      </xdr:nvSpPr>
      <xdr:spPr>
        <a:xfrm>
          <a:off x="164529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163847</xdr:rowOff>
    </xdr:from>
    <xdr:ext cx="405111" cy="259045"/>
    <xdr:sp macro="" textlink="">
      <xdr:nvSpPr>
        <xdr:cNvPr id="153" name="n_4aveValue【体育館・プール】&#10;有形固定資産減価償却率">
          <a:extLst>
            <a:ext uri="{FF2B5EF4-FFF2-40B4-BE49-F238E27FC236}">
              <a16:creationId xmlns:a16="http://schemas.microsoft.com/office/drawing/2014/main" id="{57C1A419-3F3C-4839-A979-696FDD9DB624}"/>
            </a:ext>
          </a:extLst>
        </xdr:cNvPr>
        <xdr:cNvSpPr txBox="1"/>
      </xdr:nvSpPr>
      <xdr:spPr>
        <a:xfrm>
          <a:off x="85154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59707</xdr:rowOff>
    </xdr:from>
    <xdr:ext cx="405111" cy="259045"/>
    <xdr:sp macro="" textlink="">
      <xdr:nvSpPr>
        <xdr:cNvPr id="154" name="n_1mainValue【体育館・プール】&#10;有形固定資産減価償却率">
          <a:extLst>
            <a:ext uri="{FF2B5EF4-FFF2-40B4-BE49-F238E27FC236}">
              <a16:creationId xmlns:a16="http://schemas.microsoft.com/office/drawing/2014/main" id="{F1E3EF9B-0285-43BA-8F19-37C6107EABF0}"/>
            </a:ext>
          </a:extLst>
        </xdr:cNvPr>
        <xdr:cNvSpPr txBox="1"/>
      </xdr:nvSpPr>
      <xdr:spPr>
        <a:xfrm>
          <a:off x="3239144" y="9476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17797</xdr:rowOff>
    </xdr:from>
    <xdr:ext cx="405111" cy="259045"/>
    <xdr:sp macro="" textlink="">
      <xdr:nvSpPr>
        <xdr:cNvPr id="155" name="n_2mainValue【体育館・プール】&#10;有形固定資産減価償却率">
          <a:extLst>
            <a:ext uri="{FF2B5EF4-FFF2-40B4-BE49-F238E27FC236}">
              <a16:creationId xmlns:a16="http://schemas.microsoft.com/office/drawing/2014/main" id="{40A06A4E-0E3B-4219-AEC1-B780F5A33A0F}"/>
            </a:ext>
          </a:extLst>
        </xdr:cNvPr>
        <xdr:cNvSpPr txBox="1"/>
      </xdr:nvSpPr>
      <xdr:spPr>
        <a:xfrm>
          <a:off x="2439044" y="9434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147337</xdr:rowOff>
    </xdr:from>
    <xdr:ext cx="405111" cy="259045"/>
    <xdr:sp macro="" textlink="">
      <xdr:nvSpPr>
        <xdr:cNvPr id="156" name="n_3mainValue【体育館・プール】&#10;有形固定資産減価償却率">
          <a:extLst>
            <a:ext uri="{FF2B5EF4-FFF2-40B4-BE49-F238E27FC236}">
              <a16:creationId xmlns:a16="http://schemas.microsoft.com/office/drawing/2014/main" id="{C5E73810-2CDE-47DE-B0B3-A7769539DA00}"/>
            </a:ext>
          </a:extLst>
        </xdr:cNvPr>
        <xdr:cNvSpPr txBox="1"/>
      </xdr:nvSpPr>
      <xdr:spPr>
        <a:xfrm>
          <a:off x="1645294" y="939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107332</xdr:rowOff>
    </xdr:from>
    <xdr:ext cx="405111" cy="259045"/>
    <xdr:sp macro="" textlink="">
      <xdr:nvSpPr>
        <xdr:cNvPr id="157" name="n_4mainValue【体育館・プール】&#10;有形固定資産減価償却率">
          <a:extLst>
            <a:ext uri="{FF2B5EF4-FFF2-40B4-BE49-F238E27FC236}">
              <a16:creationId xmlns:a16="http://schemas.microsoft.com/office/drawing/2014/main" id="{BD9FB370-2D60-4437-B4C3-0F217C0A677A}"/>
            </a:ext>
          </a:extLst>
        </xdr:cNvPr>
        <xdr:cNvSpPr txBox="1"/>
      </xdr:nvSpPr>
      <xdr:spPr>
        <a:xfrm>
          <a:off x="851544" y="935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8" name="正方形/長方形 157">
          <a:extLst>
            <a:ext uri="{FF2B5EF4-FFF2-40B4-BE49-F238E27FC236}">
              <a16:creationId xmlns:a16="http://schemas.microsoft.com/office/drawing/2014/main" id="{06F38BC7-209F-49FF-9359-201694136BF6}"/>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9" name="正方形/長方形 158">
          <a:extLst>
            <a:ext uri="{FF2B5EF4-FFF2-40B4-BE49-F238E27FC236}">
              <a16:creationId xmlns:a16="http://schemas.microsoft.com/office/drawing/2014/main" id="{DB469731-6C99-4ACC-949F-DE8A8A3A0BC3}"/>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0" name="正方形/長方形 159">
          <a:extLst>
            <a:ext uri="{FF2B5EF4-FFF2-40B4-BE49-F238E27FC236}">
              <a16:creationId xmlns:a16="http://schemas.microsoft.com/office/drawing/2014/main" id="{9F4090C8-5F1C-4165-B22E-1394D6CAC726}"/>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1" name="正方形/長方形 160">
          <a:extLst>
            <a:ext uri="{FF2B5EF4-FFF2-40B4-BE49-F238E27FC236}">
              <a16:creationId xmlns:a16="http://schemas.microsoft.com/office/drawing/2014/main" id="{9974E5F3-EBC7-4A3E-986E-4681B07702FC}"/>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2" name="正方形/長方形 161">
          <a:extLst>
            <a:ext uri="{FF2B5EF4-FFF2-40B4-BE49-F238E27FC236}">
              <a16:creationId xmlns:a16="http://schemas.microsoft.com/office/drawing/2014/main" id="{9F02C93F-8E71-4FA8-9F06-652C1C250EA4}"/>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3" name="正方形/長方形 162">
          <a:extLst>
            <a:ext uri="{FF2B5EF4-FFF2-40B4-BE49-F238E27FC236}">
              <a16:creationId xmlns:a16="http://schemas.microsoft.com/office/drawing/2014/main" id="{76A0E555-1754-4C43-A9D1-3C950C6CA5CF}"/>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4" name="正方形/長方形 163">
          <a:extLst>
            <a:ext uri="{FF2B5EF4-FFF2-40B4-BE49-F238E27FC236}">
              <a16:creationId xmlns:a16="http://schemas.microsoft.com/office/drawing/2014/main" id="{B5E251D1-C217-4E8E-B1BD-6E14F8B16C28}"/>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5" name="正方形/長方形 164">
          <a:extLst>
            <a:ext uri="{FF2B5EF4-FFF2-40B4-BE49-F238E27FC236}">
              <a16:creationId xmlns:a16="http://schemas.microsoft.com/office/drawing/2014/main" id="{82469EB0-A843-47CF-8B12-8706FBBA605F}"/>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66" name="テキスト ボックス 165">
          <a:extLst>
            <a:ext uri="{FF2B5EF4-FFF2-40B4-BE49-F238E27FC236}">
              <a16:creationId xmlns:a16="http://schemas.microsoft.com/office/drawing/2014/main" id="{271C2AFF-7669-4E14-87FB-2D841F90933B}"/>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7" name="直線コネクタ 166">
          <a:extLst>
            <a:ext uri="{FF2B5EF4-FFF2-40B4-BE49-F238E27FC236}">
              <a16:creationId xmlns:a16="http://schemas.microsoft.com/office/drawing/2014/main" id="{F3D779CA-8768-4942-BBCE-249D7FA1FDE3}"/>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68" name="直線コネクタ 167">
          <a:extLst>
            <a:ext uri="{FF2B5EF4-FFF2-40B4-BE49-F238E27FC236}">
              <a16:creationId xmlns:a16="http://schemas.microsoft.com/office/drawing/2014/main" id="{FA246C77-A4E3-4CE1-91C5-DE40576BD6CD}"/>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69" name="テキスト ボックス 168">
          <a:extLst>
            <a:ext uri="{FF2B5EF4-FFF2-40B4-BE49-F238E27FC236}">
              <a16:creationId xmlns:a16="http://schemas.microsoft.com/office/drawing/2014/main" id="{08D7A8B2-8211-4BC3-8DEF-5B1054679D43}"/>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70" name="直線コネクタ 169">
          <a:extLst>
            <a:ext uri="{FF2B5EF4-FFF2-40B4-BE49-F238E27FC236}">
              <a16:creationId xmlns:a16="http://schemas.microsoft.com/office/drawing/2014/main" id="{7E867E61-079C-4297-BD91-C31D5B8B2380}"/>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71" name="テキスト ボックス 170">
          <a:extLst>
            <a:ext uri="{FF2B5EF4-FFF2-40B4-BE49-F238E27FC236}">
              <a16:creationId xmlns:a16="http://schemas.microsoft.com/office/drawing/2014/main" id="{BFE52E97-1D2C-4503-B8CC-A7547B6B93B2}"/>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72" name="直線コネクタ 171">
          <a:extLst>
            <a:ext uri="{FF2B5EF4-FFF2-40B4-BE49-F238E27FC236}">
              <a16:creationId xmlns:a16="http://schemas.microsoft.com/office/drawing/2014/main" id="{63EE7812-E13A-4EBE-83EA-811E1F2695CE}"/>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73" name="テキスト ボックス 172">
          <a:extLst>
            <a:ext uri="{FF2B5EF4-FFF2-40B4-BE49-F238E27FC236}">
              <a16:creationId xmlns:a16="http://schemas.microsoft.com/office/drawing/2014/main" id="{D8E0C631-DBAA-4066-95D4-80D0D13F6B4E}"/>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74" name="直線コネクタ 173">
          <a:extLst>
            <a:ext uri="{FF2B5EF4-FFF2-40B4-BE49-F238E27FC236}">
              <a16:creationId xmlns:a16="http://schemas.microsoft.com/office/drawing/2014/main" id="{2F11BF7E-E02F-4BC0-8160-D8CCE5156828}"/>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75" name="テキスト ボックス 174">
          <a:extLst>
            <a:ext uri="{FF2B5EF4-FFF2-40B4-BE49-F238E27FC236}">
              <a16:creationId xmlns:a16="http://schemas.microsoft.com/office/drawing/2014/main" id="{125AFE1E-3A77-4955-ADE2-B82B91B2DEB8}"/>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76" name="直線コネクタ 175">
          <a:extLst>
            <a:ext uri="{FF2B5EF4-FFF2-40B4-BE49-F238E27FC236}">
              <a16:creationId xmlns:a16="http://schemas.microsoft.com/office/drawing/2014/main" id="{F0D28B84-45F6-462E-8A5A-0942122E7F2B}"/>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77" name="テキスト ボックス 176">
          <a:extLst>
            <a:ext uri="{FF2B5EF4-FFF2-40B4-BE49-F238E27FC236}">
              <a16:creationId xmlns:a16="http://schemas.microsoft.com/office/drawing/2014/main" id="{BB081802-6D8F-45CC-9D02-ED23DB463419}"/>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78" name="直線コネクタ 177">
          <a:extLst>
            <a:ext uri="{FF2B5EF4-FFF2-40B4-BE49-F238E27FC236}">
              <a16:creationId xmlns:a16="http://schemas.microsoft.com/office/drawing/2014/main" id="{10011FF2-36A9-47D9-8ED1-67B30187BB21}"/>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79" name="テキスト ボックス 178">
          <a:extLst>
            <a:ext uri="{FF2B5EF4-FFF2-40B4-BE49-F238E27FC236}">
              <a16:creationId xmlns:a16="http://schemas.microsoft.com/office/drawing/2014/main" id="{BB1C70DE-5015-474D-A116-084FB4CE30A3}"/>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0" name="【体育館・プール】&#10;一人当たり面積グラフ枠">
          <a:extLst>
            <a:ext uri="{FF2B5EF4-FFF2-40B4-BE49-F238E27FC236}">
              <a16:creationId xmlns:a16="http://schemas.microsoft.com/office/drawing/2014/main" id="{4E0C9089-78DD-4907-9F29-8C820C4DA7E4}"/>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181" name="直線コネクタ 180">
          <a:extLst>
            <a:ext uri="{FF2B5EF4-FFF2-40B4-BE49-F238E27FC236}">
              <a16:creationId xmlns:a16="http://schemas.microsoft.com/office/drawing/2014/main" id="{B8A47375-EAEE-4232-A815-93EBB3D04D00}"/>
            </a:ext>
          </a:extLst>
        </xdr:cNvPr>
        <xdr:cNvCxnSpPr/>
      </xdr:nvCxnSpPr>
      <xdr:spPr>
        <a:xfrm flipV="1">
          <a:off x="9429115" y="9121140"/>
          <a:ext cx="0" cy="1484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182" name="【体育館・プール】&#10;一人当たり面積最小値テキスト">
          <a:extLst>
            <a:ext uri="{FF2B5EF4-FFF2-40B4-BE49-F238E27FC236}">
              <a16:creationId xmlns:a16="http://schemas.microsoft.com/office/drawing/2014/main" id="{AEABB5FD-4883-4A1C-B369-364D669128DD}"/>
            </a:ext>
          </a:extLst>
        </xdr:cNvPr>
        <xdr:cNvSpPr txBox="1"/>
      </xdr:nvSpPr>
      <xdr:spPr>
        <a:xfrm>
          <a:off x="9467850" y="1060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183" name="直線コネクタ 182">
          <a:extLst>
            <a:ext uri="{FF2B5EF4-FFF2-40B4-BE49-F238E27FC236}">
              <a16:creationId xmlns:a16="http://schemas.microsoft.com/office/drawing/2014/main" id="{5E3C3A7B-CA3B-4539-B427-0D86633B3890}"/>
            </a:ext>
          </a:extLst>
        </xdr:cNvPr>
        <xdr:cNvCxnSpPr/>
      </xdr:nvCxnSpPr>
      <xdr:spPr>
        <a:xfrm>
          <a:off x="9359900" y="106057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84" name="【体育館・プール】&#10;一人当たり面積最大値テキスト">
          <a:extLst>
            <a:ext uri="{FF2B5EF4-FFF2-40B4-BE49-F238E27FC236}">
              <a16:creationId xmlns:a16="http://schemas.microsoft.com/office/drawing/2014/main" id="{DF72147C-9F12-4767-BDD1-3C780D2D9FE3}"/>
            </a:ext>
          </a:extLst>
        </xdr:cNvPr>
        <xdr:cNvSpPr txBox="1"/>
      </xdr:nvSpPr>
      <xdr:spPr>
        <a:xfrm>
          <a:off x="9467850" y="890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85" name="直線コネクタ 184">
          <a:extLst>
            <a:ext uri="{FF2B5EF4-FFF2-40B4-BE49-F238E27FC236}">
              <a16:creationId xmlns:a16="http://schemas.microsoft.com/office/drawing/2014/main" id="{7D89D9B8-5951-4441-B0E1-39344791906C}"/>
            </a:ext>
          </a:extLst>
        </xdr:cNvPr>
        <xdr:cNvCxnSpPr/>
      </xdr:nvCxnSpPr>
      <xdr:spPr>
        <a:xfrm>
          <a:off x="9359900" y="91211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33037</xdr:rowOff>
    </xdr:from>
    <xdr:ext cx="469744" cy="259045"/>
    <xdr:sp macro="" textlink="">
      <xdr:nvSpPr>
        <xdr:cNvPr id="186" name="【体育館・プール】&#10;一人当たり面積平均値テキスト">
          <a:extLst>
            <a:ext uri="{FF2B5EF4-FFF2-40B4-BE49-F238E27FC236}">
              <a16:creationId xmlns:a16="http://schemas.microsoft.com/office/drawing/2014/main" id="{18C6D4B3-0EE6-40F2-A2B0-E4AB672DFA56}"/>
            </a:ext>
          </a:extLst>
        </xdr:cNvPr>
        <xdr:cNvSpPr txBox="1"/>
      </xdr:nvSpPr>
      <xdr:spPr>
        <a:xfrm>
          <a:off x="9467850" y="10110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187" name="フローチャート: 判断 186">
          <a:extLst>
            <a:ext uri="{FF2B5EF4-FFF2-40B4-BE49-F238E27FC236}">
              <a16:creationId xmlns:a16="http://schemas.microsoft.com/office/drawing/2014/main" id="{439D1AEE-875B-49B8-AC06-B49ED13C74FA}"/>
            </a:ext>
          </a:extLst>
        </xdr:cNvPr>
        <xdr:cNvSpPr/>
      </xdr:nvSpPr>
      <xdr:spPr>
        <a:xfrm>
          <a:off x="9398000" y="102527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188" name="フローチャート: 判断 187">
          <a:extLst>
            <a:ext uri="{FF2B5EF4-FFF2-40B4-BE49-F238E27FC236}">
              <a16:creationId xmlns:a16="http://schemas.microsoft.com/office/drawing/2014/main" id="{D71C2B8B-A06D-4ACC-A351-EA6EDC81F8E2}"/>
            </a:ext>
          </a:extLst>
        </xdr:cNvPr>
        <xdr:cNvSpPr/>
      </xdr:nvSpPr>
      <xdr:spPr>
        <a:xfrm>
          <a:off x="8636000" y="1025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189" name="フローチャート: 判断 188">
          <a:extLst>
            <a:ext uri="{FF2B5EF4-FFF2-40B4-BE49-F238E27FC236}">
              <a16:creationId xmlns:a16="http://schemas.microsoft.com/office/drawing/2014/main" id="{430EE0AC-1A8F-4052-AC5A-20AEEC3F4D2A}"/>
            </a:ext>
          </a:extLst>
        </xdr:cNvPr>
        <xdr:cNvSpPr/>
      </xdr:nvSpPr>
      <xdr:spPr>
        <a:xfrm>
          <a:off x="7842250" y="102616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190" name="フローチャート: 判断 189">
          <a:extLst>
            <a:ext uri="{FF2B5EF4-FFF2-40B4-BE49-F238E27FC236}">
              <a16:creationId xmlns:a16="http://schemas.microsoft.com/office/drawing/2014/main" id="{2FAB88E9-09AE-450F-AB7D-EF1EE9681944}"/>
            </a:ext>
          </a:extLst>
        </xdr:cNvPr>
        <xdr:cNvSpPr/>
      </xdr:nvSpPr>
      <xdr:spPr>
        <a:xfrm>
          <a:off x="7029450" y="1026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191" name="フローチャート: 判断 190">
          <a:extLst>
            <a:ext uri="{FF2B5EF4-FFF2-40B4-BE49-F238E27FC236}">
              <a16:creationId xmlns:a16="http://schemas.microsoft.com/office/drawing/2014/main" id="{2A688A35-ED0D-4FD4-B44A-340554AEDBB6}"/>
            </a:ext>
          </a:extLst>
        </xdr:cNvPr>
        <xdr:cNvSpPr/>
      </xdr:nvSpPr>
      <xdr:spPr>
        <a:xfrm>
          <a:off x="6235700" y="10233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7ED4CF43-1501-426F-9244-02D4C5B5FC93}"/>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3" name="テキスト ボックス 192">
          <a:extLst>
            <a:ext uri="{FF2B5EF4-FFF2-40B4-BE49-F238E27FC236}">
              <a16:creationId xmlns:a16="http://schemas.microsoft.com/office/drawing/2014/main" id="{D151D5FD-83E9-4F3E-B3F5-874A221E948D}"/>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4" name="テキスト ボックス 193">
          <a:extLst>
            <a:ext uri="{FF2B5EF4-FFF2-40B4-BE49-F238E27FC236}">
              <a16:creationId xmlns:a16="http://schemas.microsoft.com/office/drawing/2014/main" id="{21AA3128-6790-4B61-8AFC-5AD0B8E56E9E}"/>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5" name="テキスト ボックス 194">
          <a:extLst>
            <a:ext uri="{FF2B5EF4-FFF2-40B4-BE49-F238E27FC236}">
              <a16:creationId xmlns:a16="http://schemas.microsoft.com/office/drawing/2014/main" id="{463F9EA6-FB75-4707-94D1-C68E2FCF97C2}"/>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6" name="テキスト ボックス 195">
          <a:extLst>
            <a:ext uri="{FF2B5EF4-FFF2-40B4-BE49-F238E27FC236}">
              <a16:creationId xmlns:a16="http://schemas.microsoft.com/office/drawing/2014/main" id="{A804B8AD-2B0F-4A11-B515-5389EA7F39C9}"/>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25400</xdr:rowOff>
    </xdr:from>
    <xdr:to>
      <xdr:col>55</xdr:col>
      <xdr:colOff>50800</xdr:colOff>
      <xdr:row>63</xdr:row>
      <xdr:rowOff>127000</xdr:rowOff>
    </xdr:to>
    <xdr:sp macro="" textlink="">
      <xdr:nvSpPr>
        <xdr:cNvPr id="197" name="楕円 196">
          <a:extLst>
            <a:ext uri="{FF2B5EF4-FFF2-40B4-BE49-F238E27FC236}">
              <a16:creationId xmlns:a16="http://schemas.microsoft.com/office/drawing/2014/main" id="{2F658878-56FA-43F7-AFB3-0841FAFCC15A}"/>
            </a:ext>
          </a:extLst>
        </xdr:cNvPr>
        <xdr:cNvSpPr/>
      </xdr:nvSpPr>
      <xdr:spPr>
        <a:xfrm>
          <a:off x="9398000" y="10433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3827</xdr:rowOff>
    </xdr:from>
    <xdr:ext cx="469744" cy="259045"/>
    <xdr:sp macro="" textlink="">
      <xdr:nvSpPr>
        <xdr:cNvPr id="198" name="【体育館・プール】&#10;一人当たり面積該当値テキスト">
          <a:extLst>
            <a:ext uri="{FF2B5EF4-FFF2-40B4-BE49-F238E27FC236}">
              <a16:creationId xmlns:a16="http://schemas.microsoft.com/office/drawing/2014/main" id="{2B952C3E-CC3B-49CC-84CE-F48F1715C507}"/>
            </a:ext>
          </a:extLst>
        </xdr:cNvPr>
        <xdr:cNvSpPr txBox="1"/>
      </xdr:nvSpPr>
      <xdr:spPr>
        <a:xfrm>
          <a:off x="9467850" y="1041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29210</xdr:rowOff>
    </xdr:from>
    <xdr:to>
      <xdr:col>50</xdr:col>
      <xdr:colOff>165100</xdr:colOff>
      <xdr:row>63</xdr:row>
      <xdr:rowOff>130810</xdr:rowOff>
    </xdr:to>
    <xdr:sp macro="" textlink="">
      <xdr:nvSpPr>
        <xdr:cNvPr id="199" name="楕円 198">
          <a:extLst>
            <a:ext uri="{FF2B5EF4-FFF2-40B4-BE49-F238E27FC236}">
              <a16:creationId xmlns:a16="http://schemas.microsoft.com/office/drawing/2014/main" id="{0A502776-C771-4E86-B23D-7D9762C955A4}"/>
            </a:ext>
          </a:extLst>
        </xdr:cNvPr>
        <xdr:cNvSpPr/>
      </xdr:nvSpPr>
      <xdr:spPr>
        <a:xfrm>
          <a:off x="8636000" y="1043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76200</xdr:rowOff>
    </xdr:from>
    <xdr:to>
      <xdr:col>55</xdr:col>
      <xdr:colOff>0</xdr:colOff>
      <xdr:row>63</xdr:row>
      <xdr:rowOff>80010</xdr:rowOff>
    </xdr:to>
    <xdr:cxnSp macro="">
      <xdr:nvCxnSpPr>
        <xdr:cNvPr id="200" name="直線コネクタ 199">
          <a:extLst>
            <a:ext uri="{FF2B5EF4-FFF2-40B4-BE49-F238E27FC236}">
              <a16:creationId xmlns:a16="http://schemas.microsoft.com/office/drawing/2014/main" id="{91EE4517-CEB8-462D-99BE-84E567DAF791}"/>
            </a:ext>
          </a:extLst>
        </xdr:cNvPr>
        <xdr:cNvCxnSpPr/>
      </xdr:nvCxnSpPr>
      <xdr:spPr>
        <a:xfrm flipV="1">
          <a:off x="8686800" y="1048385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31750</xdr:rowOff>
    </xdr:from>
    <xdr:to>
      <xdr:col>46</xdr:col>
      <xdr:colOff>38100</xdr:colOff>
      <xdr:row>63</xdr:row>
      <xdr:rowOff>133350</xdr:rowOff>
    </xdr:to>
    <xdr:sp macro="" textlink="">
      <xdr:nvSpPr>
        <xdr:cNvPr id="201" name="楕円 200">
          <a:extLst>
            <a:ext uri="{FF2B5EF4-FFF2-40B4-BE49-F238E27FC236}">
              <a16:creationId xmlns:a16="http://schemas.microsoft.com/office/drawing/2014/main" id="{ECEB0892-23B9-42D7-A2C4-22C9DCAD3D7F}"/>
            </a:ext>
          </a:extLst>
        </xdr:cNvPr>
        <xdr:cNvSpPr/>
      </xdr:nvSpPr>
      <xdr:spPr>
        <a:xfrm>
          <a:off x="7842250" y="10439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80010</xdr:rowOff>
    </xdr:from>
    <xdr:to>
      <xdr:col>50</xdr:col>
      <xdr:colOff>114300</xdr:colOff>
      <xdr:row>63</xdr:row>
      <xdr:rowOff>82550</xdr:rowOff>
    </xdr:to>
    <xdr:cxnSp macro="">
      <xdr:nvCxnSpPr>
        <xdr:cNvPr id="202" name="直線コネクタ 201">
          <a:extLst>
            <a:ext uri="{FF2B5EF4-FFF2-40B4-BE49-F238E27FC236}">
              <a16:creationId xmlns:a16="http://schemas.microsoft.com/office/drawing/2014/main" id="{36223BA8-52D3-4D05-98EC-C66138DF0E37}"/>
            </a:ext>
          </a:extLst>
        </xdr:cNvPr>
        <xdr:cNvCxnSpPr/>
      </xdr:nvCxnSpPr>
      <xdr:spPr>
        <a:xfrm flipV="1">
          <a:off x="7886700" y="10487660"/>
          <a:ext cx="8001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34290</xdr:rowOff>
    </xdr:from>
    <xdr:to>
      <xdr:col>41</xdr:col>
      <xdr:colOff>101600</xdr:colOff>
      <xdr:row>63</xdr:row>
      <xdr:rowOff>135890</xdr:rowOff>
    </xdr:to>
    <xdr:sp macro="" textlink="">
      <xdr:nvSpPr>
        <xdr:cNvPr id="203" name="楕円 202">
          <a:extLst>
            <a:ext uri="{FF2B5EF4-FFF2-40B4-BE49-F238E27FC236}">
              <a16:creationId xmlns:a16="http://schemas.microsoft.com/office/drawing/2014/main" id="{112B8907-E9F9-41C5-9146-13E454359F83}"/>
            </a:ext>
          </a:extLst>
        </xdr:cNvPr>
        <xdr:cNvSpPr/>
      </xdr:nvSpPr>
      <xdr:spPr>
        <a:xfrm>
          <a:off x="702945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82550</xdr:rowOff>
    </xdr:from>
    <xdr:to>
      <xdr:col>45</xdr:col>
      <xdr:colOff>177800</xdr:colOff>
      <xdr:row>63</xdr:row>
      <xdr:rowOff>85090</xdr:rowOff>
    </xdr:to>
    <xdr:cxnSp macro="">
      <xdr:nvCxnSpPr>
        <xdr:cNvPr id="204" name="直線コネクタ 203">
          <a:extLst>
            <a:ext uri="{FF2B5EF4-FFF2-40B4-BE49-F238E27FC236}">
              <a16:creationId xmlns:a16="http://schemas.microsoft.com/office/drawing/2014/main" id="{9E24543E-8169-4A9B-BC59-478EE2F14759}"/>
            </a:ext>
          </a:extLst>
        </xdr:cNvPr>
        <xdr:cNvCxnSpPr/>
      </xdr:nvCxnSpPr>
      <xdr:spPr>
        <a:xfrm flipV="1">
          <a:off x="7080250" y="10490200"/>
          <a:ext cx="80645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38100</xdr:rowOff>
    </xdr:from>
    <xdr:to>
      <xdr:col>36</xdr:col>
      <xdr:colOff>165100</xdr:colOff>
      <xdr:row>63</xdr:row>
      <xdr:rowOff>139700</xdr:rowOff>
    </xdr:to>
    <xdr:sp macro="" textlink="">
      <xdr:nvSpPr>
        <xdr:cNvPr id="205" name="楕円 204">
          <a:extLst>
            <a:ext uri="{FF2B5EF4-FFF2-40B4-BE49-F238E27FC236}">
              <a16:creationId xmlns:a16="http://schemas.microsoft.com/office/drawing/2014/main" id="{6361D2EF-7AF2-42C2-AFF6-B34DA56FA77D}"/>
            </a:ext>
          </a:extLst>
        </xdr:cNvPr>
        <xdr:cNvSpPr/>
      </xdr:nvSpPr>
      <xdr:spPr>
        <a:xfrm>
          <a:off x="62357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85090</xdr:rowOff>
    </xdr:from>
    <xdr:to>
      <xdr:col>41</xdr:col>
      <xdr:colOff>50800</xdr:colOff>
      <xdr:row>63</xdr:row>
      <xdr:rowOff>88900</xdr:rowOff>
    </xdr:to>
    <xdr:cxnSp macro="">
      <xdr:nvCxnSpPr>
        <xdr:cNvPr id="206" name="直線コネクタ 205">
          <a:extLst>
            <a:ext uri="{FF2B5EF4-FFF2-40B4-BE49-F238E27FC236}">
              <a16:creationId xmlns:a16="http://schemas.microsoft.com/office/drawing/2014/main" id="{A97FB03A-4D2A-4B51-98AF-1DCAEAD2686D}"/>
            </a:ext>
          </a:extLst>
        </xdr:cNvPr>
        <xdr:cNvCxnSpPr/>
      </xdr:nvCxnSpPr>
      <xdr:spPr>
        <a:xfrm flipV="1">
          <a:off x="6286500" y="1049274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133367</xdr:rowOff>
    </xdr:from>
    <xdr:ext cx="469744" cy="259045"/>
    <xdr:sp macro="" textlink="">
      <xdr:nvSpPr>
        <xdr:cNvPr id="207" name="n_1aveValue【体育館・プール】&#10;一人当たり面積">
          <a:extLst>
            <a:ext uri="{FF2B5EF4-FFF2-40B4-BE49-F238E27FC236}">
              <a16:creationId xmlns:a16="http://schemas.microsoft.com/office/drawing/2014/main" id="{65F3AABD-A1BA-41A6-B44B-AA23C5E0911C}"/>
            </a:ext>
          </a:extLst>
        </xdr:cNvPr>
        <xdr:cNvSpPr txBox="1"/>
      </xdr:nvSpPr>
      <xdr:spPr>
        <a:xfrm>
          <a:off x="8458277" y="1004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137177</xdr:rowOff>
    </xdr:from>
    <xdr:ext cx="469744" cy="259045"/>
    <xdr:sp macro="" textlink="">
      <xdr:nvSpPr>
        <xdr:cNvPr id="208" name="n_2aveValue【体育館・プール】&#10;一人当たり面積">
          <a:extLst>
            <a:ext uri="{FF2B5EF4-FFF2-40B4-BE49-F238E27FC236}">
              <a16:creationId xmlns:a16="http://schemas.microsoft.com/office/drawing/2014/main" id="{1DB439FE-D10D-43BE-BBCD-02CCF30F939A}"/>
            </a:ext>
          </a:extLst>
        </xdr:cNvPr>
        <xdr:cNvSpPr txBox="1"/>
      </xdr:nvSpPr>
      <xdr:spPr>
        <a:xfrm>
          <a:off x="7677227" y="1004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135907</xdr:rowOff>
    </xdr:from>
    <xdr:ext cx="469744" cy="259045"/>
    <xdr:sp macro="" textlink="">
      <xdr:nvSpPr>
        <xdr:cNvPr id="209" name="n_3aveValue【体育館・プール】&#10;一人当たり面積">
          <a:extLst>
            <a:ext uri="{FF2B5EF4-FFF2-40B4-BE49-F238E27FC236}">
              <a16:creationId xmlns:a16="http://schemas.microsoft.com/office/drawing/2014/main" id="{A530E54D-CB92-461C-B794-F2ADB8FEE91B}"/>
            </a:ext>
          </a:extLst>
        </xdr:cNvPr>
        <xdr:cNvSpPr txBox="1"/>
      </xdr:nvSpPr>
      <xdr:spPr>
        <a:xfrm>
          <a:off x="6864427" y="1004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102887</xdr:rowOff>
    </xdr:from>
    <xdr:ext cx="469744" cy="259045"/>
    <xdr:sp macro="" textlink="">
      <xdr:nvSpPr>
        <xdr:cNvPr id="210" name="n_4aveValue【体育館・プール】&#10;一人当たり面積">
          <a:extLst>
            <a:ext uri="{FF2B5EF4-FFF2-40B4-BE49-F238E27FC236}">
              <a16:creationId xmlns:a16="http://schemas.microsoft.com/office/drawing/2014/main" id="{C0C835D1-E8CB-456D-9B7C-77B63B9897D3}"/>
            </a:ext>
          </a:extLst>
        </xdr:cNvPr>
        <xdr:cNvSpPr txBox="1"/>
      </xdr:nvSpPr>
      <xdr:spPr>
        <a:xfrm>
          <a:off x="6070677" y="1001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121937</xdr:rowOff>
    </xdr:from>
    <xdr:ext cx="469744" cy="259045"/>
    <xdr:sp macro="" textlink="">
      <xdr:nvSpPr>
        <xdr:cNvPr id="211" name="n_1mainValue【体育館・プール】&#10;一人当たり面積">
          <a:extLst>
            <a:ext uri="{FF2B5EF4-FFF2-40B4-BE49-F238E27FC236}">
              <a16:creationId xmlns:a16="http://schemas.microsoft.com/office/drawing/2014/main" id="{B5950A65-45EC-4AD9-8861-2C34E0E329D1}"/>
            </a:ext>
          </a:extLst>
        </xdr:cNvPr>
        <xdr:cNvSpPr txBox="1"/>
      </xdr:nvSpPr>
      <xdr:spPr>
        <a:xfrm>
          <a:off x="8458277" y="1052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124477</xdr:rowOff>
    </xdr:from>
    <xdr:ext cx="469744" cy="259045"/>
    <xdr:sp macro="" textlink="">
      <xdr:nvSpPr>
        <xdr:cNvPr id="212" name="n_2mainValue【体育館・プール】&#10;一人当たり面積">
          <a:extLst>
            <a:ext uri="{FF2B5EF4-FFF2-40B4-BE49-F238E27FC236}">
              <a16:creationId xmlns:a16="http://schemas.microsoft.com/office/drawing/2014/main" id="{75E8B6E3-2B97-499D-9CCA-78AF46EB3752}"/>
            </a:ext>
          </a:extLst>
        </xdr:cNvPr>
        <xdr:cNvSpPr txBox="1"/>
      </xdr:nvSpPr>
      <xdr:spPr>
        <a:xfrm>
          <a:off x="7677227" y="1053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127017</xdr:rowOff>
    </xdr:from>
    <xdr:ext cx="469744" cy="259045"/>
    <xdr:sp macro="" textlink="">
      <xdr:nvSpPr>
        <xdr:cNvPr id="213" name="n_3mainValue【体育館・プール】&#10;一人当たり面積">
          <a:extLst>
            <a:ext uri="{FF2B5EF4-FFF2-40B4-BE49-F238E27FC236}">
              <a16:creationId xmlns:a16="http://schemas.microsoft.com/office/drawing/2014/main" id="{7A301AAF-CFB5-41B9-9C11-3A20C6499D6A}"/>
            </a:ext>
          </a:extLst>
        </xdr:cNvPr>
        <xdr:cNvSpPr txBox="1"/>
      </xdr:nvSpPr>
      <xdr:spPr>
        <a:xfrm>
          <a:off x="6864427" y="1053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130827</xdr:rowOff>
    </xdr:from>
    <xdr:ext cx="469744" cy="259045"/>
    <xdr:sp macro="" textlink="">
      <xdr:nvSpPr>
        <xdr:cNvPr id="214" name="n_4mainValue【体育館・プール】&#10;一人当たり面積">
          <a:extLst>
            <a:ext uri="{FF2B5EF4-FFF2-40B4-BE49-F238E27FC236}">
              <a16:creationId xmlns:a16="http://schemas.microsoft.com/office/drawing/2014/main" id="{A3CA6310-0B1A-4018-A0BF-132ED92B244F}"/>
            </a:ext>
          </a:extLst>
        </xdr:cNvPr>
        <xdr:cNvSpPr txBox="1"/>
      </xdr:nvSpPr>
      <xdr:spPr>
        <a:xfrm>
          <a:off x="6070677" y="1053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5" name="正方形/長方形 214">
          <a:extLst>
            <a:ext uri="{FF2B5EF4-FFF2-40B4-BE49-F238E27FC236}">
              <a16:creationId xmlns:a16="http://schemas.microsoft.com/office/drawing/2014/main" id="{0476C1E3-BDD4-4356-8A35-50D8CADB7B5D}"/>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6" name="正方形/長方形 215">
          <a:extLst>
            <a:ext uri="{FF2B5EF4-FFF2-40B4-BE49-F238E27FC236}">
              <a16:creationId xmlns:a16="http://schemas.microsoft.com/office/drawing/2014/main" id="{C078DB47-7E7D-4D3B-8785-6BD916752AF3}"/>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7" name="正方形/長方形 216">
          <a:extLst>
            <a:ext uri="{FF2B5EF4-FFF2-40B4-BE49-F238E27FC236}">
              <a16:creationId xmlns:a16="http://schemas.microsoft.com/office/drawing/2014/main" id="{CCADCFFF-92AE-4D23-9144-0305960BD0B0}"/>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8" name="正方形/長方形 217">
          <a:extLst>
            <a:ext uri="{FF2B5EF4-FFF2-40B4-BE49-F238E27FC236}">
              <a16:creationId xmlns:a16="http://schemas.microsoft.com/office/drawing/2014/main" id="{EE6647CD-9877-4915-AB22-CB09EE21363A}"/>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9" name="正方形/長方形 218">
          <a:extLst>
            <a:ext uri="{FF2B5EF4-FFF2-40B4-BE49-F238E27FC236}">
              <a16:creationId xmlns:a16="http://schemas.microsoft.com/office/drawing/2014/main" id="{B5152A29-3A82-4589-ADDB-E8A11FC54798}"/>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0" name="正方形/長方形 219">
          <a:extLst>
            <a:ext uri="{FF2B5EF4-FFF2-40B4-BE49-F238E27FC236}">
              <a16:creationId xmlns:a16="http://schemas.microsoft.com/office/drawing/2014/main" id="{C6CB6C70-5A6F-4E65-B3F5-076E72CDCCF4}"/>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1" name="正方形/長方形 220">
          <a:extLst>
            <a:ext uri="{FF2B5EF4-FFF2-40B4-BE49-F238E27FC236}">
              <a16:creationId xmlns:a16="http://schemas.microsoft.com/office/drawing/2014/main" id="{B812D307-76B1-4188-B651-34235D298D63}"/>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2" name="正方形/長方形 221">
          <a:extLst>
            <a:ext uri="{FF2B5EF4-FFF2-40B4-BE49-F238E27FC236}">
              <a16:creationId xmlns:a16="http://schemas.microsoft.com/office/drawing/2014/main" id="{61674691-7342-4A25-A1A6-E63BF185A138}"/>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23" name="テキスト ボックス 222">
          <a:extLst>
            <a:ext uri="{FF2B5EF4-FFF2-40B4-BE49-F238E27FC236}">
              <a16:creationId xmlns:a16="http://schemas.microsoft.com/office/drawing/2014/main" id="{7B132C31-F4EE-43EA-A5DB-701EFE3BA58A}"/>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24" name="直線コネクタ 223">
          <a:extLst>
            <a:ext uri="{FF2B5EF4-FFF2-40B4-BE49-F238E27FC236}">
              <a16:creationId xmlns:a16="http://schemas.microsoft.com/office/drawing/2014/main" id="{8E20F2BD-6503-46BB-A3C4-554F8A3AE93A}"/>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25" name="テキスト ボックス 224">
          <a:extLst>
            <a:ext uri="{FF2B5EF4-FFF2-40B4-BE49-F238E27FC236}">
              <a16:creationId xmlns:a16="http://schemas.microsoft.com/office/drawing/2014/main" id="{FDBC0022-9165-4344-BA4E-BD0C1F31F3F6}"/>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26" name="直線コネクタ 225">
          <a:extLst>
            <a:ext uri="{FF2B5EF4-FFF2-40B4-BE49-F238E27FC236}">
              <a16:creationId xmlns:a16="http://schemas.microsoft.com/office/drawing/2014/main" id="{1A23141F-C93B-4590-B713-5E7F4750AB9F}"/>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27" name="テキスト ボックス 226">
          <a:extLst>
            <a:ext uri="{FF2B5EF4-FFF2-40B4-BE49-F238E27FC236}">
              <a16:creationId xmlns:a16="http://schemas.microsoft.com/office/drawing/2014/main" id="{C1B2EDA6-77DD-4CF2-BF12-1BCDD23F44A6}"/>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28" name="直線コネクタ 227">
          <a:extLst>
            <a:ext uri="{FF2B5EF4-FFF2-40B4-BE49-F238E27FC236}">
              <a16:creationId xmlns:a16="http://schemas.microsoft.com/office/drawing/2014/main" id="{6CAF4237-A944-4099-9E3F-724E0D8448FC}"/>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29" name="テキスト ボックス 228">
          <a:extLst>
            <a:ext uri="{FF2B5EF4-FFF2-40B4-BE49-F238E27FC236}">
              <a16:creationId xmlns:a16="http://schemas.microsoft.com/office/drawing/2014/main" id="{AE613DA1-E49E-4AC9-90C1-CAA157FEE8A5}"/>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30" name="直線コネクタ 229">
          <a:extLst>
            <a:ext uri="{FF2B5EF4-FFF2-40B4-BE49-F238E27FC236}">
              <a16:creationId xmlns:a16="http://schemas.microsoft.com/office/drawing/2014/main" id="{692DA66C-A17E-445E-BE1F-A03B20EC3D66}"/>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31" name="テキスト ボックス 230">
          <a:extLst>
            <a:ext uri="{FF2B5EF4-FFF2-40B4-BE49-F238E27FC236}">
              <a16:creationId xmlns:a16="http://schemas.microsoft.com/office/drawing/2014/main" id="{22D45AC8-60A1-46C0-BE40-17B43C73E897}"/>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32" name="直線コネクタ 231">
          <a:extLst>
            <a:ext uri="{FF2B5EF4-FFF2-40B4-BE49-F238E27FC236}">
              <a16:creationId xmlns:a16="http://schemas.microsoft.com/office/drawing/2014/main" id="{F366A255-8C3F-4684-A36E-3196B802594F}"/>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33" name="テキスト ボックス 232">
          <a:extLst>
            <a:ext uri="{FF2B5EF4-FFF2-40B4-BE49-F238E27FC236}">
              <a16:creationId xmlns:a16="http://schemas.microsoft.com/office/drawing/2014/main" id="{1F56F214-76C6-4A21-8C61-BFC45825D274}"/>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34" name="直線コネクタ 233">
          <a:extLst>
            <a:ext uri="{FF2B5EF4-FFF2-40B4-BE49-F238E27FC236}">
              <a16:creationId xmlns:a16="http://schemas.microsoft.com/office/drawing/2014/main" id="{25D1D7C6-1C6B-4D82-B1B7-3013C6B7761F}"/>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35" name="テキスト ボックス 234">
          <a:extLst>
            <a:ext uri="{FF2B5EF4-FFF2-40B4-BE49-F238E27FC236}">
              <a16:creationId xmlns:a16="http://schemas.microsoft.com/office/drawing/2014/main" id="{A0FBA422-2B7A-42E8-A537-25B03AC761AF}"/>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36" name="【福祉施設】&#10;有形固定資産減価償却率グラフ枠">
          <a:extLst>
            <a:ext uri="{FF2B5EF4-FFF2-40B4-BE49-F238E27FC236}">
              <a16:creationId xmlns:a16="http://schemas.microsoft.com/office/drawing/2014/main" id="{A52BC67D-DAB1-4E96-B18B-006DB9FF0E05}"/>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37" name="直線コネクタ 236">
          <a:extLst>
            <a:ext uri="{FF2B5EF4-FFF2-40B4-BE49-F238E27FC236}">
              <a16:creationId xmlns:a16="http://schemas.microsoft.com/office/drawing/2014/main" id="{024CC599-FE22-4776-A436-CE382DAE3755}"/>
            </a:ext>
          </a:extLst>
        </xdr:cNvPr>
        <xdr:cNvCxnSpPr/>
      </xdr:nvCxnSpPr>
      <xdr:spPr>
        <a:xfrm flipV="1">
          <a:off x="4177665" y="12956539"/>
          <a:ext cx="0" cy="1254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38" name="【福祉施設】&#10;有形固定資産減価償却率最小値テキスト">
          <a:extLst>
            <a:ext uri="{FF2B5EF4-FFF2-40B4-BE49-F238E27FC236}">
              <a16:creationId xmlns:a16="http://schemas.microsoft.com/office/drawing/2014/main" id="{31B551F8-1D6C-48DE-9E3C-297B36222524}"/>
            </a:ext>
          </a:extLst>
        </xdr:cNvPr>
        <xdr:cNvSpPr txBox="1"/>
      </xdr:nvSpPr>
      <xdr:spPr>
        <a:xfrm>
          <a:off x="4216400" y="14214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39" name="直線コネクタ 238">
          <a:extLst>
            <a:ext uri="{FF2B5EF4-FFF2-40B4-BE49-F238E27FC236}">
              <a16:creationId xmlns:a16="http://schemas.microsoft.com/office/drawing/2014/main" id="{61B6B550-EC30-48FC-AC23-F29A591B7F38}"/>
            </a:ext>
          </a:extLst>
        </xdr:cNvPr>
        <xdr:cNvCxnSpPr/>
      </xdr:nvCxnSpPr>
      <xdr:spPr>
        <a:xfrm>
          <a:off x="4108450" y="142110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40" name="【福祉施設】&#10;有形固定資産減価償却率最大値テキスト">
          <a:extLst>
            <a:ext uri="{FF2B5EF4-FFF2-40B4-BE49-F238E27FC236}">
              <a16:creationId xmlns:a16="http://schemas.microsoft.com/office/drawing/2014/main" id="{AA246382-0E00-44E8-AB4D-5C8B43AFA74C}"/>
            </a:ext>
          </a:extLst>
        </xdr:cNvPr>
        <xdr:cNvSpPr txBox="1"/>
      </xdr:nvSpPr>
      <xdr:spPr>
        <a:xfrm>
          <a:off x="4216400" y="1273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41" name="直線コネクタ 240">
          <a:extLst>
            <a:ext uri="{FF2B5EF4-FFF2-40B4-BE49-F238E27FC236}">
              <a16:creationId xmlns:a16="http://schemas.microsoft.com/office/drawing/2014/main" id="{C91B8684-BD82-486C-9156-D92D30A761CA}"/>
            </a:ext>
          </a:extLst>
        </xdr:cNvPr>
        <xdr:cNvCxnSpPr/>
      </xdr:nvCxnSpPr>
      <xdr:spPr>
        <a:xfrm>
          <a:off x="4108450" y="129565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99331</xdr:rowOff>
    </xdr:from>
    <xdr:ext cx="405111" cy="259045"/>
    <xdr:sp macro="" textlink="">
      <xdr:nvSpPr>
        <xdr:cNvPr id="242" name="【福祉施設】&#10;有形固定資産減価償却率平均値テキスト">
          <a:extLst>
            <a:ext uri="{FF2B5EF4-FFF2-40B4-BE49-F238E27FC236}">
              <a16:creationId xmlns:a16="http://schemas.microsoft.com/office/drawing/2014/main" id="{2AF7ED06-E29A-48F2-B498-E668542F4B3E}"/>
            </a:ext>
          </a:extLst>
        </xdr:cNvPr>
        <xdr:cNvSpPr txBox="1"/>
      </xdr:nvSpPr>
      <xdr:spPr>
        <a:xfrm>
          <a:off x="4216400" y="133136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43" name="フローチャート: 判断 242">
          <a:extLst>
            <a:ext uri="{FF2B5EF4-FFF2-40B4-BE49-F238E27FC236}">
              <a16:creationId xmlns:a16="http://schemas.microsoft.com/office/drawing/2014/main" id="{3F790AC0-D7E1-48EF-9E6A-9A9869AF8C81}"/>
            </a:ext>
          </a:extLst>
        </xdr:cNvPr>
        <xdr:cNvSpPr/>
      </xdr:nvSpPr>
      <xdr:spPr>
        <a:xfrm>
          <a:off x="4127500" y="134559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44" name="フローチャート: 判断 243">
          <a:extLst>
            <a:ext uri="{FF2B5EF4-FFF2-40B4-BE49-F238E27FC236}">
              <a16:creationId xmlns:a16="http://schemas.microsoft.com/office/drawing/2014/main" id="{1D4A3C73-9A80-43BE-BDB2-44F308E9D43C}"/>
            </a:ext>
          </a:extLst>
        </xdr:cNvPr>
        <xdr:cNvSpPr/>
      </xdr:nvSpPr>
      <xdr:spPr>
        <a:xfrm>
          <a:off x="3384550" y="134010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45" name="フローチャート: 判断 244">
          <a:extLst>
            <a:ext uri="{FF2B5EF4-FFF2-40B4-BE49-F238E27FC236}">
              <a16:creationId xmlns:a16="http://schemas.microsoft.com/office/drawing/2014/main" id="{F52A0F16-F839-4C51-B019-75EC66347AED}"/>
            </a:ext>
          </a:extLst>
        </xdr:cNvPr>
        <xdr:cNvSpPr/>
      </xdr:nvSpPr>
      <xdr:spPr>
        <a:xfrm>
          <a:off x="2571750" y="1338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46" name="フローチャート: 判断 245">
          <a:extLst>
            <a:ext uri="{FF2B5EF4-FFF2-40B4-BE49-F238E27FC236}">
              <a16:creationId xmlns:a16="http://schemas.microsoft.com/office/drawing/2014/main" id="{4A5E0C42-7861-4BA8-8503-16B155AA850C}"/>
            </a:ext>
          </a:extLst>
        </xdr:cNvPr>
        <xdr:cNvSpPr/>
      </xdr:nvSpPr>
      <xdr:spPr>
        <a:xfrm>
          <a:off x="1778000" y="133456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85598</xdr:rowOff>
    </xdr:from>
    <xdr:to>
      <xdr:col>6</xdr:col>
      <xdr:colOff>38100</xdr:colOff>
      <xdr:row>81</xdr:row>
      <xdr:rowOff>15748</xdr:rowOff>
    </xdr:to>
    <xdr:sp macro="" textlink="">
      <xdr:nvSpPr>
        <xdr:cNvPr id="247" name="フローチャート: 判断 246">
          <a:extLst>
            <a:ext uri="{FF2B5EF4-FFF2-40B4-BE49-F238E27FC236}">
              <a16:creationId xmlns:a16="http://schemas.microsoft.com/office/drawing/2014/main" id="{3211665B-E5BE-481F-BEE6-660F4FB0D6CF}"/>
            </a:ext>
          </a:extLst>
        </xdr:cNvPr>
        <xdr:cNvSpPr/>
      </xdr:nvSpPr>
      <xdr:spPr>
        <a:xfrm>
          <a:off x="984250" y="132999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48" name="テキスト ボックス 247">
          <a:extLst>
            <a:ext uri="{FF2B5EF4-FFF2-40B4-BE49-F238E27FC236}">
              <a16:creationId xmlns:a16="http://schemas.microsoft.com/office/drawing/2014/main" id="{F7067299-5974-47FF-93D4-4C17A2513F6F}"/>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FADCC449-ADBB-4CEE-BDD4-4B21214AD5BD}"/>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0C814E36-22F3-47C5-B1E5-F087B2B351E3}"/>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BC140B1F-BE27-4F17-9BE6-1092C3E3C9F6}"/>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818E7662-49CA-426D-BD7A-F64D2A9E8A25}"/>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30735</xdr:rowOff>
    </xdr:from>
    <xdr:to>
      <xdr:col>24</xdr:col>
      <xdr:colOff>114300</xdr:colOff>
      <xdr:row>85</xdr:row>
      <xdr:rowOff>132335</xdr:rowOff>
    </xdr:to>
    <xdr:sp macro="" textlink="">
      <xdr:nvSpPr>
        <xdr:cNvPr id="253" name="楕円 252">
          <a:extLst>
            <a:ext uri="{FF2B5EF4-FFF2-40B4-BE49-F238E27FC236}">
              <a16:creationId xmlns:a16="http://schemas.microsoft.com/office/drawing/2014/main" id="{12469E1D-CF42-4565-8D64-B4539A548996}"/>
            </a:ext>
          </a:extLst>
        </xdr:cNvPr>
        <xdr:cNvSpPr/>
      </xdr:nvSpPr>
      <xdr:spPr>
        <a:xfrm>
          <a:off x="4127500" y="1407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117112</xdr:rowOff>
    </xdr:from>
    <xdr:ext cx="405111" cy="259045"/>
    <xdr:sp macro="" textlink="">
      <xdr:nvSpPr>
        <xdr:cNvPr id="254" name="【福祉施設】&#10;有形固定資産減価償却率該当値テキスト">
          <a:extLst>
            <a:ext uri="{FF2B5EF4-FFF2-40B4-BE49-F238E27FC236}">
              <a16:creationId xmlns:a16="http://schemas.microsoft.com/office/drawing/2014/main" id="{06387568-96F9-44C3-AD83-70E4AB26E052}"/>
            </a:ext>
          </a:extLst>
        </xdr:cNvPr>
        <xdr:cNvSpPr txBox="1"/>
      </xdr:nvSpPr>
      <xdr:spPr>
        <a:xfrm>
          <a:off x="4216400" y="1399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165608</xdr:rowOff>
    </xdr:from>
    <xdr:to>
      <xdr:col>20</xdr:col>
      <xdr:colOff>38100</xdr:colOff>
      <xdr:row>85</xdr:row>
      <xdr:rowOff>95758</xdr:rowOff>
    </xdr:to>
    <xdr:sp macro="" textlink="">
      <xdr:nvSpPr>
        <xdr:cNvPr id="255" name="楕円 254">
          <a:extLst>
            <a:ext uri="{FF2B5EF4-FFF2-40B4-BE49-F238E27FC236}">
              <a16:creationId xmlns:a16="http://schemas.microsoft.com/office/drawing/2014/main" id="{FB08D083-856E-4F42-84E8-A131AD3D9FBB}"/>
            </a:ext>
          </a:extLst>
        </xdr:cNvPr>
        <xdr:cNvSpPr/>
      </xdr:nvSpPr>
      <xdr:spPr>
        <a:xfrm>
          <a:off x="3384550" y="1404035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44958</xdr:rowOff>
    </xdr:from>
    <xdr:to>
      <xdr:col>24</xdr:col>
      <xdr:colOff>63500</xdr:colOff>
      <xdr:row>85</xdr:row>
      <xdr:rowOff>81535</xdr:rowOff>
    </xdr:to>
    <xdr:cxnSp macro="">
      <xdr:nvCxnSpPr>
        <xdr:cNvPr id="256" name="直線コネクタ 255">
          <a:extLst>
            <a:ext uri="{FF2B5EF4-FFF2-40B4-BE49-F238E27FC236}">
              <a16:creationId xmlns:a16="http://schemas.microsoft.com/office/drawing/2014/main" id="{A67E9E3E-74E7-4698-A5A6-5166F91C89E3}"/>
            </a:ext>
          </a:extLst>
        </xdr:cNvPr>
        <xdr:cNvCxnSpPr/>
      </xdr:nvCxnSpPr>
      <xdr:spPr>
        <a:xfrm>
          <a:off x="3429000" y="14084808"/>
          <a:ext cx="7493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129032</xdr:rowOff>
    </xdr:from>
    <xdr:to>
      <xdr:col>15</xdr:col>
      <xdr:colOff>101600</xdr:colOff>
      <xdr:row>85</xdr:row>
      <xdr:rowOff>59182</xdr:rowOff>
    </xdr:to>
    <xdr:sp macro="" textlink="">
      <xdr:nvSpPr>
        <xdr:cNvPr id="257" name="楕円 256">
          <a:extLst>
            <a:ext uri="{FF2B5EF4-FFF2-40B4-BE49-F238E27FC236}">
              <a16:creationId xmlns:a16="http://schemas.microsoft.com/office/drawing/2014/main" id="{CD41136F-A430-43D1-9CB3-551F65A99E74}"/>
            </a:ext>
          </a:extLst>
        </xdr:cNvPr>
        <xdr:cNvSpPr/>
      </xdr:nvSpPr>
      <xdr:spPr>
        <a:xfrm>
          <a:off x="2571750" y="140037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8382</xdr:rowOff>
    </xdr:from>
    <xdr:to>
      <xdr:col>19</xdr:col>
      <xdr:colOff>177800</xdr:colOff>
      <xdr:row>85</xdr:row>
      <xdr:rowOff>44958</xdr:rowOff>
    </xdr:to>
    <xdr:cxnSp macro="">
      <xdr:nvCxnSpPr>
        <xdr:cNvPr id="258" name="直線コネクタ 257">
          <a:extLst>
            <a:ext uri="{FF2B5EF4-FFF2-40B4-BE49-F238E27FC236}">
              <a16:creationId xmlns:a16="http://schemas.microsoft.com/office/drawing/2014/main" id="{39324DDB-366D-487A-87EE-ADC3EF2E7FE3}"/>
            </a:ext>
          </a:extLst>
        </xdr:cNvPr>
        <xdr:cNvCxnSpPr/>
      </xdr:nvCxnSpPr>
      <xdr:spPr>
        <a:xfrm>
          <a:off x="2622550" y="14048232"/>
          <a:ext cx="8064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92456</xdr:rowOff>
    </xdr:from>
    <xdr:to>
      <xdr:col>10</xdr:col>
      <xdr:colOff>165100</xdr:colOff>
      <xdr:row>85</xdr:row>
      <xdr:rowOff>22606</xdr:rowOff>
    </xdr:to>
    <xdr:sp macro="" textlink="">
      <xdr:nvSpPr>
        <xdr:cNvPr id="259" name="楕円 258">
          <a:extLst>
            <a:ext uri="{FF2B5EF4-FFF2-40B4-BE49-F238E27FC236}">
              <a16:creationId xmlns:a16="http://schemas.microsoft.com/office/drawing/2014/main" id="{AB50767C-747E-4688-88DE-AD76F31201E6}"/>
            </a:ext>
          </a:extLst>
        </xdr:cNvPr>
        <xdr:cNvSpPr/>
      </xdr:nvSpPr>
      <xdr:spPr>
        <a:xfrm>
          <a:off x="1778000" y="139672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143256</xdr:rowOff>
    </xdr:from>
    <xdr:to>
      <xdr:col>15</xdr:col>
      <xdr:colOff>50800</xdr:colOff>
      <xdr:row>85</xdr:row>
      <xdr:rowOff>8382</xdr:rowOff>
    </xdr:to>
    <xdr:cxnSp macro="">
      <xdr:nvCxnSpPr>
        <xdr:cNvPr id="260" name="直線コネクタ 259">
          <a:extLst>
            <a:ext uri="{FF2B5EF4-FFF2-40B4-BE49-F238E27FC236}">
              <a16:creationId xmlns:a16="http://schemas.microsoft.com/office/drawing/2014/main" id="{0F4042CA-FB38-4100-9CE9-9719A0421144}"/>
            </a:ext>
          </a:extLst>
        </xdr:cNvPr>
        <xdr:cNvCxnSpPr/>
      </xdr:nvCxnSpPr>
      <xdr:spPr>
        <a:xfrm>
          <a:off x="1828800" y="14018006"/>
          <a:ext cx="79375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1015</xdr:rowOff>
    </xdr:from>
    <xdr:to>
      <xdr:col>6</xdr:col>
      <xdr:colOff>38100</xdr:colOff>
      <xdr:row>84</xdr:row>
      <xdr:rowOff>102615</xdr:rowOff>
    </xdr:to>
    <xdr:sp macro="" textlink="">
      <xdr:nvSpPr>
        <xdr:cNvPr id="261" name="楕円 260">
          <a:extLst>
            <a:ext uri="{FF2B5EF4-FFF2-40B4-BE49-F238E27FC236}">
              <a16:creationId xmlns:a16="http://schemas.microsoft.com/office/drawing/2014/main" id="{724AF7FD-8B53-4C72-8F1C-9B5A28E67CD8}"/>
            </a:ext>
          </a:extLst>
        </xdr:cNvPr>
        <xdr:cNvSpPr/>
      </xdr:nvSpPr>
      <xdr:spPr>
        <a:xfrm>
          <a:off x="984250" y="138757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51815</xdr:rowOff>
    </xdr:from>
    <xdr:to>
      <xdr:col>10</xdr:col>
      <xdr:colOff>114300</xdr:colOff>
      <xdr:row>84</xdr:row>
      <xdr:rowOff>143256</xdr:rowOff>
    </xdr:to>
    <xdr:cxnSp macro="">
      <xdr:nvCxnSpPr>
        <xdr:cNvPr id="262" name="直線コネクタ 261">
          <a:extLst>
            <a:ext uri="{FF2B5EF4-FFF2-40B4-BE49-F238E27FC236}">
              <a16:creationId xmlns:a16="http://schemas.microsoft.com/office/drawing/2014/main" id="{1300935C-4735-494F-9D88-C33AD230E7C9}"/>
            </a:ext>
          </a:extLst>
        </xdr:cNvPr>
        <xdr:cNvCxnSpPr/>
      </xdr:nvCxnSpPr>
      <xdr:spPr>
        <a:xfrm>
          <a:off x="1028700" y="13926565"/>
          <a:ext cx="8001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139716</xdr:rowOff>
    </xdr:from>
    <xdr:ext cx="405111" cy="259045"/>
    <xdr:sp macro="" textlink="">
      <xdr:nvSpPr>
        <xdr:cNvPr id="263" name="n_1aveValue【福祉施設】&#10;有形固定資産減価償却率">
          <a:extLst>
            <a:ext uri="{FF2B5EF4-FFF2-40B4-BE49-F238E27FC236}">
              <a16:creationId xmlns:a16="http://schemas.microsoft.com/office/drawing/2014/main" id="{9F30EBB7-1C16-4769-AD47-98AA52A6BABD}"/>
            </a:ext>
          </a:extLst>
        </xdr:cNvPr>
        <xdr:cNvSpPr txBox="1"/>
      </xdr:nvSpPr>
      <xdr:spPr>
        <a:xfrm>
          <a:off x="3239144" y="1318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119142</xdr:rowOff>
    </xdr:from>
    <xdr:ext cx="405111" cy="259045"/>
    <xdr:sp macro="" textlink="">
      <xdr:nvSpPr>
        <xdr:cNvPr id="264" name="n_2aveValue【福祉施設】&#10;有形固定資産減価償却率">
          <a:extLst>
            <a:ext uri="{FF2B5EF4-FFF2-40B4-BE49-F238E27FC236}">
              <a16:creationId xmlns:a16="http://schemas.microsoft.com/office/drawing/2014/main" id="{AA85B8BF-8AB5-4DD7-850F-52965CB28B65}"/>
            </a:ext>
          </a:extLst>
        </xdr:cNvPr>
        <xdr:cNvSpPr txBox="1"/>
      </xdr:nvSpPr>
      <xdr:spPr>
        <a:xfrm>
          <a:off x="2439044" y="1316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77995</xdr:rowOff>
    </xdr:from>
    <xdr:ext cx="405111" cy="259045"/>
    <xdr:sp macro="" textlink="">
      <xdr:nvSpPr>
        <xdr:cNvPr id="265" name="n_3aveValue【福祉施設】&#10;有形固定資産減価償却率">
          <a:extLst>
            <a:ext uri="{FF2B5EF4-FFF2-40B4-BE49-F238E27FC236}">
              <a16:creationId xmlns:a16="http://schemas.microsoft.com/office/drawing/2014/main" id="{F3FA93CF-F82B-4DE6-A3B1-2A8081CDA08B}"/>
            </a:ext>
          </a:extLst>
        </xdr:cNvPr>
        <xdr:cNvSpPr txBox="1"/>
      </xdr:nvSpPr>
      <xdr:spPr>
        <a:xfrm>
          <a:off x="1645294" y="1312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32275</xdr:rowOff>
    </xdr:from>
    <xdr:ext cx="405111" cy="259045"/>
    <xdr:sp macro="" textlink="">
      <xdr:nvSpPr>
        <xdr:cNvPr id="266" name="n_4aveValue【福祉施設】&#10;有形固定資産減価償却率">
          <a:extLst>
            <a:ext uri="{FF2B5EF4-FFF2-40B4-BE49-F238E27FC236}">
              <a16:creationId xmlns:a16="http://schemas.microsoft.com/office/drawing/2014/main" id="{5354DAD1-C3FD-4949-BE7C-CE747B04EEE9}"/>
            </a:ext>
          </a:extLst>
        </xdr:cNvPr>
        <xdr:cNvSpPr txBox="1"/>
      </xdr:nvSpPr>
      <xdr:spPr>
        <a:xfrm>
          <a:off x="851544" y="13081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86885</xdr:rowOff>
    </xdr:from>
    <xdr:ext cx="405111" cy="259045"/>
    <xdr:sp macro="" textlink="">
      <xdr:nvSpPr>
        <xdr:cNvPr id="267" name="n_1mainValue【福祉施設】&#10;有形固定資産減価償却率">
          <a:extLst>
            <a:ext uri="{FF2B5EF4-FFF2-40B4-BE49-F238E27FC236}">
              <a16:creationId xmlns:a16="http://schemas.microsoft.com/office/drawing/2014/main" id="{7A553BA0-88DE-485D-84D7-ECFC6007FA83}"/>
            </a:ext>
          </a:extLst>
        </xdr:cNvPr>
        <xdr:cNvSpPr txBox="1"/>
      </xdr:nvSpPr>
      <xdr:spPr>
        <a:xfrm>
          <a:off x="3239144" y="1412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50309</xdr:rowOff>
    </xdr:from>
    <xdr:ext cx="405111" cy="259045"/>
    <xdr:sp macro="" textlink="">
      <xdr:nvSpPr>
        <xdr:cNvPr id="268" name="n_2mainValue【福祉施設】&#10;有形固定資産減価償却率">
          <a:extLst>
            <a:ext uri="{FF2B5EF4-FFF2-40B4-BE49-F238E27FC236}">
              <a16:creationId xmlns:a16="http://schemas.microsoft.com/office/drawing/2014/main" id="{A752999F-80CC-476C-9C4A-40DFE25D6CF9}"/>
            </a:ext>
          </a:extLst>
        </xdr:cNvPr>
        <xdr:cNvSpPr txBox="1"/>
      </xdr:nvSpPr>
      <xdr:spPr>
        <a:xfrm>
          <a:off x="2439044" y="1409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13733</xdr:rowOff>
    </xdr:from>
    <xdr:ext cx="405111" cy="259045"/>
    <xdr:sp macro="" textlink="">
      <xdr:nvSpPr>
        <xdr:cNvPr id="269" name="n_3mainValue【福祉施設】&#10;有形固定資産減価償却率">
          <a:extLst>
            <a:ext uri="{FF2B5EF4-FFF2-40B4-BE49-F238E27FC236}">
              <a16:creationId xmlns:a16="http://schemas.microsoft.com/office/drawing/2014/main" id="{E795B523-93FC-45C6-8530-40BA9C0AD6F3}"/>
            </a:ext>
          </a:extLst>
        </xdr:cNvPr>
        <xdr:cNvSpPr txBox="1"/>
      </xdr:nvSpPr>
      <xdr:spPr>
        <a:xfrm>
          <a:off x="1645294" y="14053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93742</xdr:rowOff>
    </xdr:from>
    <xdr:ext cx="405111" cy="259045"/>
    <xdr:sp macro="" textlink="">
      <xdr:nvSpPr>
        <xdr:cNvPr id="270" name="n_4mainValue【福祉施設】&#10;有形固定資産減価償却率">
          <a:extLst>
            <a:ext uri="{FF2B5EF4-FFF2-40B4-BE49-F238E27FC236}">
              <a16:creationId xmlns:a16="http://schemas.microsoft.com/office/drawing/2014/main" id="{D43034E7-D3A0-42F7-9294-2152BFCCC291}"/>
            </a:ext>
          </a:extLst>
        </xdr:cNvPr>
        <xdr:cNvSpPr txBox="1"/>
      </xdr:nvSpPr>
      <xdr:spPr>
        <a:xfrm>
          <a:off x="851544" y="1396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1" name="正方形/長方形 270">
          <a:extLst>
            <a:ext uri="{FF2B5EF4-FFF2-40B4-BE49-F238E27FC236}">
              <a16:creationId xmlns:a16="http://schemas.microsoft.com/office/drawing/2014/main" id="{32DA0990-0CCF-4A80-A2E5-413C8C2E5963}"/>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2" name="正方形/長方形 271">
          <a:extLst>
            <a:ext uri="{FF2B5EF4-FFF2-40B4-BE49-F238E27FC236}">
              <a16:creationId xmlns:a16="http://schemas.microsoft.com/office/drawing/2014/main" id="{2B7E45AB-281A-400C-955D-7E2D5275AFD9}"/>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3" name="正方形/長方形 272">
          <a:extLst>
            <a:ext uri="{FF2B5EF4-FFF2-40B4-BE49-F238E27FC236}">
              <a16:creationId xmlns:a16="http://schemas.microsoft.com/office/drawing/2014/main" id="{C0DB3258-FA10-4156-9C27-88C272AB9507}"/>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4" name="正方形/長方形 273">
          <a:extLst>
            <a:ext uri="{FF2B5EF4-FFF2-40B4-BE49-F238E27FC236}">
              <a16:creationId xmlns:a16="http://schemas.microsoft.com/office/drawing/2014/main" id="{BAC9A7E4-17B2-4292-AA13-6ED29AB2DB6F}"/>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5" name="正方形/長方形 274">
          <a:extLst>
            <a:ext uri="{FF2B5EF4-FFF2-40B4-BE49-F238E27FC236}">
              <a16:creationId xmlns:a16="http://schemas.microsoft.com/office/drawing/2014/main" id="{4DFC2E47-E568-4972-AF87-5F42876A8115}"/>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6" name="正方形/長方形 275">
          <a:extLst>
            <a:ext uri="{FF2B5EF4-FFF2-40B4-BE49-F238E27FC236}">
              <a16:creationId xmlns:a16="http://schemas.microsoft.com/office/drawing/2014/main" id="{02F49957-DA11-4772-AEB7-522AC4E71F40}"/>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7" name="正方形/長方形 276">
          <a:extLst>
            <a:ext uri="{FF2B5EF4-FFF2-40B4-BE49-F238E27FC236}">
              <a16:creationId xmlns:a16="http://schemas.microsoft.com/office/drawing/2014/main" id="{6AEA54C5-8D22-491F-97A9-9F1525A6AA76}"/>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8" name="正方形/長方形 277">
          <a:extLst>
            <a:ext uri="{FF2B5EF4-FFF2-40B4-BE49-F238E27FC236}">
              <a16:creationId xmlns:a16="http://schemas.microsoft.com/office/drawing/2014/main" id="{AAB46964-FAC4-4652-8890-B6FC6917B836}"/>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9" name="テキスト ボックス 278">
          <a:extLst>
            <a:ext uri="{FF2B5EF4-FFF2-40B4-BE49-F238E27FC236}">
              <a16:creationId xmlns:a16="http://schemas.microsoft.com/office/drawing/2014/main" id="{58D72BC6-05A9-4471-BF05-BC8FF740C968}"/>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0" name="直線コネクタ 279">
          <a:extLst>
            <a:ext uri="{FF2B5EF4-FFF2-40B4-BE49-F238E27FC236}">
              <a16:creationId xmlns:a16="http://schemas.microsoft.com/office/drawing/2014/main" id="{6CBF1B70-11E0-4653-924E-45236E9252F6}"/>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81" name="直線コネクタ 280">
          <a:extLst>
            <a:ext uri="{FF2B5EF4-FFF2-40B4-BE49-F238E27FC236}">
              <a16:creationId xmlns:a16="http://schemas.microsoft.com/office/drawing/2014/main" id="{9334A143-DCB1-4CBF-A4FA-85AC0B850DE2}"/>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82" name="テキスト ボックス 281">
          <a:extLst>
            <a:ext uri="{FF2B5EF4-FFF2-40B4-BE49-F238E27FC236}">
              <a16:creationId xmlns:a16="http://schemas.microsoft.com/office/drawing/2014/main" id="{267E20AA-3423-4794-A93B-4DFA8823E203}"/>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83" name="直線コネクタ 282">
          <a:extLst>
            <a:ext uri="{FF2B5EF4-FFF2-40B4-BE49-F238E27FC236}">
              <a16:creationId xmlns:a16="http://schemas.microsoft.com/office/drawing/2014/main" id="{3CAAF9C7-83C8-4259-A777-DA5C9415EC2A}"/>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84" name="テキスト ボックス 283">
          <a:extLst>
            <a:ext uri="{FF2B5EF4-FFF2-40B4-BE49-F238E27FC236}">
              <a16:creationId xmlns:a16="http://schemas.microsoft.com/office/drawing/2014/main" id="{9152A858-7638-4EB4-A9A9-CFD346B6530B}"/>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85" name="直線コネクタ 284">
          <a:extLst>
            <a:ext uri="{FF2B5EF4-FFF2-40B4-BE49-F238E27FC236}">
              <a16:creationId xmlns:a16="http://schemas.microsoft.com/office/drawing/2014/main" id="{F5DB1D01-536D-4630-9EF3-F654639E1382}"/>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86" name="テキスト ボックス 285">
          <a:extLst>
            <a:ext uri="{FF2B5EF4-FFF2-40B4-BE49-F238E27FC236}">
              <a16:creationId xmlns:a16="http://schemas.microsoft.com/office/drawing/2014/main" id="{612784EF-D019-43DD-8EE8-81FFD77ADF70}"/>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87" name="直線コネクタ 286">
          <a:extLst>
            <a:ext uri="{FF2B5EF4-FFF2-40B4-BE49-F238E27FC236}">
              <a16:creationId xmlns:a16="http://schemas.microsoft.com/office/drawing/2014/main" id="{CFD6B2DB-7E1C-4563-AA24-388F351A15FC}"/>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88" name="テキスト ボックス 287">
          <a:extLst>
            <a:ext uri="{FF2B5EF4-FFF2-40B4-BE49-F238E27FC236}">
              <a16:creationId xmlns:a16="http://schemas.microsoft.com/office/drawing/2014/main" id="{DB81491D-D751-457A-A6B9-9AE86795C128}"/>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89" name="直線コネクタ 288">
          <a:extLst>
            <a:ext uri="{FF2B5EF4-FFF2-40B4-BE49-F238E27FC236}">
              <a16:creationId xmlns:a16="http://schemas.microsoft.com/office/drawing/2014/main" id="{221377DF-8F28-4664-AC0A-321D505D2366}"/>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90" name="テキスト ボックス 289">
          <a:extLst>
            <a:ext uri="{FF2B5EF4-FFF2-40B4-BE49-F238E27FC236}">
              <a16:creationId xmlns:a16="http://schemas.microsoft.com/office/drawing/2014/main" id="{50574B16-72F8-4C33-B5F0-A966D4730833}"/>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91" name="直線コネクタ 290">
          <a:extLst>
            <a:ext uri="{FF2B5EF4-FFF2-40B4-BE49-F238E27FC236}">
              <a16:creationId xmlns:a16="http://schemas.microsoft.com/office/drawing/2014/main" id="{040ECC5C-0898-4C2D-BCCE-45651A955635}"/>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92" name="テキスト ボックス 291">
          <a:extLst>
            <a:ext uri="{FF2B5EF4-FFF2-40B4-BE49-F238E27FC236}">
              <a16:creationId xmlns:a16="http://schemas.microsoft.com/office/drawing/2014/main" id="{280911C9-5356-427E-AB55-E45CEE8E503D}"/>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3" name="直線コネクタ 292">
          <a:extLst>
            <a:ext uri="{FF2B5EF4-FFF2-40B4-BE49-F238E27FC236}">
              <a16:creationId xmlns:a16="http://schemas.microsoft.com/office/drawing/2014/main" id="{106541CE-79B2-4F30-B9AA-C63CF9C67250}"/>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4" name="テキスト ボックス 293">
          <a:extLst>
            <a:ext uri="{FF2B5EF4-FFF2-40B4-BE49-F238E27FC236}">
              <a16:creationId xmlns:a16="http://schemas.microsoft.com/office/drawing/2014/main" id="{9A9118DD-5C09-46BB-82D2-47EC226DF9CC}"/>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5" name="【福祉施設】&#10;一人当たり面積グラフ枠">
          <a:extLst>
            <a:ext uri="{FF2B5EF4-FFF2-40B4-BE49-F238E27FC236}">
              <a16:creationId xmlns:a16="http://schemas.microsoft.com/office/drawing/2014/main" id="{B327D1CE-515C-4214-AD07-70389C23AA43}"/>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296" name="直線コネクタ 295">
          <a:extLst>
            <a:ext uri="{FF2B5EF4-FFF2-40B4-BE49-F238E27FC236}">
              <a16:creationId xmlns:a16="http://schemas.microsoft.com/office/drawing/2014/main" id="{1DA82E5F-0F68-43CF-89AB-AC0B8D7E0C34}"/>
            </a:ext>
          </a:extLst>
        </xdr:cNvPr>
        <xdr:cNvCxnSpPr/>
      </xdr:nvCxnSpPr>
      <xdr:spPr>
        <a:xfrm flipV="1">
          <a:off x="9429115" y="12871994"/>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297" name="【福祉施設】&#10;一人当たり面積最小値テキスト">
          <a:extLst>
            <a:ext uri="{FF2B5EF4-FFF2-40B4-BE49-F238E27FC236}">
              <a16:creationId xmlns:a16="http://schemas.microsoft.com/office/drawing/2014/main" id="{85398C80-46E1-45A6-ADF0-98DFA59972BB}"/>
            </a:ext>
          </a:extLst>
        </xdr:cNvPr>
        <xdr:cNvSpPr txBox="1"/>
      </xdr:nvSpPr>
      <xdr:spPr>
        <a:xfrm>
          <a:off x="9467850" y="1435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298" name="直線コネクタ 297">
          <a:extLst>
            <a:ext uri="{FF2B5EF4-FFF2-40B4-BE49-F238E27FC236}">
              <a16:creationId xmlns:a16="http://schemas.microsoft.com/office/drawing/2014/main" id="{F2BD7FDD-79BB-4B87-AAD8-10851E56D1C8}"/>
            </a:ext>
          </a:extLst>
        </xdr:cNvPr>
        <xdr:cNvCxnSpPr/>
      </xdr:nvCxnSpPr>
      <xdr:spPr>
        <a:xfrm>
          <a:off x="9359900" y="143497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299" name="【福祉施設】&#10;一人当たり面積最大値テキスト">
          <a:extLst>
            <a:ext uri="{FF2B5EF4-FFF2-40B4-BE49-F238E27FC236}">
              <a16:creationId xmlns:a16="http://schemas.microsoft.com/office/drawing/2014/main" id="{2E8CD009-59EF-4AA5-8CB7-3684842A8F24}"/>
            </a:ext>
          </a:extLst>
        </xdr:cNvPr>
        <xdr:cNvSpPr txBox="1"/>
      </xdr:nvSpPr>
      <xdr:spPr>
        <a:xfrm>
          <a:off x="9467850" y="12653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00" name="直線コネクタ 299">
          <a:extLst>
            <a:ext uri="{FF2B5EF4-FFF2-40B4-BE49-F238E27FC236}">
              <a16:creationId xmlns:a16="http://schemas.microsoft.com/office/drawing/2014/main" id="{B1B2C4D8-8928-49E5-BC76-315946660FA3}"/>
            </a:ext>
          </a:extLst>
        </xdr:cNvPr>
        <xdr:cNvCxnSpPr/>
      </xdr:nvCxnSpPr>
      <xdr:spPr>
        <a:xfrm>
          <a:off x="9359900" y="128719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01" name="【福祉施設】&#10;一人当たり面積平均値テキスト">
          <a:extLst>
            <a:ext uri="{FF2B5EF4-FFF2-40B4-BE49-F238E27FC236}">
              <a16:creationId xmlns:a16="http://schemas.microsoft.com/office/drawing/2014/main" id="{6B216C76-738E-407B-A619-FB2A27D17BD7}"/>
            </a:ext>
          </a:extLst>
        </xdr:cNvPr>
        <xdr:cNvSpPr txBox="1"/>
      </xdr:nvSpPr>
      <xdr:spPr>
        <a:xfrm>
          <a:off x="9467850" y="14021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02" name="フローチャート: 判断 301">
          <a:extLst>
            <a:ext uri="{FF2B5EF4-FFF2-40B4-BE49-F238E27FC236}">
              <a16:creationId xmlns:a16="http://schemas.microsoft.com/office/drawing/2014/main" id="{FB17C612-6A65-4ACE-9A7B-621E67BAC32B}"/>
            </a:ext>
          </a:extLst>
        </xdr:cNvPr>
        <xdr:cNvSpPr/>
      </xdr:nvSpPr>
      <xdr:spPr>
        <a:xfrm>
          <a:off x="9398000" y="141637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03" name="フローチャート: 判断 302">
          <a:extLst>
            <a:ext uri="{FF2B5EF4-FFF2-40B4-BE49-F238E27FC236}">
              <a16:creationId xmlns:a16="http://schemas.microsoft.com/office/drawing/2014/main" id="{E59504FB-29F5-43DD-8723-1E7912975CCB}"/>
            </a:ext>
          </a:extLst>
        </xdr:cNvPr>
        <xdr:cNvSpPr/>
      </xdr:nvSpPr>
      <xdr:spPr>
        <a:xfrm>
          <a:off x="8636000" y="141681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04" name="フローチャート: 判断 303">
          <a:extLst>
            <a:ext uri="{FF2B5EF4-FFF2-40B4-BE49-F238E27FC236}">
              <a16:creationId xmlns:a16="http://schemas.microsoft.com/office/drawing/2014/main" id="{2F9CB811-1345-4634-8903-72D3865E4E18}"/>
            </a:ext>
          </a:extLst>
        </xdr:cNvPr>
        <xdr:cNvSpPr/>
      </xdr:nvSpPr>
      <xdr:spPr>
        <a:xfrm>
          <a:off x="7842250" y="1416920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05" name="フローチャート: 判断 304">
          <a:extLst>
            <a:ext uri="{FF2B5EF4-FFF2-40B4-BE49-F238E27FC236}">
              <a16:creationId xmlns:a16="http://schemas.microsoft.com/office/drawing/2014/main" id="{EAAD15EE-3602-4FAE-BD48-7A4AD5F8AA9F}"/>
            </a:ext>
          </a:extLst>
        </xdr:cNvPr>
        <xdr:cNvSpPr/>
      </xdr:nvSpPr>
      <xdr:spPr>
        <a:xfrm>
          <a:off x="7029450" y="141713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167458</xdr:rowOff>
    </xdr:from>
    <xdr:to>
      <xdr:col>36</xdr:col>
      <xdr:colOff>165100</xdr:colOff>
      <xdr:row>86</xdr:row>
      <xdr:rowOff>97608</xdr:rowOff>
    </xdr:to>
    <xdr:sp macro="" textlink="">
      <xdr:nvSpPr>
        <xdr:cNvPr id="306" name="フローチャート: 判断 305">
          <a:extLst>
            <a:ext uri="{FF2B5EF4-FFF2-40B4-BE49-F238E27FC236}">
              <a16:creationId xmlns:a16="http://schemas.microsoft.com/office/drawing/2014/main" id="{DF54B882-42CB-4BFF-8C91-75D50077C76E}"/>
            </a:ext>
          </a:extLst>
        </xdr:cNvPr>
        <xdr:cNvSpPr/>
      </xdr:nvSpPr>
      <xdr:spPr>
        <a:xfrm>
          <a:off x="6235700" y="142073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4E8E135D-7D13-47FC-94C0-7FB44276488A}"/>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86F98B2C-E360-4D9F-9818-F2C5E21475E1}"/>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7E4DDA43-AA8B-4879-98B0-ABCE87F19B90}"/>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0" name="テキスト ボックス 309">
          <a:extLst>
            <a:ext uri="{FF2B5EF4-FFF2-40B4-BE49-F238E27FC236}">
              <a16:creationId xmlns:a16="http://schemas.microsoft.com/office/drawing/2014/main" id="{86558FFC-6452-4937-B8CF-A1BF93263D3B}"/>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1" name="テキスト ボックス 310">
          <a:extLst>
            <a:ext uri="{FF2B5EF4-FFF2-40B4-BE49-F238E27FC236}">
              <a16:creationId xmlns:a16="http://schemas.microsoft.com/office/drawing/2014/main" id="{4576DDF0-82BC-44BA-96CC-A70908094DD9}"/>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135889</xdr:rowOff>
    </xdr:from>
    <xdr:to>
      <xdr:col>55</xdr:col>
      <xdr:colOff>50800</xdr:colOff>
      <xdr:row>86</xdr:row>
      <xdr:rowOff>66039</xdr:rowOff>
    </xdr:to>
    <xdr:sp macro="" textlink="">
      <xdr:nvSpPr>
        <xdr:cNvPr id="312" name="楕円 311">
          <a:extLst>
            <a:ext uri="{FF2B5EF4-FFF2-40B4-BE49-F238E27FC236}">
              <a16:creationId xmlns:a16="http://schemas.microsoft.com/office/drawing/2014/main" id="{72C10A03-C408-4FAD-AEE5-B2139C06946D}"/>
            </a:ext>
          </a:extLst>
        </xdr:cNvPr>
        <xdr:cNvSpPr/>
      </xdr:nvSpPr>
      <xdr:spPr>
        <a:xfrm>
          <a:off x="9398000" y="1417573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114316</xdr:rowOff>
    </xdr:from>
    <xdr:ext cx="469744" cy="259045"/>
    <xdr:sp macro="" textlink="">
      <xdr:nvSpPr>
        <xdr:cNvPr id="313" name="【福祉施設】&#10;一人当たり面積該当値テキスト">
          <a:extLst>
            <a:ext uri="{FF2B5EF4-FFF2-40B4-BE49-F238E27FC236}">
              <a16:creationId xmlns:a16="http://schemas.microsoft.com/office/drawing/2014/main" id="{1BECB462-9D9C-4406-AF8B-D507D1819660}"/>
            </a:ext>
          </a:extLst>
        </xdr:cNvPr>
        <xdr:cNvSpPr txBox="1"/>
      </xdr:nvSpPr>
      <xdr:spPr>
        <a:xfrm>
          <a:off x="9467850" y="14154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139156</xdr:rowOff>
    </xdr:from>
    <xdr:to>
      <xdr:col>50</xdr:col>
      <xdr:colOff>165100</xdr:colOff>
      <xdr:row>86</xdr:row>
      <xdr:rowOff>69306</xdr:rowOff>
    </xdr:to>
    <xdr:sp macro="" textlink="">
      <xdr:nvSpPr>
        <xdr:cNvPr id="314" name="楕円 313">
          <a:extLst>
            <a:ext uri="{FF2B5EF4-FFF2-40B4-BE49-F238E27FC236}">
              <a16:creationId xmlns:a16="http://schemas.microsoft.com/office/drawing/2014/main" id="{3B756BE8-0F89-45E2-8912-431AAD9D58A4}"/>
            </a:ext>
          </a:extLst>
        </xdr:cNvPr>
        <xdr:cNvSpPr/>
      </xdr:nvSpPr>
      <xdr:spPr>
        <a:xfrm>
          <a:off x="8636000" y="141790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15239</xdr:rowOff>
    </xdr:from>
    <xdr:to>
      <xdr:col>55</xdr:col>
      <xdr:colOff>0</xdr:colOff>
      <xdr:row>86</xdr:row>
      <xdr:rowOff>18506</xdr:rowOff>
    </xdr:to>
    <xdr:cxnSp macro="">
      <xdr:nvCxnSpPr>
        <xdr:cNvPr id="315" name="直線コネクタ 314">
          <a:extLst>
            <a:ext uri="{FF2B5EF4-FFF2-40B4-BE49-F238E27FC236}">
              <a16:creationId xmlns:a16="http://schemas.microsoft.com/office/drawing/2014/main" id="{C4CF95F4-28F0-4B2D-95E0-D75F0082C375}"/>
            </a:ext>
          </a:extLst>
        </xdr:cNvPr>
        <xdr:cNvCxnSpPr/>
      </xdr:nvCxnSpPr>
      <xdr:spPr>
        <a:xfrm flipV="1">
          <a:off x="8686800" y="14220189"/>
          <a:ext cx="74295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141332</xdr:rowOff>
    </xdr:from>
    <xdr:to>
      <xdr:col>46</xdr:col>
      <xdr:colOff>38100</xdr:colOff>
      <xdr:row>86</xdr:row>
      <xdr:rowOff>71482</xdr:rowOff>
    </xdr:to>
    <xdr:sp macro="" textlink="">
      <xdr:nvSpPr>
        <xdr:cNvPr id="316" name="楕円 315">
          <a:extLst>
            <a:ext uri="{FF2B5EF4-FFF2-40B4-BE49-F238E27FC236}">
              <a16:creationId xmlns:a16="http://schemas.microsoft.com/office/drawing/2014/main" id="{4CE7381C-AC37-4F5E-A182-90F727189A1F}"/>
            </a:ext>
          </a:extLst>
        </xdr:cNvPr>
        <xdr:cNvSpPr/>
      </xdr:nvSpPr>
      <xdr:spPr>
        <a:xfrm>
          <a:off x="7842250" y="141811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18506</xdr:rowOff>
    </xdr:from>
    <xdr:to>
      <xdr:col>50</xdr:col>
      <xdr:colOff>114300</xdr:colOff>
      <xdr:row>86</xdr:row>
      <xdr:rowOff>20682</xdr:rowOff>
    </xdr:to>
    <xdr:cxnSp macro="">
      <xdr:nvCxnSpPr>
        <xdr:cNvPr id="317" name="直線コネクタ 316">
          <a:extLst>
            <a:ext uri="{FF2B5EF4-FFF2-40B4-BE49-F238E27FC236}">
              <a16:creationId xmlns:a16="http://schemas.microsoft.com/office/drawing/2014/main" id="{02054319-AACE-4F33-9F09-04631F462889}"/>
            </a:ext>
          </a:extLst>
        </xdr:cNvPr>
        <xdr:cNvCxnSpPr/>
      </xdr:nvCxnSpPr>
      <xdr:spPr>
        <a:xfrm flipV="1">
          <a:off x="7886700" y="14223456"/>
          <a:ext cx="8001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144599</xdr:rowOff>
    </xdr:from>
    <xdr:to>
      <xdr:col>41</xdr:col>
      <xdr:colOff>101600</xdr:colOff>
      <xdr:row>86</xdr:row>
      <xdr:rowOff>74749</xdr:rowOff>
    </xdr:to>
    <xdr:sp macro="" textlink="">
      <xdr:nvSpPr>
        <xdr:cNvPr id="318" name="楕円 317">
          <a:extLst>
            <a:ext uri="{FF2B5EF4-FFF2-40B4-BE49-F238E27FC236}">
              <a16:creationId xmlns:a16="http://schemas.microsoft.com/office/drawing/2014/main" id="{B247AFBC-D916-4992-BA72-31EDC7C7E9EA}"/>
            </a:ext>
          </a:extLst>
        </xdr:cNvPr>
        <xdr:cNvSpPr/>
      </xdr:nvSpPr>
      <xdr:spPr>
        <a:xfrm>
          <a:off x="7029450" y="141844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20682</xdr:rowOff>
    </xdr:from>
    <xdr:to>
      <xdr:col>45</xdr:col>
      <xdr:colOff>177800</xdr:colOff>
      <xdr:row>86</xdr:row>
      <xdr:rowOff>23949</xdr:rowOff>
    </xdr:to>
    <xdr:cxnSp macro="">
      <xdr:nvCxnSpPr>
        <xdr:cNvPr id="319" name="直線コネクタ 318">
          <a:extLst>
            <a:ext uri="{FF2B5EF4-FFF2-40B4-BE49-F238E27FC236}">
              <a16:creationId xmlns:a16="http://schemas.microsoft.com/office/drawing/2014/main" id="{8949F1CC-79AE-42A8-B4F8-9D532E0A2DF8}"/>
            </a:ext>
          </a:extLst>
        </xdr:cNvPr>
        <xdr:cNvCxnSpPr/>
      </xdr:nvCxnSpPr>
      <xdr:spPr>
        <a:xfrm flipV="1">
          <a:off x="7080250" y="14225632"/>
          <a:ext cx="80645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153307</xdr:rowOff>
    </xdr:from>
    <xdr:to>
      <xdr:col>36</xdr:col>
      <xdr:colOff>165100</xdr:colOff>
      <xdr:row>86</xdr:row>
      <xdr:rowOff>83457</xdr:rowOff>
    </xdr:to>
    <xdr:sp macro="" textlink="">
      <xdr:nvSpPr>
        <xdr:cNvPr id="320" name="楕円 319">
          <a:extLst>
            <a:ext uri="{FF2B5EF4-FFF2-40B4-BE49-F238E27FC236}">
              <a16:creationId xmlns:a16="http://schemas.microsoft.com/office/drawing/2014/main" id="{54B7B6F7-E339-4A68-A574-CEC9497B4160}"/>
            </a:ext>
          </a:extLst>
        </xdr:cNvPr>
        <xdr:cNvSpPr/>
      </xdr:nvSpPr>
      <xdr:spPr>
        <a:xfrm>
          <a:off x="6235700" y="141931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23949</xdr:rowOff>
    </xdr:from>
    <xdr:to>
      <xdr:col>41</xdr:col>
      <xdr:colOff>50800</xdr:colOff>
      <xdr:row>86</xdr:row>
      <xdr:rowOff>32657</xdr:rowOff>
    </xdr:to>
    <xdr:cxnSp macro="">
      <xdr:nvCxnSpPr>
        <xdr:cNvPr id="321" name="直線コネクタ 320">
          <a:extLst>
            <a:ext uri="{FF2B5EF4-FFF2-40B4-BE49-F238E27FC236}">
              <a16:creationId xmlns:a16="http://schemas.microsoft.com/office/drawing/2014/main" id="{9224ABB3-AB08-43F7-A744-E215E5178E2D}"/>
            </a:ext>
          </a:extLst>
        </xdr:cNvPr>
        <xdr:cNvCxnSpPr/>
      </xdr:nvCxnSpPr>
      <xdr:spPr>
        <a:xfrm flipV="1">
          <a:off x="6286500" y="14228899"/>
          <a:ext cx="79375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322" name="n_1aveValue【福祉施設】&#10;一人当たり面積">
          <a:extLst>
            <a:ext uri="{FF2B5EF4-FFF2-40B4-BE49-F238E27FC236}">
              <a16:creationId xmlns:a16="http://schemas.microsoft.com/office/drawing/2014/main" id="{6085B792-B30F-428E-99C2-0D0D09C932F2}"/>
            </a:ext>
          </a:extLst>
        </xdr:cNvPr>
        <xdr:cNvSpPr txBox="1"/>
      </xdr:nvSpPr>
      <xdr:spPr>
        <a:xfrm>
          <a:off x="8458277" y="1394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323" name="n_2aveValue【福祉施設】&#10;一人当たり面積">
          <a:extLst>
            <a:ext uri="{FF2B5EF4-FFF2-40B4-BE49-F238E27FC236}">
              <a16:creationId xmlns:a16="http://schemas.microsoft.com/office/drawing/2014/main" id="{18CD1498-A4AA-4EC0-853F-07F828269039}"/>
            </a:ext>
          </a:extLst>
        </xdr:cNvPr>
        <xdr:cNvSpPr txBox="1"/>
      </xdr:nvSpPr>
      <xdr:spPr>
        <a:xfrm>
          <a:off x="7677227" y="1395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324" name="n_3aveValue【福祉施設】&#10;一人当たり面積">
          <a:extLst>
            <a:ext uri="{FF2B5EF4-FFF2-40B4-BE49-F238E27FC236}">
              <a16:creationId xmlns:a16="http://schemas.microsoft.com/office/drawing/2014/main" id="{8402EB8A-19AE-43AF-87C8-65D560D5B4C6}"/>
            </a:ext>
          </a:extLst>
        </xdr:cNvPr>
        <xdr:cNvSpPr txBox="1"/>
      </xdr:nvSpPr>
      <xdr:spPr>
        <a:xfrm>
          <a:off x="6864427" y="1395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88735</xdr:rowOff>
    </xdr:from>
    <xdr:ext cx="469744" cy="259045"/>
    <xdr:sp macro="" textlink="">
      <xdr:nvSpPr>
        <xdr:cNvPr id="325" name="n_4aveValue【福祉施設】&#10;一人当たり面積">
          <a:extLst>
            <a:ext uri="{FF2B5EF4-FFF2-40B4-BE49-F238E27FC236}">
              <a16:creationId xmlns:a16="http://schemas.microsoft.com/office/drawing/2014/main" id="{EB3C2D86-660B-4A54-B480-24738DC1024E}"/>
            </a:ext>
          </a:extLst>
        </xdr:cNvPr>
        <xdr:cNvSpPr txBox="1"/>
      </xdr:nvSpPr>
      <xdr:spPr>
        <a:xfrm>
          <a:off x="6070677" y="14293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60433</xdr:rowOff>
    </xdr:from>
    <xdr:ext cx="469744" cy="259045"/>
    <xdr:sp macro="" textlink="">
      <xdr:nvSpPr>
        <xdr:cNvPr id="326" name="n_1mainValue【福祉施設】&#10;一人当たり面積">
          <a:extLst>
            <a:ext uri="{FF2B5EF4-FFF2-40B4-BE49-F238E27FC236}">
              <a16:creationId xmlns:a16="http://schemas.microsoft.com/office/drawing/2014/main" id="{E040B878-E96E-473E-A133-465D638E8ED9}"/>
            </a:ext>
          </a:extLst>
        </xdr:cNvPr>
        <xdr:cNvSpPr txBox="1"/>
      </xdr:nvSpPr>
      <xdr:spPr>
        <a:xfrm>
          <a:off x="8458277" y="14265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62609</xdr:rowOff>
    </xdr:from>
    <xdr:ext cx="469744" cy="259045"/>
    <xdr:sp macro="" textlink="">
      <xdr:nvSpPr>
        <xdr:cNvPr id="327" name="n_2mainValue【福祉施設】&#10;一人当たり面積">
          <a:extLst>
            <a:ext uri="{FF2B5EF4-FFF2-40B4-BE49-F238E27FC236}">
              <a16:creationId xmlns:a16="http://schemas.microsoft.com/office/drawing/2014/main" id="{10A33451-D58F-4BB4-8EFF-4366415890E3}"/>
            </a:ext>
          </a:extLst>
        </xdr:cNvPr>
        <xdr:cNvSpPr txBox="1"/>
      </xdr:nvSpPr>
      <xdr:spPr>
        <a:xfrm>
          <a:off x="7677227" y="14267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65876</xdr:rowOff>
    </xdr:from>
    <xdr:ext cx="469744" cy="259045"/>
    <xdr:sp macro="" textlink="">
      <xdr:nvSpPr>
        <xdr:cNvPr id="328" name="n_3mainValue【福祉施設】&#10;一人当たり面積">
          <a:extLst>
            <a:ext uri="{FF2B5EF4-FFF2-40B4-BE49-F238E27FC236}">
              <a16:creationId xmlns:a16="http://schemas.microsoft.com/office/drawing/2014/main" id="{4D486328-79EA-4AC7-B9B9-48BA3A9CCF86}"/>
            </a:ext>
          </a:extLst>
        </xdr:cNvPr>
        <xdr:cNvSpPr txBox="1"/>
      </xdr:nvSpPr>
      <xdr:spPr>
        <a:xfrm>
          <a:off x="6864427" y="14270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99984</xdr:rowOff>
    </xdr:from>
    <xdr:ext cx="469744" cy="259045"/>
    <xdr:sp macro="" textlink="">
      <xdr:nvSpPr>
        <xdr:cNvPr id="329" name="n_4mainValue【福祉施設】&#10;一人当たり面積">
          <a:extLst>
            <a:ext uri="{FF2B5EF4-FFF2-40B4-BE49-F238E27FC236}">
              <a16:creationId xmlns:a16="http://schemas.microsoft.com/office/drawing/2014/main" id="{9FB69676-1EB0-4429-97A2-C8980DDC9D12}"/>
            </a:ext>
          </a:extLst>
        </xdr:cNvPr>
        <xdr:cNvSpPr txBox="1"/>
      </xdr:nvSpPr>
      <xdr:spPr>
        <a:xfrm>
          <a:off x="6070677" y="1397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30" name="正方形/長方形 329">
          <a:extLst>
            <a:ext uri="{FF2B5EF4-FFF2-40B4-BE49-F238E27FC236}">
              <a16:creationId xmlns:a16="http://schemas.microsoft.com/office/drawing/2014/main" id="{122CF17B-11B6-4A77-A116-AB0FB9FE35E6}"/>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31" name="正方形/長方形 330">
          <a:extLst>
            <a:ext uri="{FF2B5EF4-FFF2-40B4-BE49-F238E27FC236}">
              <a16:creationId xmlns:a16="http://schemas.microsoft.com/office/drawing/2014/main" id="{BC49C323-BE1A-4C01-993C-D7156DC2E551}"/>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32" name="正方形/長方形 331">
          <a:extLst>
            <a:ext uri="{FF2B5EF4-FFF2-40B4-BE49-F238E27FC236}">
              <a16:creationId xmlns:a16="http://schemas.microsoft.com/office/drawing/2014/main" id="{78A5772A-D76B-47D3-BA0F-D1356CED8930}"/>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3" name="正方形/長方形 332">
          <a:extLst>
            <a:ext uri="{FF2B5EF4-FFF2-40B4-BE49-F238E27FC236}">
              <a16:creationId xmlns:a16="http://schemas.microsoft.com/office/drawing/2014/main" id="{5C1FB376-B383-46C5-9231-824F303033E5}"/>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4" name="正方形/長方形 333">
          <a:extLst>
            <a:ext uri="{FF2B5EF4-FFF2-40B4-BE49-F238E27FC236}">
              <a16:creationId xmlns:a16="http://schemas.microsoft.com/office/drawing/2014/main" id="{1456AAF6-10AA-41E9-A59E-62897382ECF9}"/>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5" name="正方形/長方形 334">
          <a:extLst>
            <a:ext uri="{FF2B5EF4-FFF2-40B4-BE49-F238E27FC236}">
              <a16:creationId xmlns:a16="http://schemas.microsoft.com/office/drawing/2014/main" id="{48694679-EA73-48A4-A668-BAF6F4B7ACED}"/>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6" name="正方形/長方形 335">
          <a:extLst>
            <a:ext uri="{FF2B5EF4-FFF2-40B4-BE49-F238E27FC236}">
              <a16:creationId xmlns:a16="http://schemas.microsoft.com/office/drawing/2014/main" id="{967F4829-7EB0-433E-B24C-18545D5E373F}"/>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7" name="正方形/長方形 336">
          <a:extLst>
            <a:ext uri="{FF2B5EF4-FFF2-40B4-BE49-F238E27FC236}">
              <a16:creationId xmlns:a16="http://schemas.microsoft.com/office/drawing/2014/main" id="{8676BE76-1CC6-4950-BCA4-C8E55E603FA4}"/>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8" name="正方形/長方形 337">
          <a:extLst>
            <a:ext uri="{FF2B5EF4-FFF2-40B4-BE49-F238E27FC236}">
              <a16:creationId xmlns:a16="http://schemas.microsoft.com/office/drawing/2014/main" id="{BAC764C9-5981-45FF-826B-70464592BF28}"/>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9" name="正方形/長方形 338">
          <a:extLst>
            <a:ext uri="{FF2B5EF4-FFF2-40B4-BE49-F238E27FC236}">
              <a16:creationId xmlns:a16="http://schemas.microsoft.com/office/drawing/2014/main" id="{203F0F7A-5707-43BB-9FA6-B8F6C8AF97C9}"/>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0" name="正方形/長方形 339">
          <a:extLst>
            <a:ext uri="{FF2B5EF4-FFF2-40B4-BE49-F238E27FC236}">
              <a16:creationId xmlns:a16="http://schemas.microsoft.com/office/drawing/2014/main" id="{2F022E93-29A1-48B7-BB30-ED5F00824780}"/>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1" name="正方形/長方形 340">
          <a:extLst>
            <a:ext uri="{FF2B5EF4-FFF2-40B4-BE49-F238E27FC236}">
              <a16:creationId xmlns:a16="http://schemas.microsoft.com/office/drawing/2014/main" id="{99EF6472-1927-457C-ABB5-9BDCFD6423C3}"/>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2" name="正方形/長方形 341">
          <a:extLst>
            <a:ext uri="{FF2B5EF4-FFF2-40B4-BE49-F238E27FC236}">
              <a16:creationId xmlns:a16="http://schemas.microsoft.com/office/drawing/2014/main" id="{BE30FB5A-C64A-4B9D-AF36-C933BDE48E6E}"/>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3" name="正方形/長方形 342">
          <a:extLst>
            <a:ext uri="{FF2B5EF4-FFF2-40B4-BE49-F238E27FC236}">
              <a16:creationId xmlns:a16="http://schemas.microsoft.com/office/drawing/2014/main" id="{B7080FCD-9E37-40C3-91DD-8B56B9F2D69D}"/>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4" name="正方形/長方形 343">
          <a:extLst>
            <a:ext uri="{FF2B5EF4-FFF2-40B4-BE49-F238E27FC236}">
              <a16:creationId xmlns:a16="http://schemas.microsoft.com/office/drawing/2014/main" id="{3235BD4C-A3D1-4AB4-93E5-7A2FC569E82C}"/>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5" name="正方形/長方形 344">
          <a:extLst>
            <a:ext uri="{FF2B5EF4-FFF2-40B4-BE49-F238E27FC236}">
              <a16:creationId xmlns:a16="http://schemas.microsoft.com/office/drawing/2014/main" id="{4B8E7A15-5B5C-4195-907C-92E323B74332}"/>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6" name="正方形/長方形 345">
          <a:extLst>
            <a:ext uri="{FF2B5EF4-FFF2-40B4-BE49-F238E27FC236}">
              <a16:creationId xmlns:a16="http://schemas.microsoft.com/office/drawing/2014/main" id="{8235566D-9A41-49F5-8F11-8B7F0A225FC4}"/>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7" name="正方形/長方形 346">
          <a:extLst>
            <a:ext uri="{FF2B5EF4-FFF2-40B4-BE49-F238E27FC236}">
              <a16:creationId xmlns:a16="http://schemas.microsoft.com/office/drawing/2014/main" id="{11861892-8D64-438C-A284-95E57DF41850}"/>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8" name="正方形/長方形 347">
          <a:extLst>
            <a:ext uri="{FF2B5EF4-FFF2-40B4-BE49-F238E27FC236}">
              <a16:creationId xmlns:a16="http://schemas.microsoft.com/office/drawing/2014/main" id="{F6666DAD-3F93-4E97-BF06-6507747D8A77}"/>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9" name="正方形/長方形 348">
          <a:extLst>
            <a:ext uri="{FF2B5EF4-FFF2-40B4-BE49-F238E27FC236}">
              <a16:creationId xmlns:a16="http://schemas.microsoft.com/office/drawing/2014/main" id="{1892DBAE-9C91-4AA0-9C95-FA9EF200904C}"/>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50" name="正方形/長方形 349">
          <a:extLst>
            <a:ext uri="{FF2B5EF4-FFF2-40B4-BE49-F238E27FC236}">
              <a16:creationId xmlns:a16="http://schemas.microsoft.com/office/drawing/2014/main" id="{5442AE85-E801-4C3A-954C-E956E92D3BDC}"/>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51" name="正方形/長方形 350">
          <a:extLst>
            <a:ext uri="{FF2B5EF4-FFF2-40B4-BE49-F238E27FC236}">
              <a16:creationId xmlns:a16="http://schemas.microsoft.com/office/drawing/2014/main" id="{C8AA2DE3-DF26-419A-AF35-675CE0A22437}"/>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52" name="正方形/長方形 351">
          <a:extLst>
            <a:ext uri="{FF2B5EF4-FFF2-40B4-BE49-F238E27FC236}">
              <a16:creationId xmlns:a16="http://schemas.microsoft.com/office/drawing/2014/main" id="{CD2FD006-8753-4B33-A725-302720708F95}"/>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53" name="正方形/長方形 352">
          <a:extLst>
            <a:ext uri="{FF2B5EF4-FFF2-40B4-BE49-F238E27FC236}">
              <a16:creationId xmlns:a16="http://schemas.microsoft.com/office/drawing/2014/main" id="{04B4ADB9-8BF4-4682-BF3C-6171EB018CB2}"/>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54" name="テキスト ボックス 353">
          <a:extLst>
            <a:ext uri="{FF2B5EF4-FFF2-40B4-BE49-F238E27FC236}">
              <a16:creationId xmlns:a16="http://schemas.microsoft.com/office/drawing/2014/main" id="{21E18128-7D1B-4570-BC66-BD2F04C9DFB4}"/>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5" name="直線コネクタ 354">
          <a:extLst>
            <a:ext uri="{FF2B5EF4-FFF2-40B4-BE49-F238E27FC236}">
              <a16:creationId xmlns:a16="http://schemas.microsoft.com/office/drawing/2014/main" id="{837F1D2D-19F7-4EDE-812A-30EEE5F564E4}"/>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56" name="テキスト ボックス 355">
          <a:extLst>
            <a:ext uri="{FF2B5EF4-FFF2-40B4-BE49-F238E27FC236}">
              <a16:creationId xmlns:a16="http://schemas.microsoft.com/office/drawing/2014/main" id="{E537B2A4-6F2A-4A0D-990F-D53FED459D39}"/>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57" name="直線コネクタ 356">
          <a:extLst>
            <a:ext uri="{FF2B5EF4-FFF2-40B4-BE49-F238E27FC236}">
              <a16:creationId xmlns:a16="http://schemas.microsoft.com/office/drawing/2014/main" id="{94E1FFBA-3C7B-458F-8411-CD6CE5DF394B}"/>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58" name="テキスト ボックス 357">
          <a:extLst>
            <a:ext uri="{FF2B5EF4-FFF2-40B4-BE49-F238E27FC236}">
              <a16:creationId xmlns:a16="http://schemas.microsoft.com/office/drawing/2014/main" id="{84701C52-D297-480E-A4DC-75A8B42E515C}"/>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59" name="直線コネクタ 358">
          <a:extLst>
            <a:ext uri="{FF2B5EF4-FFF2-40B4-BE49-F238E27FC236}">
              <a16:creationId xmlns:a16="http://schemas.microsoft.com/office/drawing/2014/main" id="{682B8C61-048E-4E62-8017-D5C08A645F5B}"/>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60" name="テキスト ボックス 359">
          <a:extLst>
            <a:ext uri="{FF2B5EF4-FFF2-40B4-BE49-F238E27FC236}">
              <a16:creationId xmlns:a16="http://schemas.microsoft.com/office/drawing/2014/main" id="{B98E1532-F345-42C9-B0E4-2E555E187D5F}"/>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61" name="直線コネクタ 360">
          <a:extLst>
            <a:ext uri="{FF2B5EF4-FFF2-40B4-BE49-F238E27FC236}">
              <a16:creationId xmlns:a16="http://schemas.microsoft.com/office/drawing/2014/main" id="{8E5FAE56-2E0E-4299-9890-55CA19D1FF96}"/>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62" name="テキスト ボックス 361">
          <a:extLst>
            <a:ext uri="{FF2B5EF4-FFF2-40B4-BE49-F238E27FC236}">
              <a16:creationId xmlns:a16="http://schemas.microsoft.com/office/drawing/2014/main" id="{4A0E8A4A-16C4-484D-AF4A-E89B974D9516}"/>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63" name="直線コネクタ 362">
          <a:extLst>
            <a:ext uri="{FF2B5EF4-FFF2-40B4-BE49-F238E27FC236}">
              <a16:creationId xmlns:a16="http://schemas.microsoft.com/office/drawing/2014/main" id="{20C4385C-57D6-4D0B-A41D-C1C918BF8C7C}"/>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64" name="テキスト ボックス 363">
          <a:extLst>
            <a:ext uri="{FF2B5EF4-FFF2-40B4-BE49-F238E27FC236}">
              <a16:creationId xmlns:a16="http://schemas.microsoft.com/office/drawing/2014/main" id="{CE12AC24-FDFA-4736-9563-B1A65561A689}"/>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65" name="直線コネクタ 364">
          <a:extLst>
            <a:ext uri="{FF2B5EF4-FFF2-40B4-BE49-F238E27FC236}">
              <a16:creationId xmlns:a16="http://schemas.microsoft.com/office/drawing/2014/main" id="{B17F96FE-A369-4516-9701-CAB078C2B780}"/>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66" name="テキスト ボックス 365">
          <a:extLst>
            <a:ext uri="{FF2B5EF4-FFF2-40B4-BE49-F238E27FC236}">
              <a16:creationId xmlns:a16="http://schemas.microsoft.com/office/drawing/2014/main" id="{F8858E28-ED19-4156-B103-049C9532C6D9}"/>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7" name="直線コネクタ 366">
          <a:extLst>
            <a:ext uri="{FF2B5EF4-FFF2-40B4-BE49-F238E27FC236}">
              <a16:creationId xmlns:a16="http://schemas.microsoft.com/office/drawing/2014/main" id="{5E460361-A663-46D2-87BC-B8155935523F}"/>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68" name="テキスト ボックス 367">
          <a:extLst>
            <a:ext uri="{FF2B5EF4-FFF2-40B4-BE49-F238E27FC236}">
              <a16:creationId xmlns:a16="http://schemas.microsoft.com/office/drawing/2014/main" id="{35E904A9-0F8F-4527-B418-A522C61A6AC4}"/>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9" name="【一般廃棄物処理施設】&#10;有形固定資産減価償却率グラフ枠">
          <a:extLst>
            <a:ext uri="{FF2B5EF4-FFF2-40B4-BE49-F238E27FC236}">
              <a16:creationId xmlns:a16="http://schemas.microsoft.com/office/drawing/2014/main" id="{2DCA2D14-AB87-4161-8411-05ECE66560E6}"/>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370" name="直線コネクタ 369">
          <a:extLst>
            <a:ext uri="{FF2B5EF4-FFF2-40B4-BE49-F238E27FC236}">
              <a16:creationId xmlns:a16="http://schemas.microsoft.com/office/drawing/2014/main" id="{59285EC5-AC80-4E77-97B7-F744310AF73B}"/>
            </a:ext>
          </a:extLst>
        </xdr:cNvPr>
        <xdr:cNvCxnSpPr/>
      </xdr:nvCxnSpPr>
      <xdr:spPr>
        <a:xfrm flipV="1">
          <a:off x="14699614" y="5627370"/>
          <a:ext cx="0" cy="1351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71" name="【一般廃棄物処理施設】&#10;有形固定資産減価償却率最小値テキスト">
          <a:extLst>
            <a:ext uri="{FF2B5EF4-FFF2-40B4-BE49-F238E27FC236}">
              <a16:creationId xmlns:a16="http://schemas.microsoft.com/office/drawing/2014/main" id="{C9B636A5-A66F-4102-AF5C-13C1DD860F2A}"/>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72" name="直線コネクタ 371">
          <a:extLst>
            <a:ext uri="{FF2B5EF4-FFF2-40B4-BE49-F238E27FC236}">
              <a16:creationId xmlns:a16="http://schemas.microsoft.com/office/drawing/2014/main" id="{73278771-627D-4930-AC44-44138845F929}"/>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373" name="【一般廃棄物処理施設】&#10;有形固定資産減価償却率最大値テキスト">
          <a:extLst>
            <a:ext uri="{FF2B5EF4-FFF2-40B4-BE49-F238E27FC236}">
              <a16:creationId xmlns:a16="http://schemas.microsoft.com/office/drawing/2014/main" id="{6834DE73-78A4-4D66-9A88-6FF556A1F890}"/>
            </a:ext>
          </a:extLst>
        </xdr:cNvPr>
        <xdr:cNvSpPr txBox="1"/>
      </xdr:nvSpPr>
      <xdr:spPr>
        <a:xfrm>
          <a:off x="14738350" y="5415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374" name="直線コネクタ 373">
          <a:extLst>
            <a:ext uri="{FF2B5EF4-FFF2-40B4-BE49-F238E27FC236}">
              <a16:creationId xmlns:a16="http://schemas.microsoft.com/office/drawing/2014/main" id="{93C73F7E-3F11-41C7-86A2-23D60658DC8F}"/>
            </a:ext>
          </a:extLst>
        </xdr:cNvPr>
        <xdr:cNvCxnSpPr/>
      </xdr:nvCxnSpPr>
      <xdr:spPr>
        <a:xfrm>
          <a:off x="14611350" y="56273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375" name="【一般廃棄物処理施設】&#10;有形固定資産減価償却率平均値テキスト">
          <a:extLst>
            <a:ext uri="{FF2B5EF4-FFF2-40B4-BE49-F238E27FC236}">
              <a16:creationId xmlns:a16="http://schemas.microsoft.com/office/drawing/2014/main" id="{25AE4C67-C177-483D-A45E-4B2C424FBAA8}"/>
            </a:ext>
          </a:extLst>
        </xdr:cNvPr>
        <xdr:cNvSpPr txBox="1"/>
      </xdr:nvSpPr>
      <xdr:spPr>
        <a:xfrm>
          <a:off x="14738350" y="6095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376" name="フローチャート: 判断 375">
          <a:extLst>
            <a:ext uri="{FF2B5EF4-FFF2-40B4-BE49-F238E27FC236}">
              <a16:creationId xmlns:a16="http://schemas.microsoft.com/office/drawing/2014/main" id="{9691C0C7-81E0-47F3-9922-74982B8AEBEF}"/>
            </a:ext>
          </a:extLst>
        </xdr:cNvPr>
        <xdr:cNvSpPr/>
      </xdr:nvSpPr>
      <xdr:spPr>
        <a:xfrm>
          <a:off x="14649450" y="62376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377" name="フローチャート: 判断 376">
          <a:extLst>
            <a:ext uri="{FF2B5EF4-FFF2-40B4-BE49-F238E27FC236}">
              <a16:creationId xmlns:a16="http://schemas.microsoft.com/office/drawing/2014/main" id="{8A6CB8F5-864D-41F7-B56C-9EE3B3E0CF1D}"/>
            </a:ext>
          </a:extLst>
        </xdr:cNvPr>
        <xdr:cNvSpPr/>
      </xdr:nvSpPr>
      <xdr:spPr>
        <a:xfrm>
          <a:off x="13887450" y="62223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378" name="フローチャート: 判断 377">
          <a:extLst>
            <a:ext uri="{FF2B5EF4-FFF2-40B4-BE49-F238E27FC236}">
              <a16:creationId xmlns:a16="http://schemas.microsoft.com/office/drawing/2014/main" id="{B88D8EEF-5117-4704-B00D-F7DAAA81CEE2}"/>
            </a:ext>
          </a:extLst>
        </xdr:cNvPr>
        <xdr:cNvSpPr/>
      </xdr:nvSpPr>
      <xdr:spPr>
        <a:xfrm>
          <a:off x="13093700" y="6258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379" name="フローチャート: 判断 378">
          <a:extLst>
            <a:ext uri="{FF2B5EF4-FFF2-40B4-BE49-F238E27FC236}">
              <a16:creationId xmlns:a16="http://schemas.microsoft.com/office/drawing/2014/main" id="{A05AB3E4-9E19-4ED4-A620-0BBADCCAE2DD}"/>
            </a:ext>
          </a:extLst>
        </xdr:cNvPr>
        <xdr:cNvSpPr/>
      </xdr:nvSpPr>
      <xdr:spPr>
        <a:xfrm>
          <a:off x="12299950" y="62776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380" name="フローチャート: 判断 379">
          <a:extLst>
            <a:ext uri="{FF2B5EF4-FFF2-40B4-BE49-F238E27FC236}">
              <a16:creationId xmlns:a16="http://schemas.microsoft.com/office/drawing/2014/main" id="{DE7333CA-3E27-47C1-9761-2D6F65A95306}"/>
            </a:ext>
          </a:extLst>
        </xdr:cNvPr>
        <xdr:cNvSpPr/>
      </xdr:nvSpPr>
      <xdr:spPr>
        <a:xfrm>
          <a:off x="11487150" y="629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94B6BF50-E70F-4B06-AF9E-7169C5253A5E}"/>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550FF4B6-0054-417E-B82C-8812ECBC6E97}"/>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7919093F-97FA-44CC-95DB-01EAE96E8F4A}"/>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0393F212-FA03-45C1-8322-8F8640811EC1}"/>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772AB976-6E33-494D-8059-F7C3B1A07357}"/>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124460</xdr:rowOff>
    </xdr:from>
    <xdr:to>
      <xdr:col>85</xdr:col>
      <xdr:colOff>177800</xdr:colOff>
      <xdr:row>39</xdr:row>
      <xdr:rowOff>54610</xdr:rowOff>
    </xdr:to>
    <xdr:sp macro="" textlink="">
      <xdr:nvSpPr>
        <xdr:cNvPr id="386" name="楕円 385">
          <a:extLst>
            <a:ext uri="{FF2B5EF4-FFF2-40B4-BE49-F238E27FC236}">
              <a16:creationId xmlns:a16="http://schemas.microsoft.com/office/drawing/2014/main" id="{9BFB6C91-5D2D-42BB-A36F-129280DA0655}"/>
            </a:ext>
          </a:extLst>
        </xdr:cNvPr>
        <xdr:cNvSpPr/>
      </xdr:nvSpPr>
      <xdr:spPr>
        <a:xfrm>
          <a:off x="14649450" y="64046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102887</xdr:rowOff>
    </xdr:from>
    <xdr:ext cx="405111" cy="259045"/>
    <xdr:sp macro="" textlink="">
      <xdr:nvSpPr>
        <xdr:cNvPr id="387" name="【一般廃棄物処理施設】&#10;有形固定資産減価償却率該当値テキスト">
          <a:extLst>
            <a:ext uri="{FF2B5EF4-FFF2-40B4-BE49-F238E27FC236}">
              <a16:creationId xmlns:a16="http://schemas.microsoft.com/office/drawing/2014/main" id="{E7DA25F5-2FB9-4E24-A0BE-F6B132BB9A48}"/>
            </a:ext>
          </a:extLst>
        </xdr:cNvPr>
        <xdr:cNvSpPr txBox="1"/>
      </xdr:nvSpPr>
      <xdr:spPr>
        <a:xfrm>
          <a:off x="14738350" y="6383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44450</xdr:rowOff>
    </xdr:from>
    <xdr:to>
      <xdr:col>81</xdr:col>
      <xdr:colOff>101600</xdr:colOff>
      <xdr:row>38</xdr:row>
      <xdr:rowOff>146050</xdr:rowOff>
    </xdr:to>
    <xdr:sp macro="" textlink="">
      <xdr:nvSpPr>
        <xdr:cNvPr id="388" name="楕円 387">
          <a:extLst>
            <a:ext uri="{FF2B5EF4-FFF2-40B4-BE49-F238E27FC236}">
              <a16:creationId xmlns:a16="http://schemas.microsoft.com/office/drawing/2014/main" id="{596B0293-7E34-4C4F-ABCE-0E46A4079C23}"/>
            </a:ext>
          </a:extLst>
        </xdr:cNvPr>
        <xdr:cNvSpPr/>
      </xdr:nvSpPr>
      <xdr:spPr>
        <a:xfrm>
          <a:off x="1388745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95250</xdr:rowOff>
    </xdr:from>
    <xdr:to>
      <xdr:col>85</xdr:col>
      <xdr:colOff>127000</xdr:colOff>
      <xdr:row>39</xdr:row>
      <xdr:rowOff>3810</xdr:rowOff>
    </xdr:to>
    <xdr:cxnSp macro="">
      <xdr:nvCxnSpPr>
        <xdr:cNvPr id="389" name="直線コネクタ 388">
          <a:extLst>
            <a:ext uri="{FF2B5EF4-FFF2-40B4-BE49-F238E27FC236}">
              <a16:creationId xmlns:a16="http://schemas.microsoft.com/office/drawing/2014/main" id="{6B980868-D4BA-4B5D-B33F-CE1FB8C0B51A}"/>
            </a:ext>
          </a:extLst>
        </xdr:cNvPr>
        <xdr:cNvCxnSpPr/>
      </xdr:nvCxnSpPr>
      <xdr:spPr>
        <a:xfrm>
          <a:off x="13938250" y="6375400"/>
          <a:ext cx="76200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126365</xdr:rowOff>
    </xdr:from>
    <xdr:to>
      <xdr:col>76</xdr:col>
      <xdr:colOff>165100</xdr:colOff>
      <xdr:row>38</xdr:row>
      <xdr:rowOff>56515</xdr:rowOff>
    </xdr:to>
    <xdr:sp macro="" textlink="">
      <xdr:nvSpPr>
        <xdr:cNvPr id="390" name="楕円 389">
          <a:extLst>
            <a:ext uri="{FF2B5EF4-FFF2-40B4-BE49-F238E27FC236}">
              <a16:creationId xmlns:a16="http://schemas.microsoft.com/office/drawing/2014/main" id="{7B28BC71-27E0-41B6-93C2-9FB57272753D}"/>
            </a:ext>
          </a:extLst>
        </xdr:cNvPr>
        <xdr:cNvSpPr/>
      </xdr:nvSpPr>
      <xdr:spPr>
        <a:xfrm>
          <a:off x="13093700" y="62414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5715</xdr:rowOff>
    </xdr:from>
    <xdr:to>
      <xdr:col>81</xdr:col>
      <xdr:colOff>50800</xdr:colOff>
      <xdr:row>38</xdr:row>
      <xdr:rowOff>95250</xdr:rowOff>
    </xdr:to>
    <xdr:cxnSp macro="">
      <xdr:nvCxnSpPr>
        <xdr:cNvPr id="391" name="直線コネクタ 390">
          <a:extLst>
            <a:ext uri="{FF2B5EF4-FFF2-40B4-BE49-F238E27FC236}">
              <a16:creationId xmlns:a16="http://schemas.microsoft.com/office/drawing/2014/main" id="{C090B888-CD12-4D1A-B81A-67EB09CD8E97}"/>
            </a:ext>
          </a:extLst>
        </xdr:cNvPr>
        <xdr:cNvCxnSpPr/>
      </xdr:nvCxnSpPr>
      <xdr:spPr>
        <a:xfrm>
          <a:off x="13144500" y="6285865"/>
          <a:ext cx="79375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29210</xdr:rowOff>
    </xdr:from>
    <xdr:to>
      <xdr:col>72</xdr:col>
      <xdr:colOff>38100</xdr:colOff>
      <xdr:row>37</xdr:row>
      <xdr:rowOff>130810</xdr:rowOff>
    </xdr:to>
    <xdr:sp macro="" textlink="">
      <xdr:nvSpPr>
        <xdr:cNvPr id="392" name="楕円 391">
          <a:extLst>
            <a:ext uri="{FF2B5EF4-FFF2-40B4-BE49-F238E27FC236}">
              <a16:creationId xmlns:a16="http://schemas.microsoft.com/office/drawing/2014/main" id="{8579D3EE-D100-4E3F-9FCD-CD2AC780FEA0}"/>
            </a:ext>
          </a:extLst>
        </xdr:cNvPr>
        <xdr:cNvSpPr/>
      </xdr:nvSpPr>
      <xdr:spPr>
        <a:xfrm>
          <a:off x="12299950" y="61442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80010</xdr:rowOff>
    </xdr:from>
    <xdr:to>
      <xdr:col>76</xdr:col>
      <xdr:colOff>114300</xdr:colOff>
      <xdr:row>38</xdr:row>
      <xdr:rowOff>5715</xdr:rowOff>
    </xdr:to>
    <xdr:cxnSp macro="">
      <xdr:nvCxnSpPr>
        <xdr:cNvPr id="393" name="直線コネクタ 392">
          <a:extLst>
            <a:ext uri="{FF2B5EF4-FFF2-40B4-BE49-F238E27FC236}">
              <a16:creationId xmlns:a16="http://schemas.microsoft.com/office/drawing/2014/main" id="{42F57F89-5FC5-467A-A7C0-6574973A8020}"/>
            </a:ext>
          </a:extLst>
        </xdr:cNvPr>
        <xdr:cNvCxnSpPr/>
      </xdr:nvCxnSpPr>
      <xdr:spPr>
        <a:xfrm>
          <a:off x="12344400" y="6195060"/>
          <a:ext cx="800100" cy="90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130175</xdr:rowOff>
    </xdr:from>
    <xdr:to>
      <xdr:col>67</xdr:col>
      <xdr:colOff>101600</xdr:colOff>
      <xdr:row>37</xdr:row>
      <xdr:rowOff>60325</xdr:rowOff>
    </xdr:to>
    <xdr:sp macro="" textlink="">
      <xdr:nvSpPr>
        <xdr:cNvPr id="394" name="楕円 393">
          <a:extLst>
            <a:ext uri="{FF2B5EF4-FFF2-40B4-BE49-F238E27FC236}">
              <a16:creationId xmlns:a16="http://schemas.microsoft.com/office/drawing/2014/main" id="{F814D9A0-A914-4163-9E4C-3CCEA290859F}"/>
            </a:ext>
          </a:extLst>
        </xdr:cNvPr>
        <xdr:cNvSpPr/>
      </xdr:nvSpPr>
      <xdr:spPr>
        <a:xfrm>
          <a:off x="11487150" y="60801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9525</xdr:rowOff>
    </xdr:from>
    <xdr:to>
      <xdr:col>71</xdr:col>
      <xdr:colOff>177800</xdr:colOff>
      <xdr:row>37</xdr:row>
      <xdr:rowOff>80010</xdr:rowOff>
    </xdr:to>
    <xdr:cxnSp macro="">
      <xdr:nvCxnSpPr>
        <xdr:cNvPr id="395" name="直線コネクタ 394">
          <a:extLst>
            <a:ext uri="{FF2B5EF4-FFF2-40B4-BE49-F238E27FC236}">
              <a16:creationId xmlns:a16="http://schemas.microsoft.com/office/drawing/2014/main" id="{B916BADB-A054-4135-ADB1-CDD49E8B8BC3}"/>
            </a:ext>
          </a:extLst>
        </xdr:cNvPr>
        <xdr:cNvCxnSpPr/>
      </xdr:nvCxnSpPr>
      <xdr:spPr>
        <a:xfrm>
          <a:off x="11537950" y="6124575"/>
          <a:ext cx="80645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396" name="n_1aveValue【一般廃棄物処理施設】&#10;有形固定資産減価償却率">
          <a:extLst>
            <a:ext uri="{FF2B5EF4-FFF2-40B4-BE49-F238E27FC236}">
              <a16:creationId xmlns:a16="http://schemas.microsoft.com/office/drawing/2014/main" id="{9B5D976D-B389-4EB1-93D7-0EB08CBB337B}"/>
            </a:ext>
          </a:extLst>
        </xdr:cNvPr>
        <xdr:cNvSpPr txBox="1"/>
      </xdr:nvSpPr>
      <xdr:spPr>
        <a:xfrm>
          <a:off x="13742044" y="6003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64787</xdr:rowOff>
    </xdr:from>
    <xdr:ext cx="405111" cy="259045"/>
    <xdr:sp macro="" textlink="">
      <xdr:nvSpPr>
        <xdr:cNvPr id="397" name="n_2aveValue【一般廃棄物処理施設】&#10;有形固定資産減価償却率">
          <a:extLst>
            <a:ext uri="{FF2B5EF4-FFF2-40B4-BE49-F238E27FC236}">
              <a16:creationId xmlns:a16="http://schemas.microsoft.com/office/drawing/2014/main" id="{9B7FA2F7-C6E5-42C9-84EE-DAF01033EE93}"/>
            </a:ext>
          </a:extLst>
        </xdr:cNvPr>
        <xdr:cNvSpPr txBox="1"/>
      </xdr:nvSpPr>
      <xdr:spPr>
        <a:xfrm>
          <a:off x="12960994" y="6344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398" name="n_3aveValue【一般廃棄物処理施設】&#10;有形固定資産減価償却率">
          <a:extLst>
            <a:ext uri="{FF2B5EF4-FFF2-40B4-BE49-F238E27FC236}">
              <a16:creationId xmlns:a16="http://schemas.microsoft.com/office/drawing/2014/main" id="{2408B384-2AA5-4E13-9BB3-36D21A165EBF}"/>
            </a:ext>
          </a:extLst>
        </xdr:cNvPr>
        <xdr:cNvSpPr txBox="1"/>
      </xdr:nvSpPr>
      <xdr:spPr>
        <a:xfrm>
          <a:off x="12167244" y="636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104792</xdr:rowOff>
    </xdr:from>
    <xdr:ext cx="405111" cy="259045"/>
    <xdr:sp macro="" textlink="">
      <xdr:nvSpPr>
        <xdr:cNvPr id="399" name="n_4aveValue【一般廃棄物処理施設】&#10;有形固定資産減価償却率">
          <a:extLst>
            <a:ext uri="{FF2B5EF4-FFF2-40B4-BE49-F238E27FC236}">
              <a16:creationId xmlns:a16="http://schemas.microsoft.com/office/drawing/2014/main" id="{37655D27-2E62-4670-8C57-2CD1C8913C6E}"/>
            </a:ext>
          </a:extLst>
        </xdr:cNvPr>
        <xdr:cNvSpPr txBox="1"/>
      </xdr:nvSpPr>
      <xdr:spPr>
        <a:xfrm>
          <a:off x="11354444" y="6384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137177</xdr:rowOff>
    </xdr:from>
    <xdr:ext cx="405111" cy="259045"/>
    <xdr:sp macro="" textlink="">
      <xdr:nvSpPr>
        <xdr:cNvPr id="400" name="n_1mainValue【一般廃棄物処理施設】&#10;有形固定資産減価償却率">
          <a:extLst>
            <a:ext uri="{FF2B5EF4-FFF2-40B4-BE49-F238E27FC236}">
              <a16:creationId xmlns:a16="http://schemas.microsoft.com/office/drawing/2014/main" id="{EA6A47A3-E62B-4117-9889-16B06546D1F8}"/>
            </a:ext>
          </a:extLst>
        </xdr:cNvPr>
        <xdr:cNvSpPr txBox="1"/>
      </xdr:nvSpPr>
      <xdr:spPr>
        <a:xfrm>
          <a:off x="13742044" y="6417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73042</xdr:rowOff>
    </xdr:from>
    <xdr:ext cx="405111" cy="259045"/>
    <xdr:sp macro="" textlink="">
      <xdr:nvSpPr>
        <xdr:cNvPr id="401" name="n_2mainValue【一般廃棄物処理施設】&#10;有形固定資産減価償却率">
          <a:extLst>
            <a:ext uri="{FF2B5EF4-FFF2-40B4-BE49-F238E27FC236}">
              <a16:creationId xmlns:a16="http://schemas.microsoft.com/office/drawing/2014/main" id="{F68BA546-B797-4461-853F-A2824DA773EC}"/>
            </a:ext>
          </a:extLst>
        </xdr:cNvPr>
        <xdr:cNvSpPr txBox="1"/>
      </xdr:nvSpPr>
      <xdr:spPr>
        <a:xfrm>
          <a:off x="12960994" y="6022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147337</xdr:rowOff>
    </xdr:from>
    <xdr:ext cx="405111" cy="259045"/>
    <xdr:sp macro="" textlink="">
      <xdr:nvSpPr>
        <xdr:cNvPr id="402" name="n_3mainValue【一般廃棄物処理施設】&#10;有形固定資産減価償却率">
          <a:extLst>
            <a:ext uri="{FF2B5EF4-FFF2-40B4-BE49-F238E27FC236}">
              <a16:creationId xmlns:a16="http://schemas.microsoft.com/office/drawing/2014/main" id="{47886498-33B9-4F75-99CA-8744B11DC901}"/>
            </a:ext>
          </a:extLst>
        </xdr:cNvPr>
        <xdr:cNvSpPr txBox="1"/>
      </xdr:nvSpPr>
      <xdr:spPr>
        <a:xfrm>
          <a:off x="12167244" y="5932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76852</xdr:rowOff>
    </xdr:from>
    <xdr:ext cx="405111" cy="259045"/>
    <xdr:sp macro="" textlink="">
      <xdr:nvSpPr>
        <xdr:cNvPr id="403" name="n_4mainValue【一般廃棄物処理施設】&#10;有形固定資産減価償却率">
          <a:extLst>
            <a:ext uri="{FF2B5EF4-FFF2-40B4-BE49-F238E27FC236}">
              <a16:creationId xmlns:a16="http://schemas.microsoft.com/office/drawing/2014/main" id="{D8210B1E-E538-4DB7-A92E-690E8B21C99B}"/>
            </a:ext>
          </a:extLst>
        </xdr:cNvPr>
        <xdr:cNvSpPr txBox="1"/>
      </xdr:nvSpPr>
      <xdr:spPr>
        <a:xfrm>
          <a:off x="11354444" y="5861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04" name="正方形/長方形 403">
          <a:extLst>
            <a:ext uri="{FF2B5EF4-FFF2-40B4-BE49-F238E27FC236}">
              <a16:creationId xmlns:a16="http://schemas.microsoft.com/office/drawing/2014/main" id="{F5EE8B7C-76AC-494F-B462-CF1D84FE8C0A}"/>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5" name="正方形/長方形 404">
          <a:extLst>
            <a:ext uri="{FF2B5EF4-FFF2-40B4-BE49-F238E27FC236}">
              <a16:creationId xmlns:a16="http://schemas.microsoft.com/office/drawing/2014/main" id="{F9240C75-DEF9-46C6-A951-9DF91E78B2C0}"/>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6" name="正方形/長方形 405">
          <a:extLst>
            <a:ext uri="{FF2B5EF4-FFF2-40B4-BE49-F238E27FC236}">
              <a16:creationId xmlns:a16="http://schemas.microsoft.com/office/drawing/2014/main" id="{6C6893A0-84E7-45EB-B498-C47F44B219B3}"/>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7" name="正方形/長方形 406">
          <a:extLst>
            <a:ext uri="{FF2B5EF4-FFF2-40B4-BE49-F238E27FC236}">
              <a16:creationId xmlns:a16="http://schemas.microsoft.com/office/drawing/2014/main" id="{84D114C0-9999-4139-8C1E-7093DE5C1ECE}"/>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8" name="正方形/長方形 407">
          <a:extLst>
            <a:ext uri="{FF2B5EF4-FFF2-40B4-BE49-F238E27FC236}">
              <a16:creationId xmlns:a16="http://schemas.microsoft.com/office/drawing/2014/main" id="{994F4A65-79BB-4FA9-8F00-741E2700E2E0}"/>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9" name="正方形/長方形 408">
          <a:extLst>
            <a:ext uri="{FF2B5EF4-FFF2-40B4-BE49-F238E27FC236}">
              <a16:creationId xmlns:a16="http://schemas.microsoft.com/office/drawing/2014/main" id="{AB7BA081-D3B5-4DF8-A4C1-A9021A338729}"/>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0" name="正方形/長方形 409">
          <a:extLst>
            <a:ext uri="{FF2B5EF4-FFF2-40B4-BE49-F238E27FC236}">
              <a16:creationId xmlns:a16="http://schemas.microsoft.com/office/drawing/2014/main" id="{0F81F87D-EA8A-4AF5-9B79-42A6EA46210D}"/>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1" name="正方形/長方形 410">
          <a:extLst>
            <a:ext uri="{FF2B5EF4-FFF2-40B4-BE49-F238E27FC236}">
              <a16:creationId xmlns:a16="http://schemas.microsoft.com/office/drawing/2014/main" id="{E1CC081B-F823-496A-869D-222CCC40FE44}"/>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12" name="テキスト ボックス 411">
          <a:extLst>
            <a:ext uri="{FF2B5EF4-FFF2-40B4-BE49-F238E27FC236}">
              <a16:creationId xmlns:a16="http://schemas.microsoft.com/office/drawing/2014/main" id="{B22C74C7-6D6F-4BF9-8463-CC11BFBE96C9}"/>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13" name="直線コネクタ 412">
          <a:extLst>
            <a:ext uri="{FF2B5EF4-FFF2-40B4-BE49-F238E27FC236}">
              <a16:creationId xmlns:a16="http://schemas.microsoft.com/office/drawing/2014/main" id="{DC409F5A-C0CE-4ABB-9340-DFBB8885F8DE}"/>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14" name="直線コネクタ 413">
          <a:extLst>
            <a:ext uri="{FF2B5EF4-FFF2-40B4-BE49-F238E27FC236}">
              <a16:creationId xmlns:a16="http://schemas.microsoft.com/office/drawing/2014/main" id="{495D82F4-9530-4CDD-982A-369AA8DAF4DB}"/>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15" name="テキスト ボックス 414">
          <a:extLst>
            <a:ext uri="{FF2B5EF4-FFF2-40B4-BE49-F238E27FC236}">
              <a16:creationId xmlns:a16="http://schemas.microsoft.com/office/drawing/2014/main" id="{E5C9008E-95AF-4544-846B-A9F402B7040B}"/>
            </a:ext>
          </a:extLst>
        </xdr:cNvPr>
        <xdr:cNvSpPr txBox="1"/>
      </xdr:nvSpPr>
      <xdr:spPr>
        <a:xfrm>
          <a:off x="16248514" y="684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16" name="直線コネクタ 415">
          <a:extLst>
            <a:ext uri="{FF2B5EF4-FFF2-40B4-BE49-F238E27FC236}">
              <a16:creationId xmlns:a16="http://schemas.microsoft.com/office/drawing/2014/main" id="{8A60F9C1-AF22-437F-91A2-91F9B550913D}"/>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17" name="テキスト ボックス 416">
          <a:extLst>
            <a:ext uri="{FF2B5EF4-FFF2-40B4-BE49-F238E27FC236}">
              <a16:creationId xmlns:a16="http://schemas.microsoft.com/office/drawing/2014/main" id="{1BB23A80-B3FF-426C-87D4-516C4E695214}"/>
            </a:ext>
          </a:extLst>
        </xdr:cNvPr>
        <xdr:cNvSpPr txBox="1"/>
      </xdr:nvSpPr>
      <xdr:spPr>
        <a:xfrm>
          <a:off x="1593998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18" name="直線コネクタ 417">
          <a:extLst>
            <a:ext uri="{FF2B5EF4-FFF2-40B4-BE49-F238E27FC236}">
              <a16:creationId xmlns:a16="http://schemas.microsoft.com/office/drawing/2014/main" id="{46CD8AC2-5B7D-4C38-ACB4-2BD5379814FD}"/>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19" name="テキスト ボックス 418">
          <a:extLst>
            <a:ext uri="{FF2B5EF4-FFF2-40B4-BE49-F238E27FC236}">
              <a16:creationId xmlns:a16="http://schemas.microsoft.com/office/drawing/2014/main" id="{3BF80225-6A7A-484E-9B0E-5ECC2B555647}"/>
            </a:ext>
          </a:extLst>
        </xdr:cNvPr>
        <xdr:cNvSpPr txBox="1"/>
      </xdr:nvSpPr>
      <xdr:spPr>
        <a:xfrm>
          <a:off x="159399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20" name="直線コネクタ 419">
          <a:extLst>
            <a:ext uri="{FF2B5EF4-FFF2-40B4-BE49-F238E27FC236}">
              <a16:creationId xmlns:a16="http://schemas.microsoft.com/office/drawing/2014/main" id="{B1D388CD-3762-4E99-A947-45ED62647497}"/>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21" name="テキスト ボックス 420">
          <a:extLst>
            <a:ext uri="{FF2B5EF4-FFF2-40B4-BE49-F238E27FC236}">
              <a16:creationId xmlns:a16="http://schemas.microsoft.com/office/drawing/2014/main" id="{36544130-2D58-4501-A80D-B0B27AD75D83}"/>
            </a:ext>
          </a:extLst>
        </xdr:cNvPr>
        <xdr:cNvSpPr txBox="1"/>
      </xdr:nvSpPr>
      <xdr:spPr>
        <a:xfrm>
          <a:off x="1593998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22" name="直線コネクタ 421">
          <a:extLst>
            <a:ext uri="{FF2B5EF4-FFF2-40B4-BE49-F238E27FC236}">
              <a16:creationId xmlns:a16="http://schemas.microsoft.com/office/drawing/2014/main" id="{8D110AF2-3121-45EA-B679-5C0EBFB7B56D}"/>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23" name="テキスト ボックス 422">
          <a:extLst>
            <a:ext uri="{FF2B5EF4-FFF2-40B4-BE49-F238E27FC236}">
              <a16:creationId xmlns:a16="http://schemas.microsoft.com/office/drawing/2014/main" id="{542D12A5-D3A9-4F83-98B9-F69EC117392C}"/>
            </a:ext>
          </a:extLst>
        </xdr:cNvPr>
        <xdr:cNvSpPr txBox="1"/>
      </xdr:nvSpPr>
      <xdr:spPr>
        <a:xfrm>
          <a:off x="15939981" y="5375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24" name="直線コネクタ 423">
          <a:extLst>
            <a:ext uri="{FF2B5EF4-FFF2-40B4-BE49-F238E27FC236}">
              <a16:creationId xmlns:a16="http://schemas.microsoft.com/office/drawing/2014/main" id="{45D6012A-B5F5-4859-95BE-DEAB4DE9DB95}"/>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25" name="テキスト ボックス 424">
          <a:extLst>
            <a:ext uri="{FF2B5EF4-FFF2-40B4-BE49-F238E27FC236}">
              <a16:creationId xmlns:a16="http://schemas.microsoft.com/office/drawing/2014/main" id="{D19FDEFF-03CA-46E1-B6C9-13EF938BB4AD}"/>
            </a:ext>
          </a:extLst>
        </xdr:cNvPr>
        <xdr:cNvSpPr txBox="1"/>
      </xdr:nvSpPr>
      <xdr:spPr>
        <a:xfrm>
          <a:off x="15849828" y="5007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26" name="【一般廃棄物処理施設】&#10;一人当たり有形固定資産（償却資産）額グラフ枠">
          <a:extLst>
            <a:ext uri="{FF2B5EF4-FFF2-40B4-BE49-F238E27FC236}">
              <a16:creationId xmlns:a16="http://schemas.microsoft.com/office/drawing/2014/main" id="{4D69BB06-C7B8-44C4-986D-2D9AD754E1E0}"/>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427" name="直線コネクタ 426">
          <a:extLst>
            <a:ext uri="{FF2B5EF4-FFF2-40B4-BE49-F238E27FC236}">
              <a16:creationId xmlns:a16="http://schemas.microsoft.com/office/drawing/2014/main" id="{CE538AE8-DA17-44A2-8D0B-D9A10E493526}"/>
            </a:ext>
          </a:extLst>
        </xdr:cNvPr>
        <xdr:cNvCxnSpPr/>
      </xdr:nvCxnSpPr>
      <xdr:spPr>
        <a:xfrm flipV="1">
          <a:off x="19951064" y="5716297"/>
          <a:ext cx="0" cy="1259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428" name="【一般廃棄物処理施設】&#10;一人当たり有形固定資産（償却資産）額最小値テキスト">
          <a:extLst>
            <a:ext uri="{FF2B5EF4-FFF2-40B4-BE49-F238E27FC236}">
              <a16:creationId xmlns:a16="http://schemas.microsoft.com/office/drawing/2014/main" id="{D2E14A6A-0F66-4CC5-8AEF-6422E77A362F}"/>
            </a:ext>
          </a:extLst>
        </xdr:cNvPr>
        <xdr:cNvSpPr txBox="1"/>
      </xdr:nvSpPr>
      <xdr:spPr>
        <a:xfrm>
          <a:off x="19989800" y="697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429" name="直線コネクタ 428">
          <a:extLst>
            <a:ext uri="{FF2B5EF4-FFF2-40B4-BE49-F238E27FC236}">
              <a16:creationId xmlns:a16="http://schemas.microsoft.com/office/drawing/2014/main" id="{F93D3D18-21DC-4EDE-BB08-290717DE21EB}"/>
            </a:ext>
          </a:extLst>
        </xdr:cNvPr>
        <xdr:cNvCxnSpPr/>
      </xdr:nvCxnSpPr>
      <xdr:spPr>
        <a:xfrm>
          <a:off x="19881850" y="69753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430" name="【一般廃棄物処理施設】&#10;一人当たり有形固定資産（償却資産）額最大値テキスト">
          <a:extLst>
            <a:ext uri="{FF2B5EF4-FFF2-40B4-BE49-F238E27FC236}">
              <a16:creationId xmlns:a16="http://schemas.microsoft.com/office/drawing/2014/main" id="{5F9FF8A0-D3D8-461C-993B-AF1C217249A0}"/>
            </a:ext>
          </a:extLst>
        </xdr:cNvPr>
        <xdr:cNvSpPr txBox="1"/>
      </xdr:nvSpPr>
      <xdr:spPr>
        <a:xfrm>
          <a:off x="19989800" y="5497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431" name="直線コネクタ 430">
          <a:extLst>
            <a:ext uri="{FF2B5EF4-FFF2-40B4-BE49-F238E27FC236}">
              <a16:creationId xmlns:a16="http://schemas.microsoft.com/office/drawing/2014/main" id="{D9D806F8-C42B-4F52-BD26-2EF20C7A61FE}"/>
            </a:ext>
          </a:extLst>
        </xdr:cNvPr>
        <xdr:cNvCxnSpPr/>
      </xdr:nvCxnSpPr>
      <xdr:spPr>
        <a:xfrm>
          <a:off x="19881850" y="57162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71201</xdr:rowOff>
    </xdr:from>
    <xdr:ext cx="599010" cy="259045"/>
    <xdr:sp macro="" textlink="">
      <xdr:nvSpPr>
        <xdr:cNvPr id="432" name="【一般廃棄物処理施設】&#10;一人当たり有形固定資産（償却資産）額平均値テキスト">
          <a:extLst>
            <a:ext uri="{FF2B5EF4-FFF2-40B4-BE49-F238E27FC236}">
              <a16:creationId xmlns:a16="http://schemas.microsoft.com/office/drawing/2014/main" id="{C689366D-8F03-42FA-B7F9-9D9438027B02}"/>
            </a:ext>
          </a:extLst>
        </xdr:cNvPr>
        <xdr:cNvSpPr txBox="1"/>
      </xdr:nvSpPr>
      <xdr:spPr>
        <a:xfrm>
          <a:off x="19989800" y="6681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433" name="フローチャート: 判断 432">
          <a:extLst>
            <a:ext uri="{FF2B5EF4-FFF2-40B4-BE49-F238E27FC236}">
              <a16:creationId xmlns:a16="http://schemas.microsoft.com/office/drawing/2014/main" id="{8C265173-CE4B-4E35-A661-A78FD33E8213}"/>
            </a:ext>
          </a:extLst>
        </xdr:cNvPr>
        <xdr:cNvSpPr/>
      </xdr:nvSpPr>
      <xdr:spPr>
        <a:xfrm>
          <a:off x="19900900" y="67031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434" name="フローチャート: 判断 433">
          <a:extLst>
            <a:ext uri="{FF2B5EF4-FFF2-40B4-BE49-F238E27FC236}">
              <a16:creationId xmlns:a16="http://schemas.microsoft.com/office/drawing/2014/main" id="{C4CCC2B0-684B-42CF-9F70-AF0E06B56774}"/>
            </a:ext>
          </a:extLst>
        </xdr:cNvPr>
        <xdr:cNvSpPr/>
      </xdr:nvSpPr>
      <xdr:spPr>
        <a:xfrm>
          <a:off x="19157950" y="67121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435" name="フローチャート: 判断 434">
          <a:extLst>
            <a:ext uri="{FF2B5EF4-FFF2-40B4-BE49-F238E27FC236}">
              <a16:creationId xmlns:a16="http://schemas.microsoft.com/office/drawing/2014/main" id="{1BF884DC-3927-4248-A732-A0317C299A97}"/>
            </a:ext>
          </a:extLst>
        </xdr:cNvPr>
        <xdr:cNvSpPr/>
      </xdr:nvSpPr>
      <xdr:spPr>
        <a:xfrm>
          <a:off x="18345150" y="66977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436" name="フローチャート: 判断 435">
          <a:extLst>
            <a:ext uri="{FF2B5EF4-FFF2-40B4-BE49-F238E27FC236}">
              <a16:creationId xmlns:a16="http://schemas.microsoft.com/office/drawing/2014/main" id="{EA6058A5-2595-40ED-86EC-2709431B883D}"/>
            </a:ext>
          </a:extLst>
        </xdr:cNvPr>
        <xdr:cNvSpPr/>
      </xdr:nvSpPr>
      <xdr:spPr>
        <a:xfrm>
          <a:off x="17551400" y="671525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437" name="フローチャート: 判断 436">
          <a:extLst>
            <a:ext uri="{FF2B5EF4-FFF2-40B4-BE49-F238E27FC236}">
              <a16:creationId xmlns:a16="http://schemas.microsoft.com/office/drawing/2014/main" id="{9210B9C1-5A65-476A-8A3F-F3C068AE8224}"/>
            </a:ext>
          </a:extLst>
        </xdr:cNvPr>
        <xdr:cNvSpPr/>
      </xdr:nvSpPr>
      <xdr:spPr>
        <a:xfrm>
          <a:off x="16757650" y="67163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740B940-1871-4A45-8504-18DED2083F32}"/>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9C087C1E-B663-4AD3-99F1-78629E1639E1}"/>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6D78B55C-4395-4230-A411-4337C8BC7BD8}"/>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41" name="テキスト ボックス 440">
          <a:extLst>
            <a:ext uri="{FF2B5EF4-FFF2-40B4-BE49-F238E27FC236}">
              <a16:creationId xmlns:a16="http://schemas.microsoft.com/office/drawing/2014/main" id="{2D02AA7B-0B51-4F99-97C3-EA4FF59D2B32}"/>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42" name="テキスト ボックス 441">
          <a:extLst>
            <a:ext uri="{FF2B5EF4-FFF2-40B4-BE49-F238E27FC236}">
              <a16:creationId xmlns:a16="http://schemas.microsoft.com/office/drawing/2014/main" id="{6BF83673-A28F-43A4-8825-FCFDBE3DEDCF}"/>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107334</xdr:rowOff>
    </xdr:from>
    <xdr:to>
      <xdr:col>116</xdr:col>
      <xdr:colOff>114300</xdr:colOff>
      <xdr:row>39</xdr:row>
      <xdr:rowOff>37484</xdr:rowOff>
    </xdr:to>
    <xdr:sp macro="" textlink="">
      <xdr:nvSpPr>
        <xdr:cNvPr id="443" name="楕円 442">
          <a:extLst>
            <a:ext uri="{FF2B5EF4-FFF2-40B4-BE49-F238E27FC236}">
              <a16:creationId xmlns:a16="http://schemas.microsoft.com/office/drawing/2014/main" id="{0335FFF2-732A-4044-857A-6BEEAE805F2A}"/>
            </a:ext>
          </a:extLst>
        </xdr:cNvPr>
        <xdr:cNvSpPr/>
      </xdr:nvSpPr>
      <xdr:spPr>
        <a:xfrm>
          <a:off x="19900900" y="63874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130211</xdr:rowOff>
    </xdr:from>
    <xdr:ext cx="599010" cy="259045"/>
    <xdr:sp macro="" textlink="">
      <xdr:nvSpPr>
        <xdr:cNvPr id="444" name="【一般廃棄物処理施設】&#10;一人当たり有形固定資産（償却資産）額該当値テキスト">
          <a:extLst>
            <a:ext uri="{FF2B5EF4-FFF2-40B4-BE49-F238E27FC236}">
              <a16:creationId xmlns:a16="http://schemas.microsoft.com/office/drawing/2014/main" id="{AE46336C-F3FE-40F5-9BFD-F654502A10A1}"/>
            </a:ext>
          </a:extLst>
        </xdr:cNvPr>
        <xdr:cNvSpPr txBox="1"/>
      </xdr:nvSpPr>
      <xdr:spPr>
        <a:xfrm>
          <a:off x="19989800" y="624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118073</xdr:rowOff>
    </xdr:from>
    <xdr:to>
      <xdr:col>112</xdr:col>
      <xdr:colOff>38100</xdr:colOff>
      <xdr:row>39</xdr:row>
      <xdr:rowOff>48223</xdr:rowOff>
    </xdr:to>
    <xdr:sp macro="" textlink="">
      <xdr:nvSpPr>
        <xdr:cNvPr id="445" name="楕円 444">
          <a:extLst>
            <a:ext uri="{FF2B5EF4-FFF2-40B4-BE49-F238E27FC236}">
              <a16:creationId xmlns:a16="http://schemas.microsoft.com/office/drawing/2014/main" id="{1CE11301-4B75-44A3-8120-4AF2538B18E9}"/>
            </a:ext>
          </a:extLst>
        </xdr:cNvPr>
        <xdr:cNvSpPr/>
      </xdr:nvSpPr>
      <xdr:spPr>
        <a:xfrm>
          <a:off x="19157950" y="639822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158134</xdr:rowOff>
    </xdr:from>
    <xdr:to>
      <xdr:col>116</xdr:col>
      <xdr:colOff>63500</xdr:colOff>
      <xdr:row>38</xdr:row>
      <xdr:rowOff>168873</xdr:rowOff>
    </xdr:to>
    <xdr:cxnSp macro="">
      <xdr:nvCxnSpPr>
        <xdr:cNvPr id="446" name="直線コネクタ 445">
          <a:extLst>
            <a:ext uri="{FF2B5EF4-FFF2-40B4-BE49-F238E27FC236}">
              <a16:creationId xmlns:a16="http://schemas.microsoft.com/office/drawing/2014/main" id="{8DE12AD5-0EC6-46D7-A60B-0963A2A827D5}"/>
            </a:ext>
          </a:extLst>
        </xdr:cNvPr>
        <xdr:cNvCxnSpPr/>
      </xdr:nvCxnSpPr>
      <xdr:spPr>
        <a:xfrm flipV="1">
          <a:off x="19202400" y="6438284"/>
          <a:ext cx="749300" cy="4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126116</xdr:rowOff>
    </xdr:from>
    <xdr:to>
      <xdr:col>107</xdr:col>
      <xdr:colOff>101600</xdr:colOff>
      <xdr:row>39</xdr:row>
      <xdr:rowOff>56266</xdr:rowOff>
    </xdr:to>
    <xdr:sp macro="" textlink="">
      <xdr:nvSpPr>
        <xdr:cNvPr id="447" name="楕円 446">
          <a:extLst>
            <a:ext uri="{FF2B5EF4-FFF2-40B4-BE49-F238E27FC236}">
              <a16:creationId xmlns:a16="http://schemas.microsoft.com/office/drawing/2014/main" id="{AA3CEDD4-D900-487D-AA5E-4EE5D02541E9}"/>
            </a:ext>
          </a:extLst>
        </xdr:cNvPr>
        <xdr:cNvSpPr/>
      </xdr:nvSpPr>
      <xdr:spPr>
        <a:xfrm>
          <a:off x="18345150" y="64062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168873</xdr:rowOff>
    </xdr:from>
    <xdr:to>
      <xdr:col>111</xdr:col>
      <xdr:colOff>177800</xdr:colOff>
      <xdr:row>39</xdr:row>
      <xdr:rowOff>5466</xdr:rowOff>
    </xdr:to>
    <xdr:cxnSp macro="">
      <xdr:nvCxnSpPr>
        <xdr:cNvPr id="448" name="直線コネクタ 447">
          <a:extLst>
            <a:ext uri="{FF2B5EF4-FFF2-40B4-BE49-F238E27FC236}">
              <a16:creationId xmlns:a16="http://schemas.microsoft.com/office/drawing/2014/main" id="{41101907-5B40-4E2D-B26B-5A41A7C3DB2A}"/>
            </a:ext>
          </a:extLst>
        </xdr:cNvPr>
        <xdr:cNvCxnSpPr/>
      </xdr:nvCxnSpPr>
      <xdr:spPr>
        <a:xfrm flipV="1">
          <a:off x="18395950" y="6442673"/>
          <a:ext cx="80645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137532</xdr:rowOff>
    </xdr:from>
    <xdr:to>
      <xdr:col>102</xdr:col>
      <xdr:colOff>165100</xdr:colOff>
      <xdr:row>39</xdr:row>
      <xdr:rowOff>67682</xdr:rowOff>
    </xdr:to>
    <xdr:sp macro="" textlink="">
      <xdr:nvSpPr>
        <xdr:cNvPr id="449" name="楕円 448">
          <a:extLst>
            <a:ext uri="{FF2B5EF4-FFF2-40B4-BE49-F238E27FC236}">
              <a16:creationId xmlns:a16="http://schemas.microsoft.com/office/drawing/2014/main" id="{8809F467-B80E-43BE-98DE-3214263F1078}"/>
            </a:ext>
          </a:extLst>
        </xdr:cNvPr>
        <xdr:cNvSpPr/>
      </xdr:nvSpPr>
      <xdr:spPr>
        <a:xfrm>
          <a:off x="17551400" y="64176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5466</xdr:rowOff>
    </xdr:from>
    <xdr:to>
      <xdr:col>107</xdr:col>
      <xdr:colOff>50800</xdr:colOff>
      <xdr:row>39</xdr:row>
      <xdr:rowOff>16882</xdr:rowOff>
    </xdr:to>
    <xdr:cxnSp macro="">
      <xdr:nvCxnSpPr>
        <xdr:cNvPr id="450" name="直線コネクタ 449">
          <a:extLst>
            <a:ext uri="{FF2B5EF4-FFF2-40B4-BE49-F238E27FC236}">
              <a16:creationId xmlns:a16="http://schemas.microsoft.com/office/drawing/2014/main" id="{D22CE888-0430-465A-B958-ADCBB10907E0}"/>
            </a:ext>
          </a:extLst>
        </xdr:cNvPr>
        <xdr:cNvCxnSpPr/>
      </xdr:nvCxnSpPr>
      <xdr:spPr>
        <a:xfrm flipV="1">
          <a:off x="17602200" y="6450716"/>
          <a:ext cx="793750" cy="11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161817</xdr:rowOff>
    </xdr:from>
    <xdr:to>
      <xdr:col>98</xdr:col>
      <xdr:colOff>38100</xdr:colOff>
      <xdr:row>39</xdr:row>
      <xdr:rowOff>91967</xdr:rowOff>
    </xdr:to>
    <xdr:sp macro="" textlink="">
      <xdr:nvSpPr>
        <xdr:cNvPr id="451" name="楕円 450">
          <a:extLst>
            <a:ext uri="{FF2B5EF4-FFF2-40B4-BE49-F238E27FC236}">
              <a16:creationId xmlns:a16="http://schemas.microsoft.com/office/drawing/2014/main" id="{A2AA2FAC-9796-4A72-9243-F84B5DC684CA}"/>
            </a:ext>
          </a:extLst>
        </xdr:cNvPr>
        <xdr:cNvSpPr/>
      </xdr:nvSpPr>
      <xdr:spPr>
        <a:xfrm>
          <a:off x="16757650" y="64419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16882</xdr:rowOff>
    </xdr:from>
    <xdr:to>
      <xdr:col>102</xdr:col>
      <xdr:colOff>114300</xdr:colOff>
      <xdr:row>39</xdr:row>
      <xdr:rowOff>41167</xdr:rowOff>
    </xdr:to>
    <xdr:cxnSp macro="">
      <xdr:nvCxnSpPr>
        <xdr:cNvPr id="452" name="直線コネクタ 451">
          <a:extLst>
            <a:ext uri="{FF2B5EF4-FFF2-40B4-BE49-F238E27FC236}">
              <a16:creationId xmlns:a16="http://schemas.microsoft.com/office/drawing/2014/main" id="{51B95D2F-209F-44AC-B346-B9CCF04B4FC3}"/>
            </a:ext>
          </a:extLst>
        </xdr:cNvPr>
        <xdr:cNvCxnSpPr/>
      </xdr:nvCxnSpPr>
      <xdr:spPr>
        <a:xfrm flipV="1">
          <a:off x="16802100" y="6462132"/>
          <a:ext cx="800100" cy="2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23075</xdr:rowOff>
    </xdr:from>
    <xdr:ext cx="599010" cy="259045"/>
    <xdr:sp macro="" textlink="">
      <xdr:nvSpPr>
        <xdr:cNvPr id="453" name="n_1aveValue【一般廃棄物処理施設】&#10;一人当たり有形固定資産（償却資産）額">
          <a:extLst>
            <a:ext uri="{FF2B5EF4-FFF2-40B4-BE49-F238E27FC236}">
              <a16:creationId xmlns:a16="http://schemas.microsoft.com/office/drawing/2014/main" id="{EA02767E-B124-4575-B471-DB7EDBB5CA34}"/>
            </a:ext>
          </a:extLst>
        </xdr:cNvPr>
        <xdr:cNvSpPr txBox="1"/>
      </xdr:nvSpPr>
      <xdr:spPr>
        <a:xfrm>
          <a:off x="18915595" y="6798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8681</xdr:rowOff>
    </xdr:from>
    <xdr:ext cx="599010" cy="259045"/>
    <xdr:sp macro="" textlink="">
      <xdr:nvSpPr>
        <xdr:cNvPr id="454" name="n_2aveValue【一般廃棄物処理施設】&#10;一人当たり有形固定資産（償却資産）額">
          <a:extLst>
            <a:ext uri="{FF2B5EF4-FFF2-40B4-BE49-F238E27FC236}">
              <a16:creationId xmlns:a16="http://schemas.microsoft.com/office/drawing/2014/main" id="{8B587C7B-B59B-4F5D-A697-99559B67CD0F}"/>
            </a:ext>
          </a:extLst>
        </xdr:cNvPr>
        <xdr:cNvSpPr txBox="1"/>
      </xdr:nvSpPr>
      <xdr:spPr>
        <a:xfrm>
          <a:off x="18134545" y="6784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26178</xdr:rowOff>
    </xdr:from>
    <xdr:ext cx="599010" cy="259045"/>
    <xdr:sp macro="" textlink="">
      <xdr:nvSpPr>
        <xdr:cNvPr id="455" name="n_3aveValue【一般廃棄物処理施設】&#10;一人当たり有形固定資産（償却資産）額">
          <a:extLst>
            <a:ext uri="{FF2B5EF4-FFF2-40B4-BE49-F238E27FC236}">
              <a16:creationId xmlns:a16="http://schemas.microsoft.com/office/drawing/2014/main" id="{2140172E-ACAB-4698-88B0-6AE900857E8B}"/>
            </a:ext>
          </a:extLst>
        </xdr:cNvPr>
        <xdr:cNvSpPr txBox="1"/>
      </xdr:nvSpPr>
      <xdr:spPr>
        <a:xfrm>
          <a:off x="17321745" y="6801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27257</xdr:rowOff>
    </xdr:from>
    <xdr:ext cx="599010" cy="259045"/>
    <xdr:sp macro="" textlink="">
      <xdr:nvSpPr>
        <xdr:cNvPr id="456" name="n_4aveValue【一般廃棄物処理施設】&#10;一人当たり有形固定資産（償却資産）額">
          <a:extLst>
            <a:ext uri="{FF2B5EF4-FFF2-40B4-BE49-F238E27FC236}">
              <a16:creationId xmlns:a16="http://schemas.microsoft.com/office/drawing/2014/main" id="{A1C52645-288F-4676-8E8C-5E673B698B76}"/>
            </a:ext>
          </a:extLst>
        </xdr:cNvPr>
        <xdr:cNvSpPr txBox="1"/>
      </xdr:nvSpPr>
      <xdr:spPr>
        <a:xfrm>
          <a:off x="16527995" y="6802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64750</xdr:rowOff>
    </xdr:from>
    <xdr:ext cx="599010" cy="259045"/>
    <xdr:sp macro="" textlink="">
      <xdr:nvSpPr>
        <xdr:cNvPr id="457" name="n_1mainValue【一般廃棄物処理施設】&#10;一人当たり有形固定資産（償却資産）額">
          <a:extLst>
            <a:ext uri="{FF2B5EF4-FFF2-40B4-BE49-F238E27FC236}">
              <a16:creationId xmlns:a16="http://schemas.microsoft.com/office/drawing/2014/main" id="{DDFE0504-811C-4B78-B0A4-A42EF41008CB}"/>
            </a:ext>
          </a:extLst>
        </xdr:cNvPr>
        <xdr:cNvSpPr txBox="1"/>
      </xdr:nvSpPr>
      <xdr:spPr>
        <a:xfrm>
          <a:off x="18915595" y="6179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72793</xdr:rowOff>
    </xdr:from>
    <xdr:ext cx="599010" cy="259045"/>
    <xdr:sp macro="" textlink="">
      <xdr:nvSpPr>
        <xdr:cNvPr id="458" name="n_2mainValue【一般廃棄物処理施設】&#10;一人当たり有形固定資産（償却資産）額">
          <a:extLst>
            <a:ext uri="{FF2B5EF4-FFF2-40B4-BE49-F238E27FC236}">
              <a16:creationId xmlns:a16="http://schemas.microsoft.com/office/drawing/2014/main" id="{A7150E3B-27BB-4902-A80E-A506F6E22308}"/>
            </a:ext>
          </a:extLst>
        </xdr:cNvPr>
        <xdr:cNvSpPr txBox="1"/>
      </xdr:nvSpPr>
      <xdr:spPr>
        <a:xfrm>
          <a:off x="18134545" y="618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84209</xdr:rowOff>
    </xdr:from>
    <xdr:ext cx="599010" cy="259045"/>
    <xdr:sp macro="" textlink="">
      <xdr:nvSpPr>
        <xdr:cNvPr id="459" name="n_3mainValue【一般廃棄物処理施設】&#10;一人当たり有形固定資産（償却資産）額">
          <a:extLst>
            <a:ext uri="{FF2B5EF4-FFF2-40B4-BE49-F238E27FC236}">
              <a16:creationId xmlns:a16="http://schemas.microsoft.com/office/drawing/2014/main" id="{48A50AB4-206D-496D-AAA5-3EA37BB42CC7}"/>
            </a:ext>
          </a:extLst>
        </xdr:cNvPr>
        <xdr:cNvSpPr txBox="1"/>
      </xdr:nvSpPr>
      <xdr:spPr>
        <a:xfrm>
          <a:off x="17321745" y="6199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108494</xdr:rowOff>
    </xdr:from>
    <xdr:ext cx="599010" cy="259045"/>
    <xdr:sp macro="" textlink="">
      <xdr:nvSpPr>
        <xdr:cNvPr id="460" name="n_4mainValue【一般廃棄物処理施設】&#10;一人当たり有形固定資産（償却資産）額">
          <a:extLst>
            <a:ext uri="{FF2B5EF4-FFF2-40B4-BE49-F238E27FC236}">
              <a16:creationId xmlns:a16="http://schemas.microsoft.com/office/drawing/2014/main" id="{31A7037B-90C9-4D77-AE45-04968DB43D89}"/>
            </a:ext>
          </a:extLst>
        </xdr:cNvPr>
        <xdr:cNvSpPr txBox="1"/>
      </xdr:nvSpPr>
      <xdr:spPr>
        <a:xfrm>
          <a:off x="16527995" y="622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1" name="正方形/長方形 460">
          <a:extLst>
            <a:ext uri="{FF2B5EF4-FFF2-40B4-BE49-F238E27FC236}">
              <a16:creationId xmlns:a16="http://schemas.microsoft.com/office/drawing/2014/main" id="{52590131-5C21-444F-806B-2CACB4D4400A}"/>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2" name="正方形/長方形 461">
          <a:extLst>
            <a:ext uri="{FF2B5EF4-FFF2-40B4-BE49-F238E27FC236}">
              <a16:creationId xmlns:a16="http://schemas.microsoft.com/office/drawing/2014/main" id="{DAA68CAD-0D7B-4E96-984C-EF02F13D0D83}"/>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3" name="正方形/長方形 462">
          <a:extLst>
            <a:ext uri="{FF2B5EF4-FFF2-40B4-BE49-F238E27FC236}">
              <a16:creationId xmlns:a16="http://schemas.microsoft.com/office/drawing/2014/main" id="{44AB39F4-7A15-42F5-AEDB-C10A3B238060}"/>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4" name="正方形/長方形 463">
          <a:extLst>
            <a:ext uri="{FF2B5EF4-FFF2-40B4-BE49-F238E27FC236}">
              <a16:creationId xmlns:a16="http://schemas.microsoft.com/office/drawing/2014/main" id="{6D794CE4-A0A7-415A-941A-7E6A03C5F022}"/>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65" name="正方形/長方形 464">
          <a:extLst>
            <a:ext uri="{FF2B5EF4-FFF2-40B4-BE49-F238E27FC236}">
              <a16:creationId xmlns:a16="http://schemas.microsoft.com/office/drawing/2014/main" id="{D6C47366-806E-44CC-864F-B9AE5FB38DE8}"/>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66" name="正方形/長方形 465">
          <a:extLst>
            <a:ext uri="{FF2B5EF4-FFF2-40B4-BE49-F238E27FC236}">
              <a16:creationId xmlns:a16="http://schemas.microsoft.com/office/drawing/2014/main" id="{C2E1F067-970D-45FB-8E59-4229EFB0F313}"/>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7" name="正方形/長方形 466">
          <a:extLst>
            <a:ext uri="{FF2B5EF4-FFF2-40B4-BE49-F238E27FC236}">
              <a16:creationId xmlns:a16="http://schemas.microsoft.com/office/drawing/2014/main" id="{836CA704-8669-4CF8-991D-80E93E8BC09C}"/>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68" name="正方形/長方形 467">
          <a:extLst>
            <a:ext uri="{FF2B5EF4-FFF2-40B4-BE49-F238E27FC236}">
              <a16:creationId xmlns:a16="http://schemas.microsoft.com/office/drawing/2014/main" id="{4BA85662-43C5-485B-8285-3AEB3E1E99E8}"/>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69" name="テキスト ボックス 468">
          <a:extLst>
            <a:ext uri="{FF2B5EF4-FFF2-40B4-BE49-F238E27FC236}">
              <a16:creationId xmlns:a16="http://schemas.microsoft.com/office/drawing/2014/main" id="{C3902656-7C96-4DE0-B369-4E14A73FE96B}"/>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0" name="直線コネクタ 469">
          <a:extLst>
            <a:ext uri="{FF2B5EF4-FFF2-40B4-BE49-F238E27FC236}">
              <a16:creationId xmlns:a16="http://schemas.microsoft.com/office/drawing/2014/main" id="{A39180D7-327E-4D38-A46A-31EE45B6367A}"/>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71" name="テキスト ボックス 470">
          <a:extLst>
            <a:ext uri="{FF2B5EF4-FFF2-40B4-BE49-F238E27FC236}">
              <a16:creationId xmlns:a16="http://schemas.microsoft.com/office/drawing/2014/main" id="{F33C170D-E714-49C8-AD0F-ED9F56A7037C}"/>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72" name="直線コネクタ 471">
          <a:extLst>
            <a:ext uri="{FF2B5EF4-FFF2-40B4-BE49-F238E27FC236}">
              <a16:creationId xmlns:a16="http://schemas.microsoft.com/office/drawing/2014/main" id="{5B8820A8-A314-4722-917A-50C8D9C2C3B4}"/>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73" name="テキスト ボックス 472">
          <a:extLst>
            <a:ext uri="{FF2B5EF4-FFF2-40B4-BE49-F238E27FC236}">
              <a16:creationId xmlns:a16="http://schemas.microsoft.com/office/drawing/2014/main" id="{E77B1987-D971-4EC4-B78F-556BC190B5AC}"/>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74" name="直線コネクタ 473">
          <a:extLst>
            <a:ext uri="{FF2B5EF4-FFF2-40B4-BE49-F238E27FC236}">
              <a16:creationId xmlns:a16="http://schemas.microsoft.com/office/drawing/2014/main" id="{23080C05-DDE2-45A2-B254-55A51FA02686}"/>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75" name="テキスト ボックス 474">
          <a:extLst>
            <a:ext uri="{FF2B5EF4-FFF2-40B4-BE49-F238E27FC236}">
              <a16:creationId xmlns:a16="http://schemas.microsoft.com/office/drawing/2014/main" id="{32B07483-A00B-4718-9EA5-CB8835805692}"/>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76" name="直線コネクタ 475">
          <a:extLst>
            <a:ext uri="{FF2B5EF4-FFF2-40B4-BE49-F238E27FC236}">
              <a16:creationId xmlns:a16="http://schemas.microsoft.com/office/drawing/2014/main" id="{656BBB51-B14E-44C4-BF95-6D275BEA89E4}"/>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77" name="テキスト ボックス 476">
          <a:extLst>
            <a:ext uri="{FF2B5EF4-FFF2-40B4-BE49-F238E27FC236}">
              <a16:creationId xmlns:a16="http://schemas.microsoft.com/office/drawing/2014/main" id="{16E69AD8-4B54-4242-8087-57A42E7CA9F4}"/>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78" name="直線コネクタ 477">
          <a:extLst>
            <a:ext uri="{FF2B5EF4-FFF2-40B4-BE49-F238E27FC236}">
              <a16:creationId xmlns:a16="http://schemas.microsoft.com/office/drawing/2014/main" id="{42405B25-EAA3-4F77-B828-A987614EB54D}"/>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79" name="テキスト ボックス 478">
          <a:extLst>
            <a:ext uri="{FF2B5EF4-FFF2-40B4-BE49-F238E27FC236}">
              <a16:creationId xmlns:a16="http://schemas.microsoft.com/office/drawing/2014/main" id="{CB922BF4-2640-4697-A759-3B7610E3A9F4}"/>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80" name="直線コネクタ 479">
          <a:extLst>
            <a:ext uri="{FF2B5EF4-FFF2-40B4-BE49-F238E27FC236}">
              <a16:creationId xmlns:a16="http://schemas.microsoft.com/office/drawing/2014/main" id="{0F8E0E56-F416-4FA8-AD7E-EDE7A9FE7DA3}"/>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81" name="テキスト ボックス 480">
          <a:extLst>
            <a:ext uri="{FF2B5EF4-FFF2-40B4-BE49-F238E27FC236}">
              <a16:creationId xmlns:a16="http://schemas.microsoft.com/office/drawing/2014/main" id="{FF782457-BA2F-4D8E-9E77-7F0545B4618C}"/>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82" name="直線コネクタ 481">
          <a:extLst>
            <a:ext uri="{FF2B5EF4-FFF2-40B4-BE49-F238E27FC236}">
              <a16:creationId xmlns:a16="http://schemas.microsoft.com/office/drawing/2014/main" id="{9AF6E060-BD11-456C-A14E-CB9DD907E397}"/>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83" name="テキスト ボックス 482">
          <a:extLst>
            <a:ext uri="{FF2B5EF4-FFF2-40B4-BE49-F238E27FC236}">
              <a16:creationId xmlns:a16="http://schemas.microsoft.com/office/drawing/2014/main" id="{FAB21FF1-0CE9-4A3D-BA1E-A30CA3131E2D}"/>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4" name="直線コネクタ 483">
          <a:extLst>
            <a:ext uri="{FF2B5EF4-FFF2-40B4-BE49-F238E27FC236}">
              <a16:creationId xmlns:a16="http://schemas.microsoft.com/office/drawing/2014/main" id="{ADC1CD62-F2EB-48F0-A0E1-9E46740CFF29}"/>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5" name="【保健センター・保健所】&#10;有形固定資産減価償却率グラフ枠">
          <a:extLst>
            <a:ext uri="{FF2B5EF4-FFF2-40B4-BE49-F238E27FC236}">
              <a16:creationId xmlns:a16="http://schemas.microsoft.com/office/drawing/2014/main" id="{718F4137-09E4-4FF1-8AA9-A750B5408EBF}"/>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486" name="直線コネクタ 485">
          <a:extLst>
            <a:ext uri="{FF2B5EF4-FFF2-40B4-BE49-F238E27FC236}">
              <a16:creationId xmlns:a16="http://schemas.microsoft.com/office/drawing/2014/main" id="{6E58ED76-B10E-43FB-9E59-FF9F1294971C}"/>
            </a:ext>
          </a:extLst>
        </xdr:cNvPr>
        <xdr:cNvCxnSpPr/>
      </xdr:nvCxnSpPr>
      <xdr:spPr>
        <a:xfrm flipV="1">
          <a:off x="14699614" y="9284607"/>
          <a:ext cx="0" cy="1418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87" name="【保健センター・保健所】&#10;有形固定資産減価償却率最小値テキスト">
          <a:extLst>
            <a:ext uri="{FF2B5EF4-FFF2-40B4-BE49-F238E27FC236}">
              <a16:creationId xmlns:a16="http://schemas.microsoft.com/office/drawing/2014/main" id="{56522AF1-C25B-4507-9BD9-501EAFAC0F63}"/>
            </a:ext>
          </a:extLst>
        </xdr:cNvPr>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88" name="直線コネクタ 487">
          <a:extLst>
            <a:ext uri="{FF2B5EF4-FFF2-40B4-BE49-F238E27FC236}">
              <a16:creationId xmlns:a16="http://schemas.microsoft.com/office/drawing/2014/main" id="{071AF89C-8DD7-4958-98E8-12C3F5383A14}"/>
            </a:ext>
          </a:extLst>
        </xdr:cNvPr>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489" name="【保健センター・保健所】&#10;有形固定資産減価償却率最大値テキスト">
          <a:extLst>
            <a:ext uri="{FF2B5EF4-FFF2-40B4-BE49-F238E27FC236}">
              <a16:creationId xmlns:a16="http://schemas.microsoft.com/office/drawing/2014/main" id="{A1CE2714-63D7-43C3-ABF1-3B86ECFD695D}"/>
            </a:ext>
          </a:extLst>
        </xdr:cNvPr>
        <xdr:cNvSpPr txBox="1"/>
      </xdr:nvSpPr>
      <xdr:spPr>
        <a:xfrm>
          <a:off x="14738350" y="907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490" name="直線コネクタ 489">
          <a:extLst>
            <a:ext uri="{FF2B5EF4-FFF2-40B4-BE49-F238E27FC236}">
              <a16:creationId xmlns:a16="http://schemas.microsoft.com/office/drawing/2014/main" id="{47DE6B8B-B0E8-4D60-BEC9-E23678B469E1}"/>
            </a:ext>
          </a:extLst>
        </xdr:cNvPr>
        <xdr:cNvCxnSpPr/>
      </xdr:nvCxnSpPr>
      <xdr:spPr>
        <a:xfrm>
          <a:off x="14611350" y="92846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491" name="【保健センター・保健所】&#10;有形固定資産減価償却率平均値テキスト">
          <a:extLst>
            <a:ext uri="{FF2B5EF4-FFF2-40B4-BE49-F238E27FC236}">
              <a16:creationId xmlns:a16="http://schemas.microsoft.com/office/drawing/2014/main" id="{355D9AD2-591D-4D21-A09F-25AC38DB9779}"/>
            </a:ext>
          </a:extLst>
        </xdr:cNvPr>
        <xdr:cNvSpPr txBox="1"/>
      </xdr:nvSpPr>
      <xdr:spPr>
        <a:xfrm>
          <a:off x="14738350" y="9825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492" name="フローチャート: 判断 491">
          <a:extLst>
            <a:ext uri="{FF2B5EF4-FFF2-40B4-BE49-F238E27FC236}">
              <a16:creationId xmlns:a16="http://schemas.microsoft.com/office/drawing/2014/main" id="{577DDDA8-6B64-46F3-91F4-C306F817F8C9}"/>
            </a:ext>
          </a:extLst>
        </xdr:cNvPr>
        <xdr:cNvSpPr/>
      </xdr:nvSpPr>
      <xdr:spPr>
        <a:xfrm>
          <a:off x="14649450" y="996768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493" name="フローチャート: 判断 492">
          <a:extLst>
            <a:ext uri="{FF2B5EF4-FFF2-40B4-BE49-F238E27FC236}">
              <a16:creationId xmlns:a16="http://schemas.microsoft.com/office/drawing/2014/main" id="{37E5BF85-F6F3-4DD8-A8AE-71261F0EC810}"/>
            </a:ext>
          </a:extLst>
        </xdr:cNvPr>
        <xdr:cNvSpPr/>
      </xdr:nvSpPr>
      <xdr:spPr>
        <a:xfrm>
          <a:off x="13887450" y="994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494" name="フローチャート: 判断 493">
          <a:extLst>
            <a:ext uri="{FF2B5EF4-FFF2-40B4-BE49-F238E27FC236}">
              <a16:creationId xmlns:a16="http://schemas.microsoft.com/office/drawing/2014/main" id="{F2F88440-DE7B-4B55-B5C6-934BFEED6310}"/>
            </a:ext>
          </a:extLst>
        </xdr:cNvPr>
        <xdr:cNvSpPr/>
      </xdr:nvSpPr>
      <xdr:spPr>
        <a:xfrm>
          <a:off x="13093700" y="99005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495" name="フローチャート: 判断 494">
          <a:extLst>
            <a:ext uri="{FF2B5EF4-FFF2-40B4-BE49-F238E27FC236}">
              <a16:creationId xmlns:a16="http://schemas.microsoft.com/office/drawing/2014/main" id="{04F44278-0508-481A-AF39-6F4ADD6BB068}"/>
            </a:ext>
          </a:extLst>
        </xdr:cNvPr>
        <xdr:cNvSpPr/>
      </xdr:nvSpPr>
      <xdr:spPr>
        <a:xfrm>
          <a:off x="12299950" y="98760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496" name="フローチャート: 判断 495">
          <a:extLst>
            <a:ext uri="{FF2B5EF4-FFF2-40B4-BE49-F238E27FC236}">
              <a16:creationId xmlns:a16="http://schemas.microsoft.com/office/drawing/2014/main" id="{F4DD24BF-303E-4ECC-82BC-E56542321125}"/>
            </a:ext>
          </a:extLst>
        </xdr:cNvPr>
        <xdr:cNvSpPr/>
      </xdr:nvSpPr>
      <xdr:spPr>
        <a:xfrm>
          <a:off x="11487150" y="98874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35868827-55C4-4B7E-B2E1-C4C9207A738E}"/>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078B7121-90F3-40DB-8176-69DE788BD6E7}"/>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ACAAB97B-4876-468D-981C-822CA3051524}"/>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4030C76E-90B8-4EB9-A6C7-DE7B1123B9A4}"/>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D67C3C36-403A-4436-9119-9B022F34D83D}"/>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159838</xdr:rowOff>
    </xdr:from>
    <xdr:to>
      <xdr:col>85</xdr:col>
      <xdr:colOff>177800</xdr:colOff>
      <xdr:row>61</xdr:row>
      <xdr:rowOff>89988</xdr:rowOff>
    </xdr:to>
    <xdr:sp macro="" textlink="">
      <xdr:nvSpPr>
        <xdr:cNvPr id="502" name="楕円 501">
          <a:extLst>
            <a:ext uri="{FF2B5EF4-FFF2-40B4-BE49-F238E27FC236}">
              <a16:creationId xmlns:a16="http://schemas.microsoft.com/office/drawing/2014/main" id="{56A42B2C-5D53-4252-97AD-681217948590}"/>
            </a:ext>
          </a:extLst>
        </xdr:cNvPr>
        <xdr:cNvSpPr/>
      </xdr:nvSpPr>
      <xdr:spPr>
        <a:xfrm>
          <a:off x="14649450" y="100721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138265</xdr:rowOff>
    </xdr:from>
    <xdr:ext cx="405111" cy="259045"/>
    <xdr:sp macro="" textlink="">
      <xdr:nvSpPr>
        <xdr:cNvPr id="503" name="【保健センター・保健所】&#10;有形固定資産減価償却率該当値テキスト">
          <a:extLst>
            <a:ext uri="{FF2B5EF4-FFF2-40B4-BE49-F238E27FC236}">
              <a16:creationId xmlns:a16="http://schemas.microsoft.com/office/drawing/2014/main" id="{759C6B92-AF9F-4E0E-A930-8D790EE2F2CF}"/>
            </a:ext>
          </a:extLst>
        </xdr:cNvPr>
        <xdr:cNvSpPr txBox="1"/>
      </xdr:nvSpPr>
      <xdr:spPr>
        <a:xfrm>
          <a:off x="14738350"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123916</xdr:rowOff>
    </xdr:from>
    <xdr:to>
      <xdr:col>81</xdr:col>
      <xdr:colOff>101600</xdr:colOff>
      <xdr:row>61</xdr:row>
      <xdr:rowOff>54066</xdr:rowOff>
    </xdr:to>
    <xdr:sp macro="" textlink="">
      <xdr:nvSpPr>
        <xdr:cNvPr id="504" name="楕円 503">
          <a:extLst>
            <a:ext uri="{FF2B5EF4-FFF2-40B4-BE49-F238E27FC236}">
              <a16:creationId xmlns:a16="http://schemas.microsoft.com/office/drawing/2014/main" id="{890F57D3-6E4F-4D81-BA5F-A3585808B4C1}"/>
            </a:ext>
          </a:extLst>
        </xdr:cNvPr>
        <xdr:cNvSpPr/>
      </xdr:nvSpPr>
      <xdr:spPr>
        <a:xfrm>
          <a:off x="13887450" y="100362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3266</xdr:rowOff>
    </xdr:from>
    <xdr:to>
      <xdr:col>85</xdr:col>
      <xdr:colOff>127000</xdr:colOff>
      <xdr:row>61</xdr:row>
      <xdr:rowOff>39188</xdr:rowOff>
    </xdr:to>
    <xdr:cxnSp macro="">
      <xdr:nvCxnSpPr>
        <xdr:cNvPr id="505" name="直線コネクタ 504">
          <a:extLst>
            <a:ext uri="{FF2B5EF4-FFF2-40B4-BE49-F238E27FC236}">
              <a16:creationId xmlns:a16="http://schemas.microsoft.com/office/drawing/2014/main" id="{4CFBAB0D-D039-4B5E-BB36-D676AE224F0A}"/>
            </a:ext>
          </a:extLst>
        </xdr:cNvPr>
        <xdr:cNvCxnSpPr/>
      </xdr:nvCxnSpPr>
      <xdr:spPr>
        <a:xfrm>
          <a:off x="13938250" y="10080716"/>
          <a:ext cx="762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86360</xdr:rowOff>
    </xdr:from>
    <xdr:to>
      <xdr:col>76</xdr:col>
      <xdr:colOff>165100</xdr:colOff>
      <xdr:row>61</xdr:row>
      <xdr:rowOff>16510</xdr:rowOff>
    </xdr:to>
    <xdr:sp macro="" textlink="">
      <xdr:nvSpPr>
        <xdr:cNvPr id="506" name="楕円 505">
          <a:extLst>
            <a:ext uri="{FF2B5EF4-FFF2-40B4-BE49-F238E27FC236}">
              <a16:creationId xmlns:a16="http://schemas.microsoft.com/office/drawing/2014/main" id="{2438268D-A723-4065-9446-1751A2B3C705}"/>
            </a:ext>
          </a:extLst>
        </xdr:cNvPr>
        <xdr:cNvSpPr/>
      </xdr:nvSpPr>
      <xdr:spPr>
        <a:xfrm>
          <a:off x="13093700" y="9998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137160</xdr:rowOff>
    </xdr:from>
    <xdr:to>
      <xdr:col>81</xdr:col>
      <xdr:colOff>50800</xdr:colOff>
      <xdr:row>61</xdr:row>
      <xdr:rowOff>3266</xdr:rowOff>
    </xdr:to>
    <xdr:cxnSp macro="">
      <xdr:nvCxnSpPr>
        <xdr:cNvPr id="507" name="直線コネクタ 506">
          <a:extLst>
            <a:ext uri="{FF2B5EF4-FFF2-40B4-BE49-F238E27FC236}">
              <a16:creationId xmlns:a16="http://schemas.microsoft.com/office/drawing/2014/main" id="{88FA8F3F-585B-4676-9F55-0EFE94FC1386}"/>
            </a:ext>
          </a:extLst>
        </xdr:cNvPr>
        <xdr:cNvCxnSpPr/>
      </xdr:nvCxnSpPr>
      <xdr:spPr>
        <a:xfrm>
          <a:off x="13144500" y="10049510"/>
          <a:ext cx="793750" cy="3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50437</xdr:rowOff>
    </xdr:from>
    <xdr:to>
      <xdr:col>72</xdr:col>
      <xdr:colOff>38100</xdr:colOff>
      <xdr:row>60</xdr:row>
      <xdr:rowOff>152037</xdr:rowOff>
    </xdr:to>
    <xdr:sp macro="" textlink="">
      <xdr:nvSpPr>
        <xdr:cNvPr id="508" name="楕円 507">
          <a:extLst>
            <a:ext uri="{FF2B5EF4-FFF2-40B4-BE49-F238E27FC236}">
              <a16:creationId xmlns:a16="http://schemas.microsoft.com/office/drawing/2014/main" id="{191AA523-37A6-4E87-80F2-E509F55307A7}"/>
            </a:ext>
          </a:extLst>
        </xdr:cNvPr>
        <xdr:cNvSpPr/>
      </xdr:nvSpPr>
      <xdr:spPr>
        <a:xfrm>
          <a:off x="12299950" y="99627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101237</xdr:rowOff>
    </xdr:from>
    <xdr:to>
      <xdr:col>76</xdr:col>
      <xdr:colOff>114300</xdr:colOff>
      <xdr:row>60</xdr:row>
      <xdr:rowOff>137160</xdr:rowOff>
    </xdr:to>
    <xdr:cxnSp macro="">
      <xdr:nvCxnSpPr>
        <xdr:cNvPr id="509" name="直線コネクタ 508">
          <a:extLst>
            <a:ext uri="{FF2B5EF4-FFF2-40B4-BE49-F238E27FC236}">
              <a16:creationId xmlns:a16="http://schemas.microsoft.com/office/drawing/2014/main" id="{DDB819AA-1CEC-44BA-957B-062B26F3CF78}"/>
            </a:ext>
          </a:extLst>
        </xdr:cNvPr>
        <xdr:cNvCxnSpPr/>
      </xdr:nvCxnSpPr>
      <xdr:spPr>
        <a:xfrm>
          <a:off x="12344400" y="10013587"/>
          <a:ext cx="8001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14515</xdr:rowOff>
    </xdr:from>
    <xdr:to>
      <xdr:col>67</xdr:col>
      <xdr:colOff>101600</xdr:colOff>
      <xdr:row>60</xdr:row>
      <xdr:rowOff>116115</xdr:rowOff>
    </xdr:to>
    <xdr:sp macro="" textlink="">
      <xdr:nvSpPr>
        <xdr:cNvPr id="510" name="楕円 509">
          <a:extLst>
            <a:ext uri="{FF2B5EF4-FFF2-40B4-BE49-F238E27FC236}">
              <a16:creationId xmlns:a16="http://schemas.microsoft.com/office/drawing/2014/main" id="{53FEAADF-F90D-4521-A6B0-23A29578AF77}"/>
            </a:ext>
          </a:extLst>
        </xdr:cNvPr>
        <xdr:cNvSpPr/>
      </xdr:nvSpPr>
      <xdr:spPr>
        <a:xfrm>
          <a:off x="11487150" y="992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65315</xdr:rowOff>
    </xdr:from>
    <xdr:to>
      <xdr:col>71</xdr:col>
      <xdr:colOff>177800</xdr:colOff>
      <xdr:row>60</xdr:row>
      <xdr:rowOff>101237</xdr:rowOff>
    </xdr:to>
    <xdr:cxnSp macro="">
      <xdr:nvCxnSpPr>
        <xdr:cNvPr id="511" name="直線コネクタ 510">
          <a:extLst>
            <a:ext uri="{FF2B5EF4-FFF2-40B4-BE49-F238E27FC236}">
              <a16:creationId xmlns:a16="http://schemas.microsoft.com/office/drawing/2014/main" id="{561A133E-B806-49D5-B6DC-1D35A198E8C5}"/>
            </a:ext>
          </a:extLst>
        </xdr:cNvPr>
        <xdr:cNvCxnSpPr/>
      </xdr:nvCxnSpPr>
      <xdr:spPr>
        <a:xfrm>
          <a:off x="11537950" y="9977665"/>
          <a:ext cx="80645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512" name="n_1aveValue【保健センター・保健所】&#10;有形固定資産減価償却率">
          <a:extLst>
            <a:ext uri="{FF2B5EF4-FFF2-40B4-BE49-F238E27FC236}">
              <a16:creationId xmlns:a16="http://schemas.microsoft.com/office/drawing/2014/main" id="{F7F1C173-7271-4FC0-A1E0-D6ED7812F8D1}"/>
            </a:ext>
          </a:extLst>
        </xdr:cNvPr>
        <xdr:cNvSpPr txBox="1"/>
      </xdr:nvSpPr>
      <xdr:spPr>
        <a:xfrm>
          <a:off x="137420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513" name="n_2aveValue【保健センター・保健所】&#10;有形固定資産減価償却率">
          <a:extLst>
            <a:ext uri="{FF2B5EF4-FFF2-40B4-BE49-F238E27FC236}">
              <a16:creationId xmlns:a16="http://schemas.microsoft.com/office/drawing/2014/main" id="{3DD687CD-3FB0-4224-805C-3A08A904FCF2}"/>
            </a:ext>
          </a:extLst>
        </xdr:cNvPr>
        <xdr:cNvSpPr txBox="1"/>
      </xdr:nvSpPr>
      <xdr:spPr>
        <a:xfrm>
          <a:off x="12960994" y="9682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514" name="n_3aveValue【保健センター・保健所】&#10;有形固定資産減価償却率">
          <a:extLst>
            <a:ext uri="{FF2B5EF4-FFF2-40B4-BE49-F238E27FC236}">
              <a16:creationId xmlns:a16="http://schemas.microsoft.com/office/drawing/2014/main" id="{354A0912-B84B-4A1B-B975-F924E2811131}"/>
            </a:ext>
          </a:extLst>
        </xdr:cNvPr>
        <xdr:cNvSpPr txBox="1"/>
      </xdr:nvSpPr>
      <xdr:spPr>
        <a:xfrm>
          <a:off x="12167244" y="965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86921</xdr:rowOff>
    </xdr:from>
    <xdr:ext cx="405111" cy="259045"/>
    <xdr:sp macro="" textlink="">
      <xdr:nvSpPr>
        <xdr:cNvPr id="515" name="n_4aveValue【保健センター・保健所】&#10;有形固定資産減価償却率">
          <a:extLst>
            <a:ext uri="{FF2B5EF4-FFF2-40B4-BE49-F238E27FC236}">
              <a16:creationId xmlns:a16="http://schemas.microsoft.com/office/drawing/2014/main" id="{90D44D0D-0CE9-4269-A41E-9E453535473E}"/>
            </a:ext>
          </a:extLst>
        </xdr:cNvPr>
        <xdr:cNvSpPr txBox="1"/>
      </xdr:nvSpPr>
      <xdr:spPr>
        <a:xfrm>
          <a:off x="11354444" y="966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45193</xdr:rowOff>
    </xdr:from>
    <xdr:ext cx="405111" cy="259045"/>
    <xdr:sp macro="" textlink="">
      <xdr:nvSpPr>
        <xdr:cNvPr id="516" name="n_1mainValue【保健センター・保健所】&#10;有形固定資産減価償却率">
          <a:extLst>
            <a:ext uri="{FF2B5EF4-FFF2-40B4-BE49-F238E27FC236}">
              <a16:creationId xmlns:a16="http://schemas.microsoft.com/office/drawing/2014/main" id="{9EF6BBF5-42EE-471C-85F3-2A2FCD9D112B}"/>
            </a:ext>
          </a:extLst>
        </xdr:cNvPr>
        <xdr:cNvSpPr txBox="1"/>
      </xdr:nvSpPr>
      <xdr:spPr>
        <a:xfrm>
          <a:off x="13742044" y="1012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7637</xdr:rowOff>
    </xdr:from>
    <xdr:ext cx="405111" cy="259045"/>
    <xdr:sp macro="" textlink="">
      <xdr:nvSpPr>
        <xdr:cNvPr id="517" name="n_2mainValue【保健センター・保健所】&#10;有形固定資産減価償却率">
          <a:extLst>
            <a:ext uri="{FF2B5EF4-FFF2-40B4-BE49-F238E27FC236}">
              <a16:creationId xmlns:a16="http://schemas.microsoft.com/office/drawing/2014/main" id="{2AE2BCF6-3A17-4D8F-AFB3-6C59DE86DC11}"/>
            </a:ext>
          </a:extLst>
        </xdr:cNvPr>
        <xdr:cNvSpPr txBox="1"/>
      </xdr:nvSpPr>
      <xdr:spPr>
        <a:xfrm>
          <a:off x="12960994" y="1008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143164</xdr:rowOff>
    </xdr:from>
    <xdr:ext cx="405111" cy="259045"/>
    <xdr:sp macro="" textlink="">
      <xdr:nvSpPr>
        <xdr:cNvPr id="518" name="n_3mainValue【保健センター・保健所】&#10;有形固定資産減価償却率">
          <a:extLst>
            <a:ext uri="{FF2B5EF4-FFF2-40B4-BE49-F238E27FC236}">
              <a16:creationId xmlns:a16="http://schemas.microsoft.com/office/drawing/2014/main" id="{51E47836-6AB5-4B1A-AC00-212E9AC6EE77}"/>
            </a:ext>
          </a:extLst>
        </xdr:cNvPr>
        <xdr:cNvSpPr txBox="1"/>
      </xdr:nvSpPr>
      <xdr:spPr>
        <a:xfrm>
          <a:off x="121672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107242</xdr:rowOff>
    </xdr:from>
    <xdr:ext cx="405111" cy="259045"/>
    <xdr:sp macro="" textlink="">
      <xdr:nvSpPr>
        <xdr:cNvPr id="519" name="n_4mainValue【保健センター・保健所】&#10;有形固定資産減価償却率">
          <a:extLst>
            <a:ext uri="{FF2B5EF4-FFF2-40B4-BE49-F238E27FC236}">
              <a16:creationId xmlns:a16="http://schemas.microsoft.com/office/drawing/2014/main" id="{A9F75CF2-6BF6-453D-8979-8F7869DB15A8}"/>
            </a:ext>
          </a:extLst>
        </xdr:cNvPr>
        <xdr:cNvSpPr txBox="1"/>
      </xdr:nvSpPr>
      <xdr:spPr>
        <a:xfrm>
          <a:off x="113544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0" name="正方形/長方形 519">
          <a:extLst>
            <a:ext uri="{FF2B5EF4-FFF2-40B4-BE49-F238E27FC236}">
              <a16:creationId xmlns:a16="http://schemas.microsoft.com/office/drawing/2014/main" id="{FBF1A11E-7AB7-4FE7-A765-E2E299453DF9}"/>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1" name="正方形/長方形 520">
          <a:extLst>
            <a:ext uri="{FF2B5EF4-FFF2-40B4-BE49-F238E27FC236}">
              <a16:creationId xmlns:a16="http://schemas.microsoft.com/office/drawing/2014/main" id="{0CE2F1E8-0178-4793-B139-C6002F003A52}"/>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2" name="正方形/長方形 521">
          <a:extLst>
            <a:ext uri="{FF2B5EF4-FFF2-40B4-BE49-F238E27FC236}">
              <a16:creationId xmlns:a16="http://schemas.microsoft.com/office/drawing/2014/main" id="{17F22954-7743-491F-B421-24E23CBB5CD6}"/>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3" name="正方形/長方形 522">
          <a:extLst>
            <a:ext uri="{FF2B5EF4-FFF2-40B4-BE49-F238E27FC236}">
              <a16:creationId xmlns:a16="http://schemas.microsoft.com/office/drawing/2014/main" id="{61DD6076-5E07-4D97-9B6A-2A89BBE5977E}"/>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4" name="正方形/長方形 523">
          <a:extLst>
            <a:ext uri="{FF2B5EF4-FFF2-40B4-BE49-F238E27FC236}">
              <a16:creationId xmlns:a16="http://schemas.microsoft.com/office/drawing/2014/main" id="{B08C6B14-7941-43A8-B8A7-0E64575727B0}"/>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5" name="正方形/長方形 524">
          <a:extLst>
            <a:ext uri="{FF2B5EF4-FFF2-40B4-BE49-F238E27FC236}">
              <a16:creationId xmlns:a16="http://schemas.microsoft.com/office/drawing/2014/main" id="{F492B4EE-F7E8-4475-8DB6-659A1B8F14DC}"/>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6" name="正方形/長方形 525">
          <a:extLst>
            <a:ext uri="{FF2B5EF4-FFF2-40B4-BE49-F238E27FC236}">
              <a16:creationId xmlns:a16="http://schemas.microsoft.com/office/drawing/2014/main" id="{BC9FA91A-BA9E-44FF-895B-2F444E13456A}"/>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7" name="正方形/長方形 526">
          <a:extLst>
            <a:ext uri="{FF2B5EF4-FFF2-40B4-BE49-F238E27FC236}">
              <a16:creationId xmlns:a16="http://schemas.microsoft.com/office/drawing/2014/main" id="{767B2B65-1D38-4B8B-8420-1260D798AE94}"/>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8" name="テキスト ボックス 527">
          <a:extLst>
            <a:ext uri="{FF2B5EF4-FFF2-40B4-BE49-F238E27FC236}">
              <a16:creationId xmlns:a16="http://schemas.microsoft.com/office/drawing/2014/main" id="{B4770EC8-4B30-49B3-AAC6-EC474B08BEE7}"/>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9" name="直線コネクタ 528">
          <a:extLst>
            <a:ext uri="{FF2B5EF4-FFF2-40B4-BE49-F238E27FC236}">
              <a16:creationId xmlns:a16="http://schemas.microsoft.com/office/drawing/2014/main" id="{A5FF23B8-8410-49B5-906D-4165219A95F9}"/>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30" name="直線コネクタ 529">
          <a:extLst>
            <a:ext uri="{FF2B5EF4-FFF2-40B4-BE49-F238E27FC236}">
              <a16:creationId xmlns:a16="http://schemas.microsoft.com/office/drawing/2014/main" id="{EA67A54D-EB5A-419F-A66C-223D364990C4}"/>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31" name="テキスト ボックス 530">
          <a:extLst>
            <a:ext uri="{FF2B5EF4-FFF2-40B4-BE49-F238E27FC236}">
              <a16:creationId xmlns:a16="http://schemas.microsoft.com/office/drawing/2014/main" id="{347A3027-5F87-4C3F-A11A-E7C1043054A9}"/>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32" name="直線コネクタ 531">
          <a:extLst>
            <a:ext uri="{FF2B5EF4-FFF2-40B4-BE49-F238E27FC236}">
              <a16:creationId xmlns:a16="http://schemas.microsoft.com/office/drawing/2014/main" id="{551CC02E-F0CC-483C-A22C-AB045B94C71D}"/>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33" name="テキスト ボックス 532">
          <a:extLst>
            <a:ext uri="{FF2B5EF4-FFF2-40B4-BE49-F238E27FC236}">
              <a16:creationId xmlns:a16="http://schemas.microsoft.com/office/drawing/2014/main" id="{A1E8EF43-D086-4D41-9541-134DC4AE2DBC}"/>
            </a:ext>
          </a:extLst>
        </xdr:cNvPr>
        <xdr:cNvSpPr txBox="1"/>
      </xdr:nvSpPr>
      <xdr:spPr>
        <a:xfrm>
          <a:off x="1604917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34" name="直線コネクタ 533">
          <a:extLst>
            <a:ext uri="{FF2B5EF4-FFF2-40B4-BE49-F238E27FC236}">
              <a16:creationId xmlns:a16="http://schemas.microsoft.com/office/drawing/2014/main" id="{B1C57238-35BB-4C21-B06C-0DD49998FA08}"/>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35" name="テキスト ボックス 534">
          <a:extLst>
            <a:ext uri="{FF2B5EF4-FFF2-40B4-BE49-F238E27FC236}">
              <a16:creationId xmlns:a16="http://schemas.microsoft.com/office/drawing/2014/main" id="{8C5283D5-ADF4-44CC-8CAD-F58BA4A8DCB3}"/>
            </a:ext>
          </a:extLst>
        </xdr:cNvPr>
        <xdr:cNvSpPr txBox="1"/>
      </xdr:nvSpPr>
      <xdr:spPr>
        <a:xfrm>
          <a:off x="1604917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36" name="直線コネクタ 535">
          <a:extLst>
            <a:ext uri="{FF2B5EF4-FFF2-40B4-BE49-F238E27FC236}">
              <a16:creationId xmlns:a16="http://schemas.microsoft.com/office/drawing/2014/main" id="{A3B6B012-C05A-43BC-8015-0AD27477861E}"/>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37" name="テキスト ボックス 536">
          <a:extLst>
            <a:ext uri="{FF2B5EF4-FFF2-40B4-BE49-F238E27FC236}">
              <a16:creationId xmlns:a16="http://schemas.microsoft.com/office/drawing/2014/main" id="{0D75AC1B-5EB3-4CA6-A539-E0E1371E3500}"/>
            </a:ext>
          </a:extLst>
        </xdr:cNvPr>
        <xdr:cNvSpPr txBox="1"/>
      </xdr:nvSpPr>
      <xdr:spPr>
        <a:xfrm>
          <a:off x="1604917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8" name="直線コネクタ 537">
          <a:extLst>
            <a:ext uri="{FF2B5EF4-FFF2-40B4-BE49-F238E27FC236}">
              <a16:creationId xmlns:a16="http://schemas.microsoft.com/office/drawing/2014/main" id="{E6A7ECC2-7C48-482C-B1AF-1CF60658C7E8}"/>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39" name="テキスト ボックス 538">
          <a:extLst>
            <a:ext uri="{FF2B5EF4-FFF2-40B4-BE49-F238E27FC236}">
              <a16:creationId xmlns:a16="http://schemas.microsoft.com/office/drawing/2014/main" id="{2A0A7394-85BB-4FC2-B436-311A82E95A18}"/>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0" name="【保健センター・保健所】&#10;一人当たり面積グラフ枠">
          <a:extLst>
            <a:ext uri="{FF2B5EF4-FFF2-40B4-BE49-F238E27FC236}">
              <a16:creationId xmlns:a16="http://schemas.microsoft.com/office/drawing/2014/main" id="{F00E865A-0836-4FDE-BE8F-9DF95970369C}"/>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541" name="直線コネクタ 540">
          <a:extLst>
            <a:ext uri="{FF2B5EF4-FFF2-40B4-BE49-F238E27FC236}">
              <a16:creationId xmlns:a16="http://schemas.microsoft.com/office/drawing/2014/main" id="{522F9D96-D5B4-46A5-A8CE-39F00F6F60D6}"/>
            </a:ext>
          </a:extLst>
        </xdr:cNvPr>
        <xdr:cNvCxnSpPr/>
      </xdr:nvCxnSpPr>
      <xdr:spPr>
        <a:xfrm flipV="1">
          <a:off x="19951064" y="9212580"/>
          <a:ext cx="0" cy="1316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542" name="【保健センター・保健所】&#10;一人当たり面積最小値テキスト">
          <a:extLst>
            <a:ext uri="{FF2B5EF4-FFF2-40B4-BE49-F238E27FC236}">
              <a16:creationId xmlns:a16="http://schemas.microsoft.com/office/drawing/2014/main" id="{CB0F4FC4-23BE-42E8-A42D-35915BD9A93B}"/>
            </a:ext>
          </a:extLst>
        </xdr:cNvPr>
        <xdr:cNvSpPr txBox="1"/>
      </xdr:nvSpPr>
      <xdr:spPr>
        <a:xfrm>
          <a:off x="19989800"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543" name="直線コネクタ 542">
          <a:extLst>
            <a:ext uri="{FF2B5EF4-FFF2-40B4-BE49-F238E27FC236}">
              <a16:creationId xmlns:a16="http://schemas.microsoft.com/office/drawing/2014/main" id="{CEB7F258-0657-451F-BB61-21B68F8C3FFA}"/>
            </a:ext>
          </a:extLst>
        </xdr:cNvPr>
        <xdr:cNvCxnSpPr/>
      </xdr:nvCxnSpPr>
      <xdr:spPr>
        <a:xfrm>
          <a:off x="19881850" y="105288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544" name="【保健センター・保健所】&#10;一人当たり面積最大値テキスト">
          <a:extLst>
            <a:ext uri="{FF2B5EF4-FFF2-40B4-BE49-F238E27FC236}">
              <a16:creationId xmlns:a16="http://schemas.microsoft.com/office/drawing/2014/main" id="{4C5E06C5-E9F4-43F6-8DEC-0FEB7686838E}"/>
            </a:ext>
          </a:extLst>
        </xdr:cNvPr>
        <xdr:cNvSpPr txBox="1"/>
      </xdr:nvSpPr>
      <xdr:spPr>
        <a:xfrm>
          <a:off x="19989800" y="899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545" name="直線コネクタ 544">
          <a:extLst>
            <a:ext uri="{FF2B5EF4-FFF2-40B4-BE49-F238E27FC236}">
              <a16:creationId xmlns:a16="http://schemas.microsoft.com/office/drawing/2014/main" id="{D3BB298C-0F3E-4B00-8731-901EE698CFA6}"/>
            </a:ext>
          </a:extLst>
        </xdr:cNvPr>
        <xdr:cNvCxnSpPr/>
      </xdr:nvCxnSpPr>
      <xdr:spPr>
        <a:xfrm>
          <a:off x="19881850" y="9212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546" name="【保健センター・保健所】&#10;一人当たり面積平均値テキスト">
          <a:extLst>
            <a:ext uri="{FF2B5EF4-FFF2-40B4-BE49-F238E27FC236}">
              <a16:creationId xmlns:a16="http://schemas.microsoft.com/office/drawing/2014/main" id="{0D21D266-21E3-4CEB-9542-F13C9A36F1DE}"/>
            </a:ext>
          </a:extLst>
        </xdr:cNvPr>
        <xdr:cNvSpPr txBox="1"/>
      </xdr:nvSpPr>
      <xdr:spPr>
        <a:xfrm>
          <a:off x="19989800" y="10065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547" name="フローチャート: 判断 546">
          <a:extLst>
            <a:ext uri="{FF2B5EF4-FFF2-40B4-BE49-F238E27FC236}">
              <a16:creationId xmlns:a16="http://schemas.microsoft.com/office/drawing/2014/main" id="{C22DF239-3545-426B-9C70-8873DC5C2A26}"/>
            </a:ext>
          </a:extLst>
        </xdr:cNvPr>
        <xdr:cNvSpPr/>
      </xdr:nvSpPr>
      <xdr:spPr>
        <a:xfrm>
          <a:off x="19900900" y="1020724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548" name="フローチャート: 判断 547">
          <a:extLst>
            <a:ext uri="{FF2B5EF4-FFF2-40B4-BE49-F238E27FC236}">
              <a16:creationId xmlns:a16="http://schemas.microsoft.com/office/drawing/2014/main" id="{30467894-55C1-4484-BC97-2ADDEA21FA24}"/>
            </a:ext>
          </a:extLst>
        </xdr:cNvPr>
        <xdr:cNvSpPr/>
      </xdr:nvSpPr>
      <xdr:spPr>
        <a:xfrm>
          <a:off x="19157950" y="1021638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549" name="フローチャート: 判断 548">
          <a:extLst>
            <a:ext uri="{FF2B5EF4-FFF2-40B4-BE49-F238E27FC236}">
              <a16:creationId xmlns:a16="http://schemas.microsoft.com/office/drawing/2014/main" id="{458A93FB-A774-49B0-9664-450498A0EA66}"/>
            </a:ext>
          </a:extLst>
        </xdr:cNvPr>
        <xdr:cNvSpPr/>
      </xdr:nvSpPr>
      <xdr:spPr>
        <a:xfrm>
          <a:off x="18345150" y="102163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550" name="フローチャート: 判断 549">
          <a:extLst>
            <a:ext uri="{FF2B5EF4-FFF2-40B4-BE49-F238E27FC236}">
              <a16:creationId xmlns:a16="http://schemas.microsoft.com/office/drawing/2014/main" id="{91C448BB-BCA3-44B2-B00D-BEC026FFFA5F}"/>
            </a:ext>
          </a:extLst>
        </xdr:cNvPr>
        <xdr:cNvSpPr/>
      </xdr:nvSpPr>
      <xdr:spPr>
        <a:xfrm>
          <a:off x="17551400" y="102209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551" name="フローチャート: 判断 550">
          <a:extLst>
            <a:ext uri="{FF2B5EF4-FFF2-40B4-BE49-F238E27FC236}">
              <a16:creationId xmlns:a16="http://schemas.microsoft.com/office/drawing/2014/main" id="{858355BF-732D-4160-B8F9-1B2E8FA71BF7}"/>
            </a:ext>
          </a:extLst>
        </xdr:cNvPr>
        <xdr:cNvSpPr/>
      </xdr:nvSpPr>
      <xdr:spPr>
        <a:xfrm>
          <a:off x="16757650" y="101889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33BAA189-4124-42ED-B50C-EF6DB258FDDB}"/>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C34B29D3-6317-4BDC-8777-3EFE263F0674}"/>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E83A52E4-9F2B-4515-B154-DEB1094D85E0}"/>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3767F034-3351-4B26-8D9F-002936F9BDB4}"/>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63167CF7-0231-4FAD-A35D-EADF199F7504}"/>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95504</xdr:rowOff>
    </xdr:from>
    <xdr:to>
      <xdr:col>116</xdr:col>
      <xdr:colOff>114300</xdr:colOff>
      <xdr:row>63</xdr:row>
      <xdr:rowOff>25654</xdr:rowOff>
    </xdr:to>
    <xdr:sp macro="" textlink="">
      <xdr:nvSpPr>
        <xdr:cNvPr id="557" name="楕円 556">
          <a:extLst>
            <a:ext uri="{FF2B5EF4-FFF2-40B4-BE49-F238E27FC236}">
              <a16:creationId xmlns:a16="http://schemas.microsoft.com/office/drawing/2014/main" id="{84BF2AF7-E715-41EE-853B-775E7CC27AFF}"/>
            </a:ext>
          </a:extLst>
        </xdr:cNvPr>
        <xdr:cNvSpPr/>
      </xdr:nvSpPr>
      <xdr:spPr>
        <a:xfrm>
          <a:off x="19900900" y="103380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73931</xdr:rowOff>
    </xdr:from>
    <xdr:ext cx="469744" cy="259045"/>
    <xdr:sp macro="" textlink="">
      <xdr:nvSpPr>
        <xdr:cNvPr id="558" name="【保健センター・保健所】&#10;一人当たり面積該当値テキスト">
          <a:extLst>
            <a:ext uri="{FF2B5EF4-FFF2-40B4-BE49-F238E27FC236}">
              <a16:creationId xmlns:a16="http://schemas.microsoft.com/office/drawing/2014/main" id="{C03E8D87-691A-4296-A353-776B49CCAA64}"/>
            </a:ext>
          </a:extLst>
        </xdr:cNvPr>
        <xdr:cNvSpPr txBox="1"/>
      </xdr:nvSpPr>
      <xdr:spPr>
        <a:xfrm>
          <a:off x="19989800" y="1031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100076</xdr:rowOff>
    </xdr:from>
    <xdr:to>
      <xdr:col>112</xdr:col>
      <xdr:colOff>38100</xdr:colOff>
      <xdr:row>63</xdr:row>
      <xdr:rowOff>30226</xdr:rowOff>
    </xdr:to>
    <xdr:sp macro="" textlink="">
      <xdr:nvSpPr>
        <xdr:cNvPr id="559" name="楕円 558">
          <a:extLst>
            <a:ext uri="{FF2B5EF4-FFF2-40B4-BE49-F238E27FC236}">
              <a16:creationId xmlns:a16="http://schemas.microsoft.com/office/drawing/2014/main" id="{799E1F86-E87E-465D-91D4-8A146C610FF3}"/>
            </a:ext>
          </a:extLst>
        </xdr:cNvPr>
        <xdr:cNvSpPr/>
      </xdr:nvSpPr>
      <xdr:spPr>
        <a:xfrm>
          <a:off x="19157950" y="1034262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146304</xdr:rowOff>
    </xdr:from>
    <xdr:to>
      <xdr:col>116</xdr:col>
      <xdr:colOff>63500</xdr:colOff>
      <xdr:row>62</xdr:row>
      <xdr:rowOff>150876</xdr:rowOff>
    </xdr:to>
    <xdr:cxnSp macro="">
      <xdr:nvCxnSpPr>
        <xdr:cNvPr id="560" name="直線コネクタ 559">
          <a:extLst>
            <a:ext uri="{FF2B5EF4-FFF2-40B4-BE49-F238E27FC236}">
              <a16:creationId xmlns:a16="http://schemas.microsoft.com/office/drawing/2014/main" id="{4DBAE017-74E4-4045-AC45-FF6315B150C9}"/>
            </a:ext>
          </a:extLst>
        </xdr:cNvPr>
        <xdr:cNvCxnSpPr/>
      </xdr:nvCxnSpPr>
      <xdr:spPr>
        <a:xfrm flipV="1">
          <a:off x="19202400" y="10388854"/>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104648</xdr:rowOff>
    </xdr:from>
    <xdr:to>
      <xdr:col>107</xdr:col>
      <xdr:colOff>101600</xdr:colOff>
      <xdr:row>63</xdr:row>
      <xdr:rowOff>34798</xdr:rowOff>
    </xdr:to>
    <xdr:sp macro="" textlink="">
      <xdr:nvSpPr>
        <xdr:cNvPr id="561" name="楕円 560">
          <a:extLst>
            <a:ext uri="{FF2B5EF4-FFF2-40B4-BE49-F238E27FC236}">
              <a16:creationId xmlns:a16="http://schemas.microsoft.com/office/drawing/2014/main" id="{C22E9823-13A6-40B9-9D87-E03AD45CC444}"/>
            </a:ext>
          </a:extLst>
        </xdr:cNvPr>
        <xdr:cNvSpPr/>
      </xdr:nvSpPr>
      <xdr:spPr>
        <a:xfrm>
          <a:off x="18345150" y="1034719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150876</xdr:rowOff>
    </xdr:from>
    <xdr:to>
      <xdr:col>111</xdr:col>
      <xdr:colOff>177800</xdr:colOff>
      <xdr:row>62</xdr:row>
      <xdr:rowOff>155448</xdr:rowOff>
    </xdr:to>
    <xdr:cxnSp macro="">
      <xdr:nvCxnSpPr>
        <xdr:cNvPr id="562" name="直線コネクタ 561">
          <a:extLst>
            <a:ext uri="{FF2B5EF4-FFF2-40B4-BE49-F238E27FC236}">
              <a16:creationId xmlns:a16="http://schemas.microsoft.com/office/drawing/2014/main" id="{CFE981D1-E80D-4BB0-ADA7-0A4DE64CB132}"/>
            </a:ext>
          </a:extLst>
        </xdr:cNvPr>
        <xdr:cNvCxnSpPr/>
      </xdr:nvCxnSpPr>
      <xdr:spPr>
        <a:xfrm flipV="1">
          <a:off x="18395950" y="10393426"/>
          <a:ext cx="8064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109220</xdr:rowOff>
    </xdr:from>
    <xdr:to>
      <xdr:col>102</xdr:col>
      <xdr:colOff>165100</xdr:colOff>
      <xdr:row>63</xdr:row>
      <xdr:rowOff>39370</xdr:rowOff>
    </xdr:to>
    <xdr:sp macro="" textlink="">
      <xdr:nvSpPr>
        <xdr:cNvPr id="563" name="楕円 562">
          <a:extLst>
            <a:ext uri="{FF2B5EF4-FFF2-40B4-BE49-F238E27FC236}">
              <a16:creationId xmlns:a16="http://schemas.microsoft.com/office/drawing/2014/main" id="{ADD002B4-8E1E-449D-ACD4-DB3034B62265}"/>
            </a:ext>
          </a:extLst>
        </xdr:cNvPr>
        <xdr:cNvSpPr/>
      </xdr:nvSpPr>
      <xdr:spPr>
        <a:xfrm>
          <a:off x="17551400" y="103517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155448</xdr:rowOff>
    </xdr:from>
    <xdr:to>
      <xdr:col>107</xdr:col>
      <xdr:colOff>50800</xdr:colOff>
      <xdr:row>62</xdr:row>
      <xdr:rowOff>160020</xdr:rowOff>
    </xdr:to>
    <xdr:cxnSp macro="">
      <xdr:nvCxnSpPr>
        <xdr:cNvPr id="564" name="直線コネクタ 563">
          <a:extLst>
            <a:ext uri="{FF2B5EF4-FFF2-40B4-BE49-F238E27FC236}">
              <a16:creationId xmlns:a16="http://schemas.microsoft.com/office/drawing/2014/main" id="{C2E971B7-78EE-47DB-8737-C0804FD7A939}"/>
            </a:ext>
          </a:extLst>
        </xdr:cNvPr>
        <xdr:cNvCxnSpPr/>
      </xdr:nvCxnSpPr>
      <xdr:spPr>
        <a:xfrm flipV="1">
          <a:off x="17602200" y="10397998"/>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113792</xdr:rowOff>
    </xdr:from>
    <xdr:to>
      <xdr:col>98</xdr:col>
      <xdr:colOff>38100</xdr:colOff>
      <xdr:row>63</xdr:row>
      <xdr:rowOff>43942</xdr:rowOff>
    </xdr:to>
    <xdr:sp macro="" textlink="">
      <xdr:nvSpPr>
        <xdr:cNvPr id="565" name="楕円 564">
          <a:extLst>
            <a:ext uri="{FF2B5EF4-FFF2-40B4-BE49-F238E27FC236}">
              <a16:creationId xmlns:a16="http://schemas.microsoft.com/office/drawing/2014/main" id="{D4811012-C1D4-45E8-83B0-E024F8D1B940}"/>
            </a:ext>
          </a:extLst>
        </xdr:cNvPr>
        <xdr:cNvSpPr/>
      </xdr:nvSpPr>
      <xdr:spPr>
        <a:xfrm>
          <a:off x="16757650" y="103563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160020</xdr:rowOff>
    </xdr:from>
    <xdr:to>
      <xdr:col>102</xdr:col>
      <xdr:colOff>114300</xdr:colOff>
      <xdr:row>62</xdr:row>
      <xdr:rowOff>164592</xdr:rowOff>
    </xdr:to>
    <xdr:cxnSp macro="">
      <xdr:nvCxnSpPr>
        <xdr:cNvPr id="566" name="直線コネクタ 565">
          <a:extLst>
            <a:ext uri="{FF2B5EF4-FFF2-40B4-BE49-F238E27FC236}">
              <a16:creationId xmlns:a16="http://schemas.microsoft.com/office/drawing/2014/main" id="{F3D3D5F3-44E6-49AF-9AEC-0A074D4430A1}"/>
            </a:ext>
          </a:extLst>
        </xdr:cNvPr>
        <xdr:cNvCxnSpPr/>
      </xdr:nvCxnSpPr>
      <xdr:spPr>
        <a:xfrm flipV="1">
          <a:off x="16802100" y="10402570"/>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567" name="n_1aveValue【保健センター・保健所】&#10;一人当たり面積">
          <a:extLst>
            <a:ext uri="{FF2B5EF4-FFF2-40B4-BE49-F238E27FC236}">
              <a16:creationId xmlns:a16="http://schemas.microsoft.com/office/drawing/2014/main" id="{D275B87F-074B-4940-8DEC-7723133DD1E2}"/>
            </a:ext>
          </a:extLst>
        </xdr:cNvPr>
        <xdr:cNvSpPr txBox="1"/>
      </xdr:nvSpPr>
      <xdr:spPr>
        <a:xfrm>
          <a:off x="18980227" y="9997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568" name="n_2aveValue【保健センター・保健所】&#10;一人当たり面積">
          <a:extLst>
            <a:ext uri="{FF2B5EF4-FFF2-40B4-BE49-F238E27FC236}">
              <a16:creationId xmlns:a16="http://schemas.microsoft.com/office/drawing/2014/main" id="{F0AA0761-D4DF-448D-9219-3EBE36943F83}"/>
            </a:ext>
          </a:extLst>
        </xdr:cNvPr>
        <xdr:cNvSpPr txBox="1"/>
      </xdr:nvSpPr>
      <xdr:spPr>
        <a:xfrm>
          <a:off x="18180127" y="9997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569" name="n_3aveValue【保健センター・保健所】&#10;一人当たり面積">
          <a:extLst>
            <a:ext uri="{FF2B5EF4-FFF2-40B4-BE49-F238E27FC236}">
              <a16:creationId xmlns:a16="http://schemas.microsoft.com/office/drawing/2014/main" id="{A90391EC-ADFB-4B87-934C-2D999B2CA985}"/>
            </a:ext>
          </a:extLst>
        </xdr:cNvPr>
        <xdr:cNvSpPr txBox="1"/>
      </xdr:nvSpPr>
      <xdr:spPr>
        <a:xfrm>
          <a:off x="17386377" y="100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570" name="n_4aveValue【保健センター・保健所】&#10;一人当たり面積">
          <a:extLst>
            <a:ext uri="{FF2B5EF4-FFF2-40B4-BE49-F238E27FC236}">
              <a16:creationId xmlns:a16="http://schemas.microsoft.com/office/drawing/2014/main" id="{AA2F7B20-CB46-4DEA-9EB1-D79400037519}"/>
            </a:ext>
          </a:extLst>
        </xdr:cNvPr>
        <xdr:cNvSpPr txBox="1"/>
      </xdr:nvSpPr>
      <xdr:spPr>
        <a:xfrm>
          <a:off x="16592627" y="9970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21353</xdr:rowOff>
    </xdr:from>
    <xdr:ext cx="469744" cy="259045"/>
    <xdr:sp macro="" textlink="">
      <xdr:nvSpPr>
        <xdr:cNvPr id="571" name="n_1mainValue【保健センター・保健所】&#10;一人当たり面積">
          <a:extLst>
            <a:ext uri="{FF2B5EF4-FFF2-40B4-BE49-F238E27FC236}">
              <a16:creationId xmlns:a16="http://schemas.microsoft.com/office/drawing/2014/main" id="{80DEFAEC-CB01-458F-8843-9C6CCB0EC810}"/>
            </a:ext>
          </a:extLst>
        </xdr:cNvPr>
        <xdr:cNvSpPr txBox="1"/>
      </xdr:nvSpPr>
      <xdr:spPr>
        <a:xfrm>
          <a:off x="18980227" y="1042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25925</xdr:rowOff>
    </xdr:from>
    <xdr:ext cx="469744" cy="259045"/>
    <xdr:sp macro="" textlink="">
      <xdr:nvSpPr>
        <xdr:cNvPr id="572" name="n_2mainValue【保健センター・保健所】&#10;一人当たり面積">
          <a:extLst>
            <a:ext uri="{FF2B5EF4-FFF2-40B4-BE49-F238E27FC236}">
              <a16:creationId xmlns:a16="http://schemas.microsoft.com/office/drawing/2014/main" id="{82360514-327A-44F0-B13B-4A8550D1B6B6}"/>
            </a:ext>
          </a:extLst>
        </xdr:cNvPr>
        <xdr:cNvSpPr txBox="1"/>
      </xdr:nvSpPr>
      <xdr:spPr>
        <a:xfrm>
          <a:off x="18180127" y="10433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30497</xdr:rowOff>
    </xdr:from>
    <xdr:ext cx="469744" cy="259045"/>
    <xdr:sp macro="" textlink="">
      <xdr:nvSpPr>
        <xdr:cNvPr id="573" name="n_3mainValue【保健センター・保健所】&#10;一人当たり面積">
          <a:extLst>
            <a:ext uri="{FF2B5EF4-FFF2-40B4-BE49-F238E27FC236}">
              <a16:creationId xmlns:a16="http://schemas.microsoft.com/office/drawing/2014/main" id="{823BD481-037D-4DD2-A81D-6D4F385255A3}"/>
            </a:ext>
          </a:extLst>
        </xdr:cNvPr>
        <xdr:cNvSpPr txBox="1"/>
      </xdr:nvSpPr>
      <xdr:spPr>
        <a:xfrm>
          <a:off x="17386377" y="1043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35069</xdr:rowOff>
    </xdr:from>
    <xdr:ext cx="469744" cy="259045"/>
    <xdr:sp macro="" textlink="">
      <xdr:nvSpPr>
        <xdr:cNvPr id="574" name="n_4mainValue【保健センター・保健所】&#10;一人当たり面積">
          <a:extLst>
            <a:ext uri="{FF2B5EF4-FFF2-40B4-BE49-F238E27FC236}">
              <a16:creationId xmlns:a16="http://schemas.microsoft.com/office/drawing/2014/main" id="{256E2BBC-DBE8-498C-A069-7B0741F41D2A}"/>
            </a:ext>
          </a:extLst>
        </xdr:cNvPr>
        <xdr:cNvSpPr txBox="1"/>
      </xdr:nvSpPr>
      <xdr:spPr>
        <a:xfrm>
          <a:off x="16592627" y="1044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5" name="正方形/長方形 574">
          <a:extLst>
            <a:ext uri="{FF2B5EF4-FFF2-40B4-BE49-F238E27FC236}">
              <a16:creationId xmlns:a16="http://schemas.microsoft.com/office/drawing/2014/main" id="{B7312B60-E738-4693-B7BC-FB84DB395768}"/>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6" name="正方形/長方形 575">
          <a:extLst>
            <a:ext uri="{FF2B5EF4-FFF2-40B4-BE49-F238E27FC236}">
              <a16:creationId xmlns:a16="http://schemas.microsoft.com/office/drawing/2014/main" id="{8EEDFC60-F1B7-43BD-86FA-36F05665DA65}"/>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7" name="正方形/長方形 576">
          <a:extLst>
            <a:ext uri="{FF2B5EF4-FFF2-40B4-BE49-F238E27FC236}">
              <a16:creationId xmlns:a16="http://schemas.microsoft.com/office/drawing/2014/main" id="{B47BDA4D-C0B7-432C-8CC1-D6E752BBEBF4}"/>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8" name="正方形/長方形 577">
          <a:extLst>
            <a:ext uri="{FF2B5EF4-FFF2-40B4-BE49-F238E27FC236}">
              <a16:creationId xmlns:a16="http://schemas.microsoft.com/office/drawing/2014/main" id="{16FBB05C-50F3-42F8-8F21-00F66C455D8D}"/>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9" name="正方形/長方形 578">
          <a:extLst>
            <a:ext uri="{FF2B5EF4-FFF2-40B4-BE49-F238E27FC236}">
              <a16:creationId xmlns:a16="http://schemas.microsoft.com/office/drawing/2014/main" id="{9DC3BA7B-78EA-457C-A369-21AC40D76D4B}"/>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0" name="正方形/長方形 579">
          <a:extLst>
            <a:ext uri="{FF2B5EF4-FFF2-40B4-BE49-F238E27FC236}">
              <a16:creationId xmlns:a16="http://schemas.microsoft.com/office/drawing/2014/main" id="{10893B4B-7FD3-44E9-8E00-73BF95B78C9E}"/>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1" name="正方形/長方形 580">
          <a:extLst>
            <a:ext uri="{FF2B5EF4-FFF2-40B4-BE49-F238E27FC236}">
              <a16:creationId xmlns:a16="http://schemas.microsoft.com/office/drawing/2014/main" id="{0765A7A1-6192-4BDE-8272-AF557C5B28AF}"/>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2" name="正方形/長方形 581">
          <a:extLst>
            <a:ext uri="{FF2B5EF4-FFF2-40B4-BE49-F238E27FC236}">
              <a16:creationId xmlns:a16="http://schemas.microsoft.com/office/drawing/2014/main" id="{A3B7E91D-BB21-4257-9B8D-627FBCBDA977}"/>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3" name="テキスト ボックス 582">
          <a:extLst>
            <a:ext uri="{FF2B5EF4-FFF2-40B4-BE49-F238E27FC236}">
              <a16:creationId xmlns:a16="http://schemas.microsoft.com/office/drawing/2014/main" id="{323078B2-A547-4C9D-9343-402FE78E4EB9}"/>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4" name="直線コネクタ 583">
          <a:extLst>
            <a:ext uri="{FF2B5EF4-FFF2-40B4-BE49-F238E27FC236}">
              <a16:creationId xmlns:a16="http://schemas.microsoft.com/office/drawing/2014/main" id="{AFECECBF-AEAF-4873-99A2-0D86BCF297B7}"/>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85" name="テキスト ボックス 584">
          <a:extLst>
            <a:ext uri="{FF2B5EF4-FFF2-40B4-BE49-F238E27FC236}">
              <a16:creationId xmlns:a16="http://schemas.microsoft.com/office/drawing/2014/main" id="{D83D1BA7-466C-4BC6-9551-6F6ED8F932BE}"/>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86" name="直線コネクタ 585">
          <a:extLst>
            <a:ext uri="{FF2B5EF4-FFF2-40B4-BE49-F238E27FC236}">
              <a16:creationId xmlns:a16="http://schemas.microsoft.com/office/drawing/2014/main" id="{C8E607C9-BF0A-47BC-A5AA-0A441844E3B2}"/>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87" name="テキスト ボックス 586">
          <a:extLst>
            <a:ext uri="{FF2B5EF4-FFF2-40B4-BE49-F238E27FC236}">
              <a16:creationId xmlns:a16="http://schemas.microsoft.com/office/drawing/2014/main" id="{EFC5C84B-EA27-487E-BC1A-2E3AFA4652CC}"/>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88" name="直線コネクタ 587">
          <a:extLst>
            <a:ext uri="{FF2B5EF4-FFF2-40B4-BE49-F238E27FC236}">
              <a16:creationId xmlns:a16="http://schemas.microsoft.com/office/drawing/2014/main" id="{7338141B-0E7C-4589-B608-F91CB32F0F54}"/>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89" name="テキスト ボックス 588">
          <a:extLst>
            <a:ext uri="{FF2B5EF4-FFF2-40B4-BE49-F238E27FC236}">
              <a16:creationId xmlns:a16="http://schemas.microsoft.com/office/drawing/2014/main" id="{50C642AF-604B-4C00-A7D5-2C8E56A0F831}"/>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90" name="直線コネクタ 589">
          <a:extLst>
            <a:ext uri="{FF2B5EF4-FFF2-40B4-BE49-F238E27FC236}">
              <a16:creationId xmlns:a16="http://schemas.microsoft.com/office/drawing/2014/main" id="{FC04A05C-0441-4610-AB06-112D2A5A391E}"/>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91" name="テキスト ボックス 590">
          <a:extLst>
            <a:ext uri="{FF2B5EF4-FFF2-40B4-BE49-F238E27FC236}">
              <a16:creationId xmlns:a16="http://schemas.microsoft.com/office/drawing/2014/main" id="{E87C30A3-56D6-4E83-8DE3-5DB0FB1DDC17}"/>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92" name="直線コネクタ 591">
          <a:extLst>
            <a:ext uri="{FF2B5EF4-FFF2-40B4-BE49-F238E27FC236}">
              <a16:creationId xmlns:a16="http://schemas.microsoft.com/office/drawing/2014/main" id="{A76ED1ED-96A1-41A2-A24E-976F9E2BBAD6}"/>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93" name="テキスト ボックス 592">
          <a:extLst>
            <a:ext uri="{FF2B5EF4-FFF2-40B4-BE49-F238E27FC236}">
              <a16:creationId xmlns:a16="http://schemas.microsoft.com/office/drawing/2014/main" id="{288252EC-A52C-4ABC-935C-1CCAEA8F7A33}"/>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94" name="直線コネクタ 593">
          <a:extLst>
            <a:ext uri="{FF2B5EF4-FFF2-40B4-BE49-F238E27FC236}">
              <a16:creationId xmlns:a16="http://schemas.microsoft.com/office/drawing/2014/main" id="{F3F617AA-EBD1-4EF7-A479-4342E27C863C}"/>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95" name="テキスト ボックス 594">
          <a:extLst>
            <a:ext uri="{FF2B5EF4-FFF2-40B4-BE49-F238E27FC236}">
              <a16:creationId xmlns:a16="http://schemas.microsoft.com/office/drawing/2014/main" id="{8D1657A6-587B-4F97-86C2-5298A3D2FD54}"/>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6" name="直線コネクタ 595">
          <a:extLst>
            <a:ext uri="{FF2B5EF4-FFF2-40B4-BE49-F238E27FC236}">
              <a16:creationId xmlns:a16="http://schemas.microsoft.com/office/drawing/2014/main" id="{9A2CE60B-F571-4897-9E6F-7AEF3037E99A}"/>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97" name="テキスト ボックス 596">
          <a:extLst>
            <a:ext uri="{FF2B5EF4-FFF2-40B4-BE49-F238E27FC236}">
              <a16:creationId xmlns:a16="http://schemas.microsoft.com/office/drawing/2014/main" id="{71CD8519-CEF9-4206-B48B-F8FC8925CAE2}"/>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8" name="【消防施設】&#10;有形固定資産減価償却率グラフ枠">
          <a:extLst>
            <a:ext uri="{FF2B5EF4-FFF2-40B4-BE49-F238E27FC236}">
              <a16:creationId xmlns:a16="http://schemas.microsoft.com/office/drawing/2014/main" id="{7226A15C-D000-4F06-A334-5BD90BACA9A0}"/>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599" name="直線コネクタ 598">
          <a:extLst>
            <a:ext uri="{FF2B5EF4-FFF2-40B4-BE49-F238E27FC236}">
              <a16:creationId xmlns:a16="http://schemas.microsoft.com/office/drawing/2014/main" id="{089CEF27-3AF6-434E-B431-38EA06D81EC8}"/>
            </a:ext>
          </a:extLst>
        </xdr:cNvPr>
        <xdr:cNvCxnSpPr/>
      </xdr:nvCxnSpPr>
      <xdr:spPr>
        <a:xfrm flipV="1">
          <a:off x="14699614" y="128143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00" name="【消防施設】&#10;有形固定資産減価償却率最小値テキスト">
          <a:extLst>
            <a:ext uri="{FF2B5EF4-FFF2-40B4-BE49-F238E27FC236}">
              <a16:creationId xmlns:a16="http://schemas.microsoft.com/office/drawing/2014/main" id="{1E70B608-60CF-4E61-AB79-CBD3F4F88546}"/>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01" name="直線コネクタ 600">
          <a:extLst>
            <a:ext uri="{FF2B5EF4-FFF2-40B4-BE49-F238E27FC236}">
              <a16:creationId xmlns:a16="http://schemas.microsoft.com/office/drawing/2014/main" id="{61477D20-6475-4028-BBB4-091E81D67D90}"/>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02" name="【消防施設】&#10;有形固定資産減価償却率最大値テキスト">
          <a:extLst>
            <a:ext uri="{FF2B5EF4-FFF2-40B4-BE49-F238E27FC236}">
              <a16:creationId xmlns:a16="http://schemas.microsoft.com/office/drawing/2014/main" id="{2D540DB5-A850-432E-9980-C94E4B854F34}"/>
            </a:ext>
          </a:extLst>
        </xdr:cNvPr>
        <xdr:cNvSpPr txBox="1"/>
      </xdr:nvSpPr>
      <xdr:spPr>
        <a:xfrm>
          <a:off x="14738350" y="1259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03" name="直線コネクタ 602">
          <a:extLst>
            <a:ext uri="{FF2B5EF4-FFF2-40B4-BE49-F238E27FC236}">
              <a16:creationId xmlns:a16="http://schemas.microsoft.com/office/drawing/2014/main" id="{2D78E4B3-1BF7-4EDB-B119-C5435FD947C3}"/>
            </a:ext>
          </a:extLst>
        </xdr:cNvPr>
        <xdr:cNvCxnSpPr/>
      </xdr:nvCxnSpPr>
      <xdr:spPr>
        <a:xfrm>
          <a:off x="14611350" y="12814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111141</xdr:rowOff>
    </xdr:from>
    <xdr:ext cx="405111" cy="259045"/>
    <xdr:sp macro="" textlink="">
      <xdr:nvSpPr>
        <xdr:cNvPr id="604" name="【消防施設】&#10;有形固定資産減価償却率平均値テキスト">
          <a:extLst>
            <a:ext uri="{FF2B5EF4-FFF2-40B4-BE49-F238E27FC236}">
              <a16:creationId xmlns:a16="http://schemas.microsoft.com/office/drawing/2014/main" id="{032445C7-258D-48FB-9BD9-1E29FFD4E691}"/>
            </a:ext>
          </a:extLst>
        </xdr:cNvPr>
        <xdr:cNvSpPr txBox="1"/>
      </xdr:nvSpPr>
      <xdr:spPr>
        <a:xfrm>
          <a:off x="14738350" y="13325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605" name="フローチャート: 判断 604">
          <a:extLst>
            <a:ext uri="{FF2B5EF4-FFF2-40B4-BE49-F238E27FC236}">
              <a16:creationId xmlns:a16="http://schemas.microsoft.com/office/drawing/2014/main" id="{52BD2ECC-39F2-4BF8-BEC8-B12D57F568FF}"/>
            </a:ext>
          </a:extLst>
        </xdr:cNvPr>
        <xdr:cNvSpPr/>
      </xdr:nvSpPr>
      <xdr:spPr>
        <a:xfrm>
          <a:off x="14649450" y="134677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06" name="フローチャート: 判断 605">
          <a:extLst>
            <a:ext uri="{FF2B5EF4-FFF2-40B4-BE49-F238E27FC236}">
              <a16:creationId xmlns:a16="http://schemas.microsoft.com/office/drawing/2014/main" id="{9ECABD47-F47E-4103-B8C1-AB864D835C02}"/>
            </a:ext>
          </a:extLst>
        </xdr:cNvPr>
        <xdr:cNvSpPr/>
      </xdr:nvSpPr>
      <xdr:spPr>
        <a:xfrm>
          <a:off x="13887450" y="135020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607" name="フローチャート: 判断 606">
          <a:extLst>
            <a:ext uri="{FF2B5EF4-FFF2-40B4-BE49-F238E27FC236}">
              <a16:creationId xmlns:a16="http://schemas.microsoft.com/office/drawing/2014/main" id="{0C31D6D2-51AC-4470-B2A2-A64D45CCCF71}"/>
            </a:ext>
          </a:extLst>
        </xdr:cNvPr>
        <xdr:cNvSpPr/>
      </xdr:nvSpPr>
      <xdr:spPr>
        <a:xfrm>
          <a:off x="13093700" y="135172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608" name="フローチャート: 判断 607">
          <a:extLst>
            <a:ext uri="{FF2B5EF4-FFF2-40B4-BE49-F238E27FC236}">
              <a16:creationId xmlns:a16="http://schemas.microsoft.com/office/drawing/2014/main" id="{0E5BF2FB-C165-4986-9123-3FA798F3CE46}"/>
            </a:ext>
          </a:extLst>
        </xdr:cNvPr>
        <xdr:cNvSpPr/>
      </xdr:nvSpPr>
      <xdr:spPr>
        <a:xfrm>
          <a:off x="12299950" y="1347723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09" name="フローチャート: 判断 608">
          <a:extLst>
            <a:ext uri="{FF2B5EF4-FFF2-40B4-BE49-F238E27FC236}">
              <a16:creationId xmlns:a16="http://schemas.microsoft.com/office/drawing/2014/main" id="{5869B824-42DB-46C1-B7A2-816AD8C96951}"/>
            </a:ext>
          </a:extLst>
        </xdr:cNvPr>
        <xdr:cNvSpPr/>
      </xdr:nvSpPr>
      <xdr:spPr>
        <a:xfrm>
          <a:off x="11487150" y="13492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8C65BC1C-C128-4E3D-8C98-7994A58905A1}"/>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C17C6CE0-DB17-4CC2-B846-FC739AC3A5B3}"/>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208714AB-CE23-4C8E-A2EF-E1A5276C079C}"/>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A2D1C7D8-2468-4B26-96D4-A5B27FEA21AD}"/>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28B05EB4-67EE-44CA-BAF4-FBB68662F397}"/>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15" name="楕円 614">
          <a:extLst>
            <a:ext uri="{FF2B5EF4-FFF2-40B4-BE49-F238E27FC236}">
              <a16:creationId xmlns:a16="http://schemas.microsoft.com/office/drawing/2014/main" id="{158BCE02-421F-4EE3-81F5-CA08881C15F8}"/>
            </a:ext>
          </a:extLst>
        </xdr:cNvPr>
        <xdr:cNvSpPr/>
      </xdr:nvSpPr>
      <xdr:spPr>
        <a:xfrm>
          <a:off x="14649450" y="1355471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160038</xdr:rowOff>
    </xdr:from>
    <xdr:ext cx="405111" cy="259045"/>
    <xdr:sp macro="" textlink="">
      <xdr:nvSpPr>
        <xdr:cNvPr id="616" name="【消防施設】&#10;有形固定資産減価償却率該当値テキスト">
          <a:extLst>
            <a:ext uri="{FF2B5EF4-FFF2-40B4-BE49-F238E27FC236}">
              <a16:creationId xmlns:a16="http://schemas.microsoft.com/office/drawing/2014/main" id="{AB47C916-F13F-4738-B66B-069EB177F316}"/>
            </a:ext>
          </a:extLst>
        </xdr:cNvPr>
        <xdr:cNvSpPr txBox="1"/>
      </xdr:nvSpPr>
      <xdr:spPr>
        <a:xfrm>
          <a:off x="14738350"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145414</xdr:rowOff>
    </xdr:from>
    <xdr:to>
      <xdr:col>81</xdr:col>
      <xdr:colOff>101600</xdr:colOff>
      <xdr:row>82</xdr:row>
      <xdr:rowOff>75564</xdr:rowOff>
    </xdr:to>
    <xdr:sp macro="" textlink="">
      <xdr:nvSpPr>
        <xdr:cNvPr id="617" name="楕円 616">
          <a:extLst>
            <a:ext uri="{FF2B5EF4-FFF2-40B4-BE49-F238E27FC236}">
              <a16:creationId xmlns:a16="http://schemas.microsoft.com/office/drawing/2014/main" id="{188ACA22-7669-4856-8123-E57C675AE06E}"/>
            </a:ext>
          </a:extLst>
        </xdr:cNvPr>
        <xdr:cNvSpPr/>
      </xdr:nvSpPr>
      <xdr:spPr>
        <a:xfrm>
          <a:off x="13887450" y="135248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24764</xdr:rowOff>
    </xdr:from>
    <xdr:to>
      <xdr:col>85</xdr:col>
      <xdr:colOff>127000</xdr:colOff>
      <xdr:row>82</xdr:row>
      <xdr:rowOff>60961</xdr:rowOff>
    </xdr:to>
    <xdr:cxnSp macro="">
      <xdr:nvCxnSpPr>
        <xdr:cNvPr id="618" name="直線コネクタ 617">
          <a:extLst>
            <a:ext uri="{FF2B5EF4-FFF2-40B4-BE49-F238E27FC236}">
              <a16:creationId xmlns:a16="http://schemas.microsoft.com/office/drawing/2014/main" id="{6E7F9F2C-E8BA-4D2F-81F4-40F0EBC95B1B}"/>
            </a:ext>
          </a:extLst>
        </xdr:cNvPr>
        <xdr:cNvCxnSpPr/>
      </xdr:nvCxnSpPr>
      <xdr:spPr>
        <a:xfrm>
          <a:off x="13938250" y="13569314"/>
          <a:ext cx="762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105411</xdr:rowOff>
    </xdr:from>
    <xdr:to>
      <xdr:col>76</xdr:col>
      <xdr:colOff>165100</xdr:colOff>
      <xdr:row>82</xdr:row>
      <xdr:rowOff>35561</xdr:rowOff>
    </xdr:to>
    <xdr:sp macro="" textlink="">
      <xdr:nvSpPr>
        <xdr:cNvPr id="619" name="楕円 618">
          <a:extLst>
            <a:ext uri="{FF2B5EF4-FFF2-40B4-BE49-F238E27FC236}">
              <a16:creationId xmlns:a16="http://schemas.microsoft.com/office/drawing/2014/main" id="{FA041C15-A215-4B41-90DE-585407A84BE6}"/>
            </a:ext>
          </a:extLst>
        </xdr:cNvPr>
        <xdr:cNvSpPr/>
      </xdr:nvSpPr>
      <xdr:spPr>
        <a:xfrm>
          <a:off x="13093700" y="134848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156211</xdr:rowOff>
    </xdr:from>
    <xdr:to>
      <xdr:col>81</xdr:col>
      <xdr:colOff>50800</xdr:colOff>
      <xdr:row>82</xdr:row>
      <xdr:rowOff>24764</xdr:rowOff>
    </xdr:to>
    <xdr:cxnSp macro="">
      <xdr:nvCxnSpPr>
        <xdr:cNvPr id="620" name="直線コネクタ 619">
          <a:extLst>
            <a:ext uri="{FF2B5EF4-FFF2-40B4-BE49-F238E27FC236}">
              <a16:creationId xmlns:a16="http://schemas.microsoft.com/office/drawing/2014/main" id="{6175E11F-768C-4136-B01B-C74C8B748515}"/>
            </a:ext>
          </a:extLst>
        </xdr:cNvPr>
        <xdr:cNvCxnSpPr/>
      </xdr:nvCxnSpPr>
      <xdr:spPr>
        <a:xfrm>
          <a:off x="13144500" y="13535661"/>
          <a:ext cx="793750" cy="33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73025</xdr:rowOff>
    </xdr:from>
    <xdr:to>
      <xdr:col>72</xdr:col>
      <xdr:colOff>38100</xdr:colOff>
      <xdr:row>82</xdr:row>
      <xdr:rowOff>3175</xdr:rowOff>
    </xdr:to>
    <xdr:sp macro="" textlink="">
      <xdr:nvSpPr>
        <xdr:cNvPr id="621" name="楕円 620">
          <a:extLst>
            <a:ext uri="{FF2B5EF4-FFF2-40B4-BE49-F238E27FC236}">
              <a16:creationId xmlns:a16="http://schemas.microsoft.com/office/drawing/2014/main" id="{18D80D08-21F2-4941-BC2B-C097288CA631}"/>
            </a:ext>
          </a:extLst>
        </xdr:cNvPr>
        <xdr:cNvSpPr/>
      </xdr:nvSpPr>
      <xdr:spPr>
        <a:xfrm>
          <a:off x="12299950" y="134524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123825</xdr:rowOff>
    </xdr:from>
    <xdr:to>
      <xdr:col>76</xdr:col>
      <xdr:colOff>114300</xdr:colOff>
      <xdr:row>81</xdr:row>
      <xdr:rowOff>156211</xdr:rowOff>
    </xdr:to>
    <xdr:cxnSp macro="">
      <xdr:nvCxnSpPr>
        <xdr:cNvPr id="622" name="直線コネクタ 621">
          <a:extLst>
            <a:ext uri="{FF2B5EF4-FFF2-40B4-BE49-F238E27FC236}">
              <a16:creationId xmlns:a16="http://schemas.microsoft.com/office/drawing/2014/main" id="{A9323179-4774-439C-92DB-75EB6DE8D2E8}"/>
            </a:ext>
          </a:extLst>
        </xdr:cNvPr>
        <xdr:cNvCxnSpPr/>
      </xdr:nvCxnSpPr>
      <xdr:spPr>
        <a:xfrm>
          <a:off x="12344400" y="13503275"/>
          <a:ext cx="8001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33020</xdr:rowOff>
    </xdr:from>
    <xdr:to>
      <xdr:col>67</xdr:col>
      <xdr:colOff>101600</xdr:colOff>
      <xdr:row>81</xdr:row>
      <xdr:rowOff>134620</xdr:rowOff>
    </xdr:to>
    <xdr:sp macro="" textlink="">
      <xdr:nvSpPr>
        <xdr:cNvPr id="623" name="楕円 622">
          <a:extLst>
            <a:ext uri="{FF2B5EF4-FFF2-40B4-BE49-F238E27FC236}">
              <a16:creationId xmlns:a16="http://schemas.microsoft.com/office/drawing/2014/main" id="{D7113D9C-2348-4250-B70F-A97EC27A26A4}"/>
            </a:ext>
          </a:extLst>
        </xdr:cNvPr>
        <xdr:cNvSpPr/>
      </xdr:nvSpPr>
      <xdr:spPr>
        <a:xfrm>
          <a:off x="11487150" y="1341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83820</xdr:rowOff>
    </xdr:from>
    <xdr:to>
      <xdr:col>71</xdr:col>
      <xdr:colOff>177800</xdr:colOff>
      <xdr:row>81</xdr:row>
      <xdr:rowOff>123825</xdr:rowOff>
    </xdr:to>
    <xdr:cxnSp macro="">
      <xdr:nvCxnSpPr>
        <xdr:cNvPr id="624" name="直線コネクタ 623">
          <a:extLst>
            <a:ext uri="{FF2B5EF4-FFF2-40B4-BE49-F238E27FC236}">
              <a16:creationId xmlns:a16="http://schemas.microsoft.com/office/drawing/2014/main" id="{06D6A986-D4E4-4192-8ECF-4F796522560A}"/>
            </a:ext>
          </a:extLst>
        </xdr:cNvPr>
        <xdr:cNvCxnSpPr/>
      </xdr:nvCxnSpPr>
      <xdr:spPr>
        <a:xfrm>
          <a:off x="11537950" y="13463270"/>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25" name="n_1aveValue【消防施設】&#10;有形固定資産減価償却率">
          <a:extLst>
            <a:ext uri="{FF2B5EF4-FFF2-40B4-BE49-F238E27FC236}">
              <a16:creationId xmlns:a16="http://schemas.microsoft.com/office/drawing/2014/main" id="{2523FF9F-1E9F-43D5-8560-8A879688CF2A}"/>
            </a:ext>
          </a:extLst>
        </xdr:cNvPr>
        <xdr:cNvSpPr txBox="1"/>
      </xdr:nvSpPr>
      <xdr:spPr>
        <a:xfrm>
          <a:off x="13742044" y="13283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59072</xdr:rowOff>
    </xdr:from>
    <xdr:ext cx="405111" cy="259045"/>
    <xdr:sp macro="" textlink="">
      <xdr:nvSpPr>
        <xdr:cNvPr id="626" name="n_2aveValue【消防施設】&#10;有形固定資産減価償却率">
          <a:extLst>
            <a:ext uri="{FF2B5EF4-FFF2-40B4-BE49-F238E27FC236}">
              <a16:creationId xmlns:a16="http://schemas.microsoft.com/office/drawing/2014/main" id="{B1B89F8E-71D5-49C1-B3E5-2734F708F8DF}"/>
            </a:ext>
          </a:extLst>
        </xdr:cNvPr>
        <xdr:cNvSpPr txBox="1"/>
      </xdr:nvSpPr>
      <xdr:spPr>
        <a:xfrm>
          <a:off x="12960994" y="1360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19066</xdr:rowOff>
    </xdr:from>
    <xdr:ext cx="405111" cy="259045"/>
    <xdr:sp macro="" textlink="">
      <xdr:nvSpPr>
        <xdr:cNvPr id="627" name="n_3aveValue【消防施設】&#10;有形固定資産減価償却率">
          <a:extLst>
            <a:ext uri="{FF2B5EF4-FFF2-40B4-BE49-F238E27FC236}">
              <a16:creationId xmlns:a16="http://schemas.microsoft.com/office/drawing/2014/main" id="{D187A64C-9935-4453-9FE0-E08CF35FFB00}"/>
            </a:ext>
          </a:extLst>
        </xdr:cNvPr>
        <xdr:cNvSpPr txBox="1"/>
      </xdr:nvSpPr>
      <xdr:spPr>
        <a:xfrm>
          <a:off x="12167244" y="13563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34307</xdr:rowOff>
    </xdr:from>
    <xdr:ext cx="405111" cy="259045"/>
    <xdr:sp macro="" textlink="">
      <xdr:nvSpPr>
        <xdr:cNvPr id="628" name="n_4aveValue【消防施設】&#10;有形固定資産減価償却率">
          <a:extLst>
            <a:ext uri="{FF2B5EF4-FFF2-40B4-BE49-F238E27FC236}">
              <a16:creationId xmlns:a16="http://schemas.microsoft.com/office/drawing/2014/main" id="{B9B9EF57-779E-4CCD-BB9B-5B9B1768B272}"/>
            </a:ext>
          </a:extLst>
        </xdr:cNvPr>
        <xdr:cNvSpPr txBox="1"/>
      </xdr:nvSpPr>
      <xdr:spPr>
        <a:xfrm>
          <a:off x="11354444" y="13578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66691</xdr:rowOff>
    </xdr:from>
    <xdr:ext cx="405111" cy="259045"/>
    <xdr:sp macro="" textlink="">
      <xdr:nvSpPr>
        <xdr:cNvPr id="629" name="n_1mainValue【消防施設】&#10;有形固定資産減価償却率">
          <a:extLst>
            <a:ext uri="{FF2B5EF4-FFF2-40B4-BE49-F238E27FC236}">
              <a16:creationId xmlns:a16="http://schemas.microsoft.com/office/drawing/2014/main" id="{688A0483-2579-42C1-A926-D55307AC78D6}"/>
            </a:ext>
          </a:extLst>
        </xdr:cNvPr>
        <xdr:cNvSpPr txBox="1"/>
      </xdr:nvSpPr>
      <xdr:spPr>
        <a:xfrm>
          <a:off x="13742044" y="1361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52088</xdr:rowOff>
    </xdr:from>
    <xdr:ext cx="405111" cy="259045"/>
    <xdr:sp macro="" textlink="">
      <xdr:nvSpPr>
        <xdr:cNvPr id="630" name="n_2mainValue【消防施設】&#10;有形固定資産減価償却率">
          <a:extLst>
            <a:ext uri="{FF2B5EF4-FFF2-40B4-BE49-F238E27FC236}">
              <a16:creationId xmlns:a16="http://schemas.microsoft.com/office/drawing/2014/main" id="{14438C48-DC23-4EB0-8A45-0AF0411D46C4}"/>
            </a:ext>
          </a:extLst>
        </xdr:cNvPr>
        <xdr:cNvSpPr txBox="1"/>
      </xdr:nvSpPr>
      <xdr:spPr>
        <a:xfrm>
          <a:off x="12960994" y="1326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19702</xdr:rowOff>
    </xdr:from>
    <xdr:ext cx="405111" cy="259045"/>
    <xdr:sp macro="" textlink="">
      <xdr:nvSpPr>
        <xdr:cNvPr id="631" name="n_3mainValue【消防施設】&#10;有形固定資産減価償却率">
          <a:extLst>
            <a:ext uri="{FF2B5EF4-FFF2-40B4-BE49-F238E27FC236}">
              <a16:creationId xmlns:a16="http://schemas.microsoft.com/office/drawing/2014/main" id="{3BA7AD72-E10D-4A6E-BD72-3064829A2D8F}"/>
            </a:ext>
          </a:extLst>
        </xdr:cNvPr>
        <xdr:cNvSpPr txBox="1"/>
      </xdr:nvSpPr>
      <xdr:spPr>
        <a:xfrm>
          <a:off x="12167244" y="13234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151147</xdr:rowOff>
    </xdr:from>
    <xdr:ext cx="405111" cy="259045"/>
    <xdr:sp macro="" textlink="">
      <xdr:nvSpPr>
        <xdr:cNvPr id="632" name="n_4mainValue【消防施設】&#10;有形固定資産減価償却率">
          <a:extLst>
            <a:ext uri="{FF2B5EF4-FFF2-40B4-BE49-F238E27FC236}">
              <a16:creationId xmlns:a16="http://schemas.microsoft.com/office/drawing/2014/main" id="{FD08F9FD-DD6E-4D2B-8699-0BDC871CE304}"/>
            </a:ext>
          </a:extLst>
        </xdr:cNvPr>
        <xdr:cNvSpPr txBox="1"/>
      </xdr:nvSpPr>
      <xdr:spPr>
        <a:xfrm>
          <a:off x="11354444" y="1320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3" name="正方形/長方形 632">
          <a:extLst>
            <a:ext uri="{FF2B5EF4-FFF2-40B4-BE49-F238E27FC236}">
              <a16:creationId xmlns:a16="http://schemas.microsoft.com/office/drawing/2014/main" id="{354A6F6F-28FC-4464-9C87-E7EA7CB758B2}"/>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4" name="正方形/長方形 633">
          <a:extLst>
            <a:ext uri="{FF2B5EF4-FFF2-40B4-BE49-F238E27FC236}">
              <a16:creationId xmlns:a16="http://schemas.microsoft.com/office/drawing/2014/main" id="{E42ECD57-976C-48E9-8EE0-3300FC0FFD64}"/>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5" name="正方形/長方形 634">
          <a:extLst>
            <a:ext uri="{FF2B5EF4-FFF2-40B4-BE49-F238E27FC236}">
              <a16:creationId xmlns:a16="http://schemas.microsoft.com/office/drawing/2014/main" id="{CF930CE6-3F9C-4E07-9AD4-2800CACA4467}"/>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6" name="正方形/長方形 635">
          <a:extLst>
            <a:ext uri="{FF2B5EF4-FFF2-40B4-BE49-F238E27FC236}">
              <a16:creationId xmlns:a16="http://schemas.microsoft.com/office/drawing/2014/main" id="{77D0D717-1C03-4C69-9B3A-93069C027A33}"/>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7" name="正方形/長方形 636">
          <a:extLst>
            <a:ext uri="{FF2B5EF4-FFF2-40B4-BE49-F238E27FC236}">
              <a16:creationId xmlns:a16="http://schemas.microsoft.com/office/drawing/2014/main" id="{72553750-6D97-4236-B8B9-C7B0E700A6DC}"/>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8" name="正方形/長方形 637">
          <a:extLst>
            <a:ext uri="{FF2B5EF4-FFF2-40B4-BE49-F238E27FC236}">
              <a16:creationId xmlns:a16="http://schemas.microsoft.com/office/drawing/2014/main" id="{6C8BD1AE-E40D-43D8-9584-B9EAEDFD87E4}"/>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9" name="正方形/長方形 638">
          <a:extLst>
            <a:ext uri="{FF2B5EF4-FFF2-40B4-BE49-F238E27FC236}">
              <a16:creationId xmlns:a16="http://schemas.microsoft.com/office/drawing/2014/main" id="{F433DB3D-F334-4406-A4CB-151ACB773941}"/>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0" name="正方形/長方形 639">
          <a:extLst>
            <a:ext uri="{FF2B5EF4-FFF2-40B4-BE49-F238E27FC236}">
              <a16:creationId xmlns:a16="http://schemas.microsoft.com/office/drawing/2014/main" id="{D525B6F1-B8F4-468F-98BF-8B2E747A5690}"/>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41" name="テキスト ボックス 640">
          <a:extLst>
            <a:ext uri="{FF2B5EF4-FFF2-40B4-BE49-F238E27FC236}">
              <a16:creationId xmlns:a16="http://schemas.microsoft.com/office/drawing/2014/main" id="{8A872F13-E575-4A7D-9B2A-76BE3EE14649}"/>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2" name="直線コネクタ 641">
          <a:extLst>
            <a:ext uri="{FF2B5EF4-FFF2-40B4-BE49-F238E27FC236}">
              <a16:creationId xmlns:a16="http://schemas.microsoft.com/office/drawing/2014/main" id="{66CB8A2E-5862-4910-9B6B-E67264F1EAD5}"/>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43" name="直線コネクタ 642">
          <a:extLst>
            <a:ext uri="{FF2B5EF4-FFF2-40B4-BE49-F238E27FC236}">
              <a16:creationId xmlns:a16="http://schemas.microsoft.com/office/drawing/2014/main" id="{832F08AF-54F4-45E8-BB7F-458629D770A5}"/>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44" name="テキスト ボックス 643">
          <a:extLst>
            <a:ext uri="{FF2B5EF4-FFF2-40B4-BE49-F238E27FC236}">
              <a16:creationId xmlns:a16="http://schemas.microsoft.com/office/drawing/2014/main" id="{14745316-8DCF-493A-9DC4-DA77000654AD}"/>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45" name="直線コネクタ 644">
          <a:extLst>
            <a:ext uri="{FF2B5EF4-FFF2-40B4-BE49-F238E27FC236}">
              <a16:creationId xmlns:a16="http://schemas.microsoft.com/office/drawing/2014/main" id="{49738F9F-41E2-477E-8957-4AAF876B0C72}"/>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46" name="テキスト ボックス 645">
          <a:extLst>
            <a:ext uri="{FF2B5EF4-FFF2-40B4-BE49-F238E27FC236}">
              <a16:creationId xmlns:a16="http://schemas.microsoft.com/office/drawing/2014/main" id="{19A47E9C-52F8-4E88-9E24-03CC6F47C03C}"/>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47" name="直線コネクタ 646">
          <a:extLst>
            <a:ext uri="{FF2B5EF4-FFF2-40B4-BE49-F238E27FC236}">
              <a16:creationId xmlns:a16="http://schemas.microsoft.com/office/drawing/2014/main" id="{EBBA2DD1-7677-4279-A552-7A7FD8335A73}"/>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48" name="テキスト ボックス 647">
          <a:extLst>
            <a:ext uri="{FF2B5EF4-FFF2-40B4-BE49-F238E27FC236}">
              <a16:creationId xmlns:a16="http://schemas.microsoft.com/office/drawing/2014/main" id="{FB565E1B-F988-4406-8207-A74486FCA884}"/>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49" name="直線コネクタ 648">
          <a:extLst>
            <a:ext uri="{FF2B5EF4-FFF2-40B4-BE49-F238E27FC236}">
              <a16:creationId xmlns:a16="http://schemas.microsoft.com/office/drawing/2014/main" id="{5CD100A4-024F-4499-8CAF-760BFD37A21D}"/>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50" name="テキスト ボックス 649">
          <a:extLst>
            <a:ext uri="{FF2B5EF4-FFF2-40B4-BE49-F238E27FC236}">
              <a16:creationId xmlns:a16="http://schemas.microsoft.com/office/drawing/2014/main" id="{AC21A0B5-806C-4952-A0D6-D22B0E8F0C13}"/>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51" name="直線コネクタ 650">
          <a:extLst>
            <a:ext uri="{FF2B5EF4-FFF2-40B4-BE49-F238E27FC236}">
              <a16:creationId xmlns:a16="http://schemas.microsoft.com/office/drawing/2014/main" id="{BEC35BBE-152B-4E5A-BAF6-F189A300E1FE}"/>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52" name="テキスト ボックス 651">
          <a:extLst>
            <a:ext uri="{FF2B5EF4-FFF2-40B4-BE49-F238E27FC236}">
              <a16:creationId xmlns:a16="http://schemas.microsoft.com/office/drawing/2014/main" id="{8F99C344-72AE-48CD-9C6B-CCCAD0F6FB50}"/>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3" name="直線コネクタ 652">
          <a:extLst>
            <a:ext uri="{FF2B5EF4-FFF2-40B4-BE49-F238E27FC236}">
              <a16:creationId xmlns:a16="http://schemas.microsoft.com/office/drawing/2014/main" id="{C6925BFC-6816-44A1-BA23-C30D87AE738D}"/>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4" name="テキスト ボックス 653">
          <a:extLst>
            <a:ext uri="{FF2B5EF4-FFF2-40B4-BE49-F238E27FC236}">
              <a16:creationId xmlns:a16="http://schemas.microsoft.com/office/drawing/2014/main" id="{51C6DC1A-9218-4FF3-974C-ED1F07DAE439}"/>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5" name="【消防施設】&#10;一人当たり面積グラフ枠">
          <a:extLst>
            <a:ext uri="{FF2B5EF4-FFF2-40B4-BE49-F238E27FC236}">
              <a16:creationId xmlns:a16="http://schemas.microsoft.com/office/drawing/2014/main" id="{050DAE11-68BC-4267-8B9D-0CF465E6978D}"/>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656" name="直線コネクタ 655">
          <a:extLst>
            <a:ext uri="{FF2B5EF4-FFF2-40B4-BE49-F238E27FC236}">
              <a16:creationId xmlns:a16="http://schemas.microsoft.com/office/drawing/2014/main" id="{75DE5490-307B-4229-B5F8-F81EE4BCCEA4}"/>
            </a:ext>
          </a:extLst>
        </xdr:cNvPr>
        <xdr:cNvCxnSpPr/>
      </xdr:nvCxnSpPr>
      <xdr:spPr>
        <a:xfrm flipV="1">
          <a:off x="19951064" y="12882245"/>
          <a:ext cx="0" cy="1427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657" name="【消防施設】&#10;一人当たり面積最小値テキスト">
          <a:extLst>
            <a:ext uri="{FF2B5EF4-FFF2-40B4-BE49-F238E27FC236}">
              <a16:creationId xmlns:a16="http://schemas.microsoft.com/office/drawing/2014/main" id="{FBAF98C8-DB66-4917-B8B5-BF6DE7419D0B}"/>
            </a:ext>
          </a:extLst>
        </xdr:cNvPr>
        <xdr:cNvSpPr txBox="1"/>
      </xdr:nvSpPr>
      <xdr:spPr>
        <a:xfrm>
          <a:off x="19989800" y="1431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658" name="直線コネクタ 657">
          <a:extLst>
            <a:ext uri="{FF2B5EF4-FFF2-40B4-BE49-F238E27FC236}">
              <a16:creationId xmlns:a16="http://schemas.microsoft.com/office/drawing/2014/main" id="{3A748526-0B8D-4AFC-BA76-6658A3DF4AD7}"/>
            </a:ext>
          </a:extLst>
        </xdr:cNvPr>
        <xdr:cNvCxnSpPr/>
      </xdr:nvCxnSpPr>
      <xdr:spPr>
        <a:xfrm>
          <a:off x="19881850" y="143097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659" name="【消防施設】&#10;一人当たり面積最大値テキスト">
          <a:extLst>
            <a:ext uri="{FF2B5EF4-FFF2-40B4-BE49-F238E27FC236}">
              <a16:creationId xmlns:a16="http://schemas.microsoft.com/office/drawing/2014/main" id="{5BC6EB39-DC0D-47FB-9C06-FF1C9CCC9CB1}"/>
            </a:ext>
          </a:extLst>
        </xdr:cNvPr>
        <xdr:cNvSpPr txBox="1"/>
      </xdr:nvSpPr>
      <xdr:spPr>
        <a:xfrm>
          <a:off x="19989800" y="12670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660" name="直線コネクタ 659">
          <a:extLst>
            <a:ext uri="{FF2B5EF4-FFF2-40B4-BE49-F238E27FC236}">
              <a16:creationId xmlns:a16="http://schemas.microsoft.com/office/drawing/2014/main" id="{0C6ED85F-9405-4D39-89F4-9B4D68DDBAA3}"/>
            </a:ext>
          </a:extLst>
        </xdr:cNvPr>
        <xdr:cNvCxnSpPr/>
      </xdr:nvCxnSpPr>
      <xdr:spPr>
        <a:xfrm>
          <a:off x="19881850" y="128822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661" name="【消防施設】&#10;一人当たり面積平均値テキスト">
          <a:extLst>
            <a:ext uri="{FF2B5EF4-FFF2-40B4-BE49-F238E27FC236}">
              <a16:creationId xmlns:a16="http://schemas.microsoft.com/office/drawing/2014/main" id="{AB1535C6-DCDB-43B6-A7E0-3457DFD817A8}"/>
            </a:ext>
          </a:extLst>
        </xdr:cNvPr>
        <xdr:cNvSpPr txBox="1"/>
      </xdr:nvSpPr>
      <xdr:spPr>
        <a:xfrm>
          <a:off x="19989800" y="14066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662" name="フローチャート: 判断 661">
          <a:extLst>
            <a:ext uri="{FF2B5EF4-FFF2-40B4-BE49-F238E27FC236}">
              <a16:creationId xmlns:a16="http://schemas.microsoft.com/office/drawing/2014/main" id="{79CCB3DC-FE01-4747-BB3C-38DD27D75157}"/>
            </a:ext>
          </a:extLst>
        </xdr:cNvPr>
        <xdr:cNvSpPr/>
      </xdr:nvSpPr>
      <xdr:spPr>
        <a:xfrm>
          <a:off x="199009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663" name="フローチャート: 判断 662">
          <a:extLst>
            <a:ext uri="{FF2B5EF4-FFF2-40B4-BE49-F238E27FC236}">
              <a16:creationId xmlns:a16="http://schemas.microsoft.com/office/drawing/2014/main" id="{268F31A8-E80B-4DAD-A972-A870ADC2AE88}"/>
            </a:ext>
          </a:extLst>
        </xdr:cNvPr>
        <xdr:cNvSpPr/>
      </xdr:nvSpPr>
      <xdr:spPr>
        <a:xfrm>
          <a:off x="19157950" y="140862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664" name="フローチャート: 判断 663">
          <a:extLst>
            <a:ext uri="{FF2B5EF4-FFF2-40B4-BE49-F238E27FC236}">
              <a16:creationId xmlns:a16="http://schemas.microsoft.com/office/drawing/2014/main" id="{98476E72-B0D7-48E9-B835-A0582158027A}"/>
            </a:ext>
          </a:extLst>
        </xdr:cNvPr>
        <xdr:cNvSpPr/>
      </xdr:nvSpPr>
      <xdr:spPr>
        <a:xfrm>
          <a:off x="1834515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665" name="フローチャート: 判断 664">
          <a:extLst>
            <a:ext uri="{FF2B5EF4-FFF2-40B4-BE49-F238E27FC236}">
              <a16:creationId xmlns:a16="http://schemas.microsoft.com/office/drawing/2014/main" id="{A451602E-7FCE-4934-8D54-A2C0B340E1B1}"/>
            </a:ext>
          </a:extLst>
        </xdr:cNvPr>
        <xdr:cNvSpPr/>
      </xdr:nvSpPr>
      <xdr:spPr>
        <a:xfrm>
          <a:off x="175514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666" name="フローチャート: 判断 665">
          <a:extLst>
            <a:ext uri="{FF2B5EF4-FFF2-40B4-BE49-F238E27FC236}">
              <a16:creationId xmlns:a16="http://schemas.microsoft.com/office/drawing/2014/main" id="{5FFD7D7B-1BD4-4005-B142-73951E4217A9}"/>
            </a:ext>
          </a:extLst>
        </xdr:cNvPr>
        <xdr:cNvSpPr/>
      </xdr:nvSpPr>
      <xdr:spPr>
        <a:xfrm>
          <a:off x="16757650" y="140671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75A69671-921A-4969-8F5E-FA12185A8E9B}"/>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8F214F2F-42EE-488B-8720-C985F93BCEB1}"/>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9" name="テキスト ボックス 668">
          <a:extLst>
            <a:ext uri="{FF2B5EF4-FFF2-40B4-BE49-F238E27FC236}">
              <a16:creationId xmlns:a16="http://schemas.microsoft.com/office/drawing/2014/main" id="{81CBB07E-B583-43EC-93D9-E775FB0140A8}"/>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70" name="テキスト ボックス 669">
          <a:extLst>
            <a:ext uri="{FF2B5EF4-FFF2-40B4-BE49-F238E27FC236}">
              <a16:creationId xmlns:a16="http://schemas.microsoft.com/office/drawing/2014/main" id="{9C252D26-F9B5-4845-B927-5AF8A4EFB96D}"/>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71" name="テキスト ボックス 670">
          <a:extLst>
            <a:ext uri="{FF2B5EF4-FFF2-40B4-BE49-F238E27FC236}">
              <a16:creationId xmlns:a16="http://schemas.microsoft.com/office/drawing/2014/main" id="{C2ED92A7-905A-432E-8ABC-CC44F85BA84B}"/>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154939</xdr:rowOff>
    </xdr:from>
    <xdr:to>
      <xdr:col>116</xdr:col>
      <xdr:colOff>114300</xdr:colOff>
      <xdr:row>85</xdr:row>
      <xdr:rowOff>85089</xdr:rowOff>
    </xdr:to>
    <xdr:sp macro="" textlink="">
      <xdr:nvSpPr>
        <xdr:cNvPr id="672" name="楕円 671">
          <a:extLst>
            <a:ext uri="{FF2B5EF4-FFF2-40B4-BE49-F238E27FC236}">
              <a16:creationId xmlns:a16="http://schemas.microsoft.com/office/drawing/2014/main" id="{4F056F6F-A20F-44A6-8534-B534F73AA7AA}"/>
            </a:ext>
          </a:extLst>
        </xdr:cNvPr>
        <xdr:cNvSpPr/>
      </xdr:nvSpPr>
      <xdr:spPr>
        <a:xfrm>
          <a:off x="19900900" y="140296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6366</xdr:rowOff>
    </xdr:from>
    <xdr:ext cx="469744" cy="259045"/>
    <xdr:sp macro="" textlink="">
      <xdr:nvSpPr>
        <xdr:cNvPr id="673" name="【消防施設】&#10;一人当たり面積該当値テキスト">
          <a:extLst>
            <a:ext uri="{FF2B5EF4-FFF2-40B4-BE49-F238E27FC236}">
              <a16:creationId xmlns:a16="http://schemas.microsoft.com/office/drawing/2014/main" id="{1F5BA85A-4940-4C43-9E51-F041F3F8974E}"/>
            </a:ext>
          </a:extLst>
        </xdr:cNvPr>
        <xdr:cNvSpPr txBox="1"/>
      </xdr:nvSpPr>
      <xdr:spPr>
        <a:xfrm>
          <a:off x="19989800" y="13881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160655</xdr:rowOff>
    </xdr:from>
    <xdr:to>
      <xdr:col>112</xdr:col>
      <xdr:colOff>38100</xdr:colOff>
      <xdr:row>85</xdr:row>
      <xdr:rowOff>90805</xdr:rowOff>
    </xdr:to>
    <xdr:sp macro="" textlink="">
      <xdr:nvSpPr>
        <xdr:cNvPr id="674" name="楕円 673">
          <a:extLst>
            <a:ext uri="{FF2B5EF4-FFF2-40B4-BE49-F238E27FC236}">
              <a16:creationId xmlns:a16="http://schemas.microsoft.com/office/drawing/2014/main" id="{B081B908-6777-407A-82BB-0024BFB4E39D}"/>
            </a:ext>
          </a:extLst>
        </xdr:cNvPr>
        <xdr:cNvSpPr/>
      </xdr:nvSpPr>
      <xdr:spPr>
        <a:xfrm>
          <a:off x="19157950" y="140354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34289</xdr:rowOff>
    </xdr:from>
    <xdr:to>
      <xdr:col>116</xdr:col>
      <xdr:colOff>63500</xdr:colOff>
      <xdr:row>85</xdr:row>
      <xdr:rowOff>40005</xdr:rowOff>
    </xdr:to>
    <xdr:cxnSp macro="">
      <xdr:nvCxnSpPr>
        <xdr:cNvPr id="675" name="直線コネクタ 674">
          <a:extLst>
            <a:ext uri="{FF2B5EF4-FFF2-40B4-BE49-F238E27FC236}">
              <a16:creationId xmlns:a16="http://schemas.microsoft.com/office/drawing/2014/main" id="{1913B921-368D-4504-9AB1-78595688BF64}"/>
            </a:ext>
          </a:extLst>
        </xdr:cNvPr>
        <xdr:cNvCxnSpPr/>
      </xdr:nvCxnSpPr>
      <xdr:spPr>
        <a:xfrm flipV="1">
          <a:off x="19202400" y="14074139"/>
          <a:ext cx="7493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164464</xdr:rowOff>
    </xdr:from>
    <xdr:to>
      <xdr:col>107</xdr:col>
      <xdr:colOff>101600</xdr:colOff>
      <xdr:row>85</xdr:row>
      <xdr:rowOff>94614</xdr:rowOff>
    </xdr:to>
    <xdr:sp macro="" textlink="">
      <xdr:nvSpPr>
        <xdr:cNvPr id="676" name="楕円 675">
          <a:extLst>
            <a:ext uri="{FF2B5EF4-FFF2-40B4-BE49-F238E27FC236}">
              <a16:creationId xmlns:a16="http://schemas.microsoft.com/office/drawing/2014/main" id="{12B31B2E-2864-47B7-BBF3-E07E36D59DA0}"/>
            </a:ext>
          </a:extLst>
        </xdr:cNvPr>
        <xdr:cNvSpPr/>
      </xdr:nvSpPr>
      <xdr:spPr>
        <a:xfrm>
          <a:off x="18345150" y="140392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40005</xdr:rowOff>
    </xdr:from>
    <xdr:to>
      <xdr:col>111</xdr:col>
      <xdr:colOff>177800</xdr:colOff>
      <xdr:row>85</xdr:row>
      <xdr:rowOff>43814</xdr:rowOff>
    </xdr:to>
    <xdr:cxnSp macro="">
      <xdr:nvCxnSpPr>
        <xdr:cNvPr id="677" name="直線コネクタ 676">
          <a:extLst>
            <a:ext uri="{FF2B5EF4-FFF2-40B4-BE49-F238E27FC236}">
              <a16:creationId xmlns:a16="http://schemas.microsoft.com/office/drawing/2014/main" id="{90655E93-C1F3-4679-99FB-6195F4EFED67}"/>
            </a:ext>
          </a:extLst>
        </xdr:cNvPr>
        <xdr:cNvCxnSpPr/>
      </xdr:nvCxnSpPr>
      <xdr:spPr>
        <a:xfrm flipV="1">
          <a:off x="18395950" y="14079855"/>
          <a:ext cx="8064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158750</xdr:rowOff>
    </xdr:from>
    <xdr:to>
      <xdr:col>102</xdr:col>
      <xdr:colOff>165100</xdr:colOff>
      <xdr:row>85</xdr:row>
      <xdr:rowOff>88900</xdr:rowOff>
    </xdr:to>
    <xdr:sp macro="" textlink="">
      <xdr:nvSpPr>
        <xdr:cNvPr id="678" name="楕円 677">
          <a:extLst>
            <a:ext uri="{FF2B5EF4-FFF2-40B4-BE49-F238E27FC236}">
              <a16:creationId xmlns:a16="http://schemas.microsoft.com/office/drawing/2014/main" id="{E5EC1331-F414-4366-84F5-4FCCED5F4BC3}"/>
            </a:ext>
          </a:extLst>
        </xdr:cNvPr>
        <xdr:cNvSpPr/>
      </xdr:nvSpPr>
      <xdr:spPr>
        <a:xfrm>
          <a:off x="17551400" y="14033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38100</xdr:rowOff>
    </xdr:from>
    <xdr:to>
      <xdr:col>107</xdr:col>
      <xdr:colOff>50800</xdr:colOff>
      <xdr:row>85</xdr:row>
      <xdr:rowOff>43814</xdr:rowOff>
    </xdr:to>
    <xdr:cxnSp macro="">
      <xdr:nvCxnSpPr>
        <xdr:cNvPr id="679" name="直線コネクタ 678">
          <a:extLst>
            <a:ext uri="{FF2B5EF4-FFF2-40B4-BE49-F238E27FC236}">
              <a16:creationId xmlns:a16="http://schemas.microsoft.com/office/drawing/2014/main" id="{3AC48228-3144-4485-B3BE-CF86B50CD9FC}"/>
            </a:ext>
          </a:extLst>
        </xdr:cNvPr>
        <xdr:cNvCxnSpPr/>
      </xdr:nvCxnSpPr>
      <xdr:spPr>
        <a:xfrm>
          <a:off x="17602200" y="14077950"/>
          <a:ext cx="79375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164464</xdr:rowOff>
    </xdr:from>
    <xdr:to>
      <xdr:col>98</xdr:col>
      <xdr:colOff>38100</xdr:colOff>
      <xdr:row>85</xdr:row>
      <xdr:rowOff>94614</xdr:rowOff>
    </xdr:to>
    <xdr:sp macro="" textlink="">
      <xdr:nvSpPr>
        <xdr:cNvPr id="680" name="楕円 679">
          <a:extLst>
            <a:ext uri="{FF2B5EF4-FFF2-40B4-BE49-F238E27FC236}">
              <a16:creationId xmlns:a16="http://schemas.microsoft.com/office/drawing/2014/main" id="{C781D4E9-B3E1-4315-B543-5E3BBFB47E5F}"/>
            </a:ext>
          </a:extLst>
        </xdr:cNvPr>
        <xdr:cNvSpPr/>
      </xdr:nvSpPr>
      <xdr:spPr>
        <a:xfrm>
          <a:off x="16757650" y="140392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38100</xdr:rowOff>
    </xdr:from>
    <xdr:to>
      <xdr:col>102</xdr:col>
      <xdr:colOff>114300</xdr:colOff>
      <xdr:row>85</xdr:row>
      <xdr:rowOff>43814</xdr:rowOff>
    </xdr:to>
    <xdr:cxnSp macro="">
      <xdr:nvCxnSpPr>
        <xdr:cNvPr id="681" name="直線コネクタ 680">
          <a:extLst>
            <a:ext uri="{FF2B5EF4-FFF2-40B4-BE49-F238E27FC236}">
              <a16:creationId xmlns:a16="http://schemas.microsoft.com/office/drawing/2014/main" id="{E060CFB3-952E-450A-B263-BE4BFD6BFAAB}"/>
            </a:ext>
          </a:extLst>
        </xdr:cNvPr>
        <xdr:cNvCxnSpPr/>
      </xdr:nvCxnSpPr>
      <xdr:spPr>
        <a:xfrm flipV="1">
          <a:off x="16802100" y="14077950"/>
          <a:ext cx="8001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139082</xdr:rowOff>
    </xdr:from>
    <xdr:ext cx="469744" cy="259045"/>
    <xdr:sp macro="" textlink="">
      <xdr:nvSpPr>
        <xdr:cNvPr id="682" name="n_1aveValue【消防施設】&#10;一人当たり面積">
          <a:extLst>
            <a:ext uri="{FF2B5EF4-FFF2-40B4-BE49-F238E27FC236}">
              <a16:creationId xmlns:a16="http://schemas.microsoft.com/office/drawing/2014/main" id="{52F7DD79-3938-4B62-8075-7D764D0987E7}"/>
            </a:ext>
          </a:extLst>
        </xdr:cNvPr>
        <xdr:cNvSpPr txBox="1"/>
      </xdr:nvSpPr>
      <xdr:spPr>
        <a:xfrm>
          <a:off x="18980227" y="1417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683" name="n_2aveValue【消防施設】&#10;一人当たり面積">
          <a:extLst>
            <a:ext uri="{FF2B5EF4-FFF2-40B4-BE49-F238E27FC236}">
              <a16:creationId xmlns:a16="http://schemas.microsoft.com/office/drawing/2014/main" id="{697ABEEC-CE54-4F0D-8669-3144BDBCF987}"/>
            </a:ext>
          </a:extLst>
        </xdr:cNvPr>
        <xdr:cNvSpPr txBox="1"/>
      </xdr:nvSpPr>
      <xdr:spPr>
        <a:xfrm>
          <a:off x="18180127" y="1418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146702</xdr:rowOff>
    </xdr:from>
    <xdr:ext cx="469744" cy="259045"/>
    <xdr:sp macro="" textlink="">
      <xdr:nvSpPr>
        <xdr:cNvPr id="684" name="n_3aveValue【消防施設】&#10;一人当たり面積">
          <a:extLst>
            <a:ext uri="{FF2B5EF4-FFF2-40B4-BE49-F238E27FC236}">
              <a16:creationId xmlns:a16="http://schemas.microsoft.com/office/drawing/2014/main" id="{8C3A3DA2-0437-4657-A51A-9AF3435A9E89}"/>
            </a:ext>
          </a:extLst>
        </xdr:cNvPr>
        <xdr:cNvSpPr txBox="1"/>
      </xdr:nvSpPr>
      <xdr:spPr>
        <a:xfrm>
          <a:off x="17386377" y="14186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685" name="n_4aveValue【消防施設】&#10;一人当たり面積">
          <a:extLst>
            <a:ext uri="{FF2B5EF4-FFF2-40B4-BE49-F238E27FC236}">
              <a16:creationId xmlns:a16="http://schemas.microsoft.com/office/drawing/2014/main" id="{78CFF2AC-3A47-42CD-BAB3-7FAAAA10BA91}"/>
            </a:ext>
          </a:extLst>
        </xdr:cNvPr>
        <xdr:cNvSpPr txBox="1"/>
      </xdr:nvSpPr>
      <xdr:spPr>
        <a:xfrm>
          <a:off x="16592627" y="14159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107332</xdr:rowOff>
    </xdr:from>
    <xdr:ext cx="469744" cy="259045"/>
    <xdr:sp macro="" textlink="">
      <xdr:nvSpPr>
        <xdr:cNvPr id="686" name="n_1mainValue【消防施設】&#10;一人当たり面積">
          <a:extLst>
            <a:ext uri="{FF2B5EF4-FFF2-40B4-BE49-F238E27FC236}">
              <a16:creationId xmlns:a16="http://schemas.microsoft.com/office/drawing/2014/main" id="{29A0520F-0EA9-4CF2-896E-DF4940937416}"/>
            </a:ext>
          </a:extLst>
        </xdr:cNvPr>
        <xdr:cNvSpPr txBox="1"/>
      </xdr:nvSpPr>
      <xdr:spPr>
        <a:xfrm>
          <a:off x="18980227" y="1381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111141</xdr:rowOff>
    </xdr:from>
    <xdr:ext cx="469744" cy="259045"/>
    <xdr:sp macro="" textlink="">
      <xdr:nvSpPr>
        <xdr:cNvPr id="687" name="n_2mainValue【消防施設】&#10;一人当たり面積">
          <a:extLst>
            <a:ext uri="{FF2B5EF4-FFF2-40B4-BE49-F238E27FC236}">
              <a16:creationId xmlns:a16="http://schemas.microsoft.com/office/drawing/2014/main" id="{47A4500A-62B8-4829-9595-4D8FD1C82E01}"/>
            </a:ext>
          </a:extLst>
        </xdr:cNvPr>
        <xdr:cNvSpPr txBox="1"/>
      </xdr:nvSpPr>
      <xdr:spPr>
        <a:xfrm>
          <a:off x="18180127" y="1382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105427</xdr:rowOff>
    </xdr:from>
    <xdr:ext cx="469744" cy="259045"/>
    <xdr:sp macro="" textlink="">
      <xdr:nvSpPr>
        <xdr:cNvPr id="688" name="n_3mainValue【消防施設】&#10;一人当たり面積">
          <a:extLst>
            <a:ext uri="{FF2B5EF4-FFF2-40B4-BE49-F238E27FC236}">
              <a16:creationId xmlns:a16="http://schemas.microsoft.com/office/drawing/2014/main" id="{10234A65-FC39-4F3B-8D2F-419B19024631}"/>
            </a:ext>
          </a:extLst>
        </xdr:cNvPr>
        <xdr:cNvSpPr txBox="1"/>
      </xdr:nvSpPr>
      <xdr:spPr>
        <a:xfrm>
          <a:off x="17386377" y="1381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111141</xdr:rowOff>
    </xdr:from>
    <xdr:ext cx="469744" cy="259045"/>
    <xdr:sp macro="" textlink="">
      <xdr:nvSpPr>
        <xdr:cNvPr id="689" name="n_4mainValue【消防施設】&#10;一人当たり面積">
          <a:extLst>
            <a:ext uri="{FF2B5EF4-FFF2-40B4-BE49-F238E27FC236}">
              <a16:creationId xmlns:a16="http://schemas.microsoft.com/office/drawing/2014/main" id="{93875AE1-DB41-41F5-8D8D-3010B18DBD96}"/>
            </a:ext>
          </a:extLst>
        </xdr:cNvPr>
        <xdr:cNvSpPr txBox="1"/>
      </xdr:nvSpPr>
      <xdr:spPr>
        <a:xfrm>
          <a:off x="16592627" y="1382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90" name="正方形/長方形 689">
          <a:extLst>
            <a:ext uri="{FF2B5EF4-FFF2-40B4-BE49-F238E27FC236}">
              <a16:creationId xmlns:a16="http://schemas.microsoft.com/office/drawing/2014/main" id="{7F7A624A-E83F-43B1-A15E-854245185EC5}"/>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1" name="正方形/長方形 690">
          <a:extLst>
            <a:ext uri="{FF2B5EF4-FFF2-40B4-BE49-F238E27FC236}">
              <a16:creationId xmlns:a16="http://schemas.microsoft.com/office/drawing/2014/main" id="{A1F9D17D-9B19-4D3E-A6ED-35E5AFE21EBE}"/>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92" name="正方形/長方形 691">
          <a:extLst>
            <a:ext uri="{FF2B5EF4-FFF2-40B4-BE49-F238E27FC236}">
              <a16:creationId xmlns:a16="http://schemas.microsoft.com/office/drawing/2014/main" id="{A23EF0B1-D09D-4D7C-A9CC-851534668273}"/>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3" name="正方形/長方形 692">
          <a:extLst>
            <a:ext uri="{FF2B5EF4-FFF2-40B4-BE49-F238E27FC236}">
              <a16:creationId xmlns:a16="http://schemas.microsoft.com/office/drawing/2014/main" id="{F7403656-EAE6-4939-B43D-87E18DF44F9A}"/>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4" name="正方形/長方形 693">
          <a:extLst>
            <a:ext uri="{FF2B5EF4-FFF2-40B4-BE49-F238E27FC236}">
              <a16:creationId xmlns:a16="http://schemas.microsoft.com/office/drawing/2014/main" id="{CBFABE69-D247-4D49-9F8F-7C63479C7C49}"/>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5" name="正方形/長方形 694">
          <a:extLst>
            <a:ext uri="{FF2B5EF4-FFF2-40B4-BE49-F238E27FC236}">
              <a16:creationId xmlns:a16="http://schemas.microsoft.com/office/drawing/2014/main" id="{2FC9172D-CD60-43FF-920D-B3E6CC4652C1}"/>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6" name="正方形/長方形 695">
          <a:extLst>
            <a:ext uri="{FF2B5EF4-FFF2-40B4-BE49-F238E27FC236}">
              <a16:creationId xmlns:a16="http://schemas.microsoft.com/office/drawing/2014/main" id="{F9BE4B6D-9056-4AFD-AF7D-881739062C2E}"/>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7" name="正方形/長方形 696">
          <a:extLst>
            <a:ext uri="{FF2B5EF4-FFF2-40B4-BE49-F238E27FC236}">
              <a16:creationId xmlns:a16="http://schemas.microsoft.com/office/drawing/2014/main" id="{09AFD7D4-133E-4F9E-89CC-D4707D38B618}"/>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98" name="テキスト ボックス 697">
          <a:extLst>
            <a:ext uri="{FF2B5EF4-FFF2-40B4-BE49-F238E27FC236}">
              <a16:creationId xmlns:a16="http://schemas.microsoft.com/office/drawing/2014/main" id="{C1B6BA4B-CE55-4E9C-82B3-023888440F31}"/>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9" name="直線コネクタ 698">
          <a:extLst>
            <a:ext uri="{FF2B5EF4-FFF2-40B4-BE49-F238E27FC236}">
              <a16:creationId xmlns:a16="http://schemas.microsoft.com/office/drawing/2014/main" id="{79FD8B17-1556-4864-9FC2-B6FE1E7B6EB0}"/>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00" name="テキスト ボックス 699">
          <a:extLst>
            <a:ext uri="{FF2B5EF4-FFF2-40B4-BE49-F238E27FC236}">
              <a16:creationId xmlns:a16="http://schemas.microsoft.com/office/drawing/2014/main" id="{5571475E-1817-4F5D-8F36-844F8B9335D6}"/>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01" name="直線コネクタ 700">
          <a:extLst>
            <a:ext uri="{FF2B5EF4-FFF2-40B4-BE49-F238E27FC236}">
              <a16:creationId xmlns:a16="http://schemas.microsoft.com/office/drawing/2014/main" id="{31F4AD1A-26AF-41AB-856F-CAE5F1821D41}"/>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02" name="テキスト ボックス 701">
          <a:extLst>
            <a:ext uri="{FF2B5EF4-FFF2-40B4-BE49-F238E27FC236}">
              <a16:creationId xmlns:a16="http://schemas.microsoft.com/office/drawing/2014/main" id="{9E8C3A89-780C-45D9-AA9B-17EAF6937250}"/>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03" name="直線コネクタ 702">
          <a:extLst>
            <a:ext uri="{FF2B5EF4-FFF2-40B4-BE49-F238E27FC236}">
              <a16:creationId xmlns:a16="http://schemas.microsoft.com/office/drawing/2014/main" id="{0CB9DDC6-1FA3-4A28-86E6-0373424D4696}"/>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04" name="テキスト ボックス 703">
          <a:extLst>
            <a:ext uri="{FF2B5EF4-FFF2-40B4-BE49-F238E27FC236}">
              <a16:creationId xmlns:a16="http://schemas.microsoft.com/office/drawing/2014/main" id="{75B15599-840A-4DC5-BADC-0707E4C75E99}"/>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05" name="直線コネクタ 704">
          <a:extLst>
            <a:ext uri="{FF2B5EF4-FFF2-40B4-BE49-F238E27FC236}">
              <a16:creationId xmlns:a16="http://schemas.microsoft.com/office/drawing/2014/main" id="{8CC8B7D6-2E7E-4B06-BD06-EF09F5FF74D6}"/>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06" name="テキスト ボックス 705">
          <a:extLst>
            <a:ext uri="{FF2B5EF4-FFF2-40B4-BE49-F238E27FC236}">
              <a16:creationId xmlns:a16="http://schemas.microsoft.com/office/drawing/2014/main" id="{787D1288-1245-4F58-89DE-F916C55238E9}"/>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07" name="直線コネクタ 706">
          <a:extLst>
            <a:ext uri="{FF2B5EF4-FFF2-40B4-BE49-F238E27FC236}">
              <a16:creationId xmlns:a16="http://schemas.microsoft.com/office/drawing/2014/main" id="{BF3D98F6-3C1A-4A4D-8717-54A3F738EE26}"/>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08" name="テキスト ボックス 707">
          <a:extLst>
            <a:ext uri="{FF2B5EF4-FFF2-40B4-BE49-F238E27FC236}">
              <a16:creationId xmlns:a16="http://schemas.microsoft.com/office/drawing/2014/main" id="{6235C566-1D51-4D5C-B19D-AC5EC64A061B}"/>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09" name="直線コネクタ 708">
          <a:extLst>
            <a:ext uri="{FF2B5EF4-FFF2-40B4-BE49-F238E27FC236}">
              <a16:creationId xmlns:a16="http://schemas.microsoft.com/office/drawing/2014/main" id="{071072F0-5BE6-4F12-895B-B2A00F6C31FB}"/>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10" name="テキスト ボックス 709">
          <a:extLst>
            <a:ext uri="{FF2B5EF4-FFF2-40B4-BE49-F238E27FC236}">
              <a16:creationId xmlns:a16="http://schemas.microsoft.com/office/drawing/2014/main" id="{D5FEA03A-C70E-4F20-A522-FAAA056EE7F8}"/>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11" name="直線コネクタ 710">
          <a:extLst>
            <a:ext uri="{FF2B5EF4-FFF2-40B4-BE49-F238E27FC236}">
              <a16:creationId xmlns:a16="http://schemas.microsoft.com/office/drawing/2014/main" id="{9021EDFC-15C4-42DB-85AD-61F223468170}"/>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12" name="テキスト ボックス 711">
          <a:extLst>
            <a:ext uri="{FF2B5EF4-FFF2-40B4-BE49-F238E27FC236}">
              <a16:creationId xmlns:a16="http://schemas.microsoft.com/office/drawing/2014/main" id="{BF9A81D7-1354-4455-9B1D-87A39D3A0F09}"/>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3" name="直線コネクタ 712">
          <a:extLst>
            <a:ext uri="{FF2B5EF4-FFF2-40B4-BE49-F238E27FC236}">
              <a16:creationId xmlns:a16="http://schemas.microsoft.com/office/drawing/2014/main" id="{D38F8541-5A6C-4B75-A4E7-51F16BE02FE8}"/>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4" name="【庁舎】&#10;有形固定資産減価償却率グラフ枠">
          <a:extLst>
            <a:ext uri="{FF2B5EF4-FFF2-40B4-BE49-F238E27FC236}">
              <a16:creationId xmlns:a16="http://schemas.microsoft.com/office/drawing/2014/main" id="{4A0E4F54-2541-4AD3-9994-24149BAE3007}"/>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715" name="直線コネクタ 714">
          <a:extLst>
            <a:ext uri="{FF2B5EF4-FFF2-40B4-BE49-F238E27FC236}">
              <a16:creationId xmlns:a16="http://schemas.microsoft.com/office/drawing/2014/main" id="{A459D451-6ED3-43DC-938F-6F47643C9AD0}"/>
            </a:ext>
          </a:extLst>
        </xdr:cNvPr>
        <xdr:cNvCxnSpPr/>
      </xdr:nvCxnSpPr>
      <xdr:spPr>
        <a:xfrm flipV="1">
          <a:off x="14699614" y="166284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716" name="【庁舎】&#10;有形固定資産減価償却率最小値テキスト">
          <a:extLst>
            <a:ext uri="{FF2B5EF4-FFF2-40B4-BE49-F238E27FC236}">
              <a16:creationId xmlns:a16="http://schemas.microsoft.com/office/drawing/2014/main" id="{E958BFFF-5AAA-4C22-A92A-689BE9692C9F}"/>
            </a:ext>
          </a:extLst>
        </xdr:cNvPr>
        <xdr:cNvSpPr txBox="1"/>
      </xdr:nvSpPr>
      <xdr:spPr>
        <a:xfrm>
          <a:off x="14738350" y="1815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17" name="直線コネクタ 716">
          <a:extLst>
            <a:ext uri="{FF2B5EF4-FFF2-40B4-BE49-F238E27FC236}">
              <a16:creationId xmlns:a16="http://schemas.microsoft.com/office/drawing/2014/main" id="{77F8F55B-23F0-4333-AB63-31B5F1E76CC1}"/>
            </a:ext>
          </a:extLst>
        </xdr:cNvPr>
        <xdr:cNvCxnSpPr/>
      </xdr:nvCxnSpPr>
      <xdr:spPr>
        <a:xfrm>
          <a:off x="14611350" y="181470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18" name="【庁舎】&#10;有形固定資産減価償却率最大値テキスト">
          <a:extLst>
            <a:ext uri="{FF2B5EF4-FFF2-40B4-BE49-F238E27FC236}">
              <a16:creationId xmlns:a16="http://schemas.microsoft.com/office/drawing/2014/main" id="{78D4EEC2-3597-4605-9E59-52E319EF93B0}"/>
            </a:ext>
          </a:extLst>
        </xdr:cNvPr>
        <xdr:cNvSpPr txBox="1"/>
      </xdr:nvSpPr>
      <xdr:spPr>
        <a:xfrm>
          <a:off x="14738350" y="164037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19" name="直線コネクタ 718">
          <a:extLst>
            <a:ext uri="{FF2B5EF4-FFF2-40B4-BE49-F238E27FC236}">
              <a16:creationId xmlns:a16="http://schemas.microsoft.com/office/drawing/2014/main" id="{1C0617F0-2933-469C-9711-B2287582634D}"/>
            </a:ext>
          </a:extLst>
        </xdr:cNvPr>
        <xdr:cNvCxnSpPr/>
      </xdr:nvCxnSpPr>
      <xdr:spPr>
        <a:xfrm>
          <a:off x="14611350" y="1662847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720" name="【庁舎】&#10;有形固定資産減価償却率平均値テキスト">
          <a:extLst>
            <a:ext uri="{FF2B5EF4-FFF2-40B4-BE49-F238E27FC236}">
              <a16:creationId xmlns:a16="http://schemas.microsoft.com/office/drawing/2014/main" id="{63EB16E6-9EA4-417F-97BC-9F3CF6630EB4}"/>
            </a:ext>
          </a:extLst>
        </xdr:cNvPr>
        <xdr:cNvSpPr txBox="1"/>
      </xdr:nvSpPr>
      <xdr:spPr>
        <a:xfrm>
          <a:off x="14738350" y="170610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721" name="フローチャート: 判断 720">
          <a:extLst>
            <a:ext uri="{FF2B5EF4-FFF2-40B4-BE49-F238E27FC236}">
              <a16:creationId xmlns:a16="http://schemas.microsoft.com/office/drawing/2014/main" id="{A30D5B04-47E7-4504-A68A-714937D1A42D}"/>
            </a:ext>
          </a:extLst>
        </xdr:cNvPr>
        <xdr:cNvSpPr/>
      </xdr:nvSpPr>
      <xdr:spPr>
        <a:xfrm>
          <a:off x="14649450" y="1720958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722" name="フローチャート: 判断 721">
          <a:extLst>
            <a:ext uri="{FF2B5EF4-FFF2-40B4-BE49-F238E27FC236}">
              <a16:creationId xmlns:a16="http://schemas.microsoft.com/office/drawing/2014/main" id="{05FB5CDF-E262-470A-A8F9-6ADCAB92ED66}"/>
            </a:ext>
          </a:extLst>
        </xdr:cNvPr>
        <xdr:cNvSpPr/>
      </xdr:nvSpPr>
      <xdr:spPr>
        <a:xfrm>
          <a:off x="13887450" y="1721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723" name="フローチャート: 判断 722">
          <a:extLst>
            <a:ext uri="{FF2B5EF4-FFF2-40B4-BE49-F238E27FC236}">
              <a16:creationId xmlns:a16="http://schemas.microsoft.com/office/drawing/2014/main" id="{47EF0BCB-D036-41B6-A51F-9088091153EA}"/>
            </a:ext>
          </a:extLst>
        </xdr:cNvPr>
        <xdr:cNvSpPr/>
      </xdr:nvSpPr>
      <xdr:spPr>
        <a:xfrm>
          <a:off x="13093700" y="17194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724" name="フローチャート: 判断 723">
          <a:extLst>
            <a:ext uri="{FF2B5EF4-FFF2-40B4-BE49-F238E27FC236}">
              <a16:creationId xmlns:a16="http://schemas.microsoft.com/office/drawing/2014/main" id="{B44094AF-5FCF-4FF1-A209-E539DF83838A}"/>
            </a:ext>
          </a:extLst>
        </xdr:cNvPr>
        <xdr:cNvSpPr/>
      </xdr:nvSpPr>
      <xdr:spPr>
        <a:xfrm>
          <a:off x="12299950" y="171720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725" name="フローチャート: 判断 724">
          <a:extLst>
            <a:ext uri="{FF2B5EF4-FFF2-40B4-BE49-F238E27FC236}">
              <a16:creationId xmlns:a16="http://schemas.microsoft.com/office/drawing/2014/main" id="{43912D8B-EAD1-4C9D-9DC8-648C52BE2419}"/>
            </a:ext>
          </a:extLst>
        </xdr:cNvPr>
        <xdr:cNvSpPr/>
      </xdr:nvSpPr>
      <xdr:spPr>
        <a:xfrm>
          <a:off x="11487150" y="173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F2CF1A07-305A-49A2-A4CE-08835D34206D}"/>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E172CA38-1457-4C29-8FC0-9CC80836D262}"/>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E3A810E9-D63F-46F8-A015-BAAED9815E61}"/>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9FCE80FC-22E8-4772-971E-9E38C4E6B222}"/>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93C5A1FF-8FBF-441C-AA15-F53E032C6778}"/>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160927</xdr:rowOff>
    </xdr:from>
    <xdr:to>
      <xdr:col>85</xdr:col>
      <xdr:colOff>177800</xdr:colOff>
      <xdr:row>104</xdr:row>
      <xdr:rowOff>91077</xdr:rowOff>
    </xdr:to>
    <xdr:sp macro="" textlink="">
      <xdr:nvSpPr>
        <xdr:cNvPr id="731" name="楕円 730">
          <a:extLst>
            <a:ext uri="{FF2B5EF4-FFF2-40B4-BE49-F238E27FC236}">
              <a16:creationId xmlns:a16="http://schemas.microsoft.com/office/drawing/2014/main" id="{4DE18682-227F-44CC-A820-2B1E263F40A6}"/>
            </a:ext>
          </a:extLst>
        </xdr:cNvPr>
        <xdr:cNvSpPr/>
      </xdr:nvSpPr>
      <xdr:spPr>
        <a:xfrm>
          <a:off x="14649450" y="1724877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139354</xdr:rowOff>
    </xdr:from>
    <xdr:ext cx="405111" cy="259045"/>
    <xdr:sp macro="" textlink="">
      <xdr:nvSpPr>
        <xdr:cNvPr id="732" name="【庁舎】&#10;有形固定資産減価償却率該当値テキスト">
          <a:extLst>
            <a:ext uri="{FF2B5EF4-FFF2-40B4-BE49-F238E27FC236}">
              <a16:creationId xmlns:a16="http://schemas.microsoft.com/office/drawing/2014/main" id="{E01CE2AF-B6D4-4FAE-8250-0DBB936704DF}"/>
            </a:ext>
          </a:extLst>
        </xdr:cNvPr>
        <xdr:cNvSpPr txBox="1"/>
      </xdr:nvSpPr>
      <xdr:spPr>
        <a:xfrm>
          <a:off x="14738350" y="17227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121738</xdr:rowOff>
    </xdr:from>
    <xdr:to>
      <xdr:col>81</xdr:col>
      <xdr:colOff>101600</xdr:colOff>
      <xdr:row>104</xdr:row>
      <xdr:rowOff>51888</xdr:rowOff>
    </xdr:to>
    <xdr:sp macro="" textlink="">
      <xdr:nvSpPr>
        <xdr:cNvPr id="733" name="楕円 732">
          <a:extLst>
            <a:ext uri="{FF2B5EF4-FFF2-40B4-BE49-F238E27FC236}">
              <a16:creationId xmlns:a16="http://schemas.microsoft.com/office/drawing/2014/main" id="{DC2E29BD-CAF5-4F71-A6A6-2479C983CDBA}"/>
            </a:ext>
          </a:extLst>
        </xdr:cNvPr>
        <xdr:cNvSpPr/>
      </xdr:nvSpPr>
      <xdr:spPr>
        <a:xfrm>
          <a:off x="13887450" y="172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1088</xdr:rowOff>
    </xdr:from>
    <xdr:to>
      <xdr:col>85</xdr:col>
      <xdr:colOff>127000</xdr:colOff>
      <xdr:row>104</xdr:row>
      <xdr:rowOff>40277</xdr:rowOff>
    </xdr:to>
    <xdr:cxnSp macro="">
      <xdr:nvCxnSpPr>
        <xdr:cNvPr id="734" name="直線コネクタ 733">
          <a:extLst>
            <a:ext uri="{FF2B5EF4-FFF2-40B4-BE49-F238E27FC236}">
              <a16:creationId xmlns:a16="http://schemas.microsoft.com/office/drawing/2014/main" id="{09AEED95-A504-4CFA-A16B-2BD3BB386C74}"/>
            </a:ext>
          </a:extLst>
        </xdr:cNvPr>
        <xdr:cNvCxnSpPr/>
      </xdr:nvCxnSpPr>
      <xdr:spPr>
        <a:xfrm>
          <a:off x="13938250" y="17260388"/>
          <a:ext cx="762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77651</xdr:rowOff>
    </xdr:from>
    <xdr:to>
      <xdr:col>76</xdr:col>
      <xdr:colOff>165100</xdr:colOff>
      <xdr:row>104</xdr:row>
      <xdr:rowOff>7801</xdr:rowOff>
    </xdr:to>
    <xdr:sp macro="" textlink="">
      <xdr:nvSpPr>
        <xdr:cNvPr id="735" name="楕円 734">
          <a:extLst>
            <a:ext uri="{FF2B5EF4-FFF2-40B4-BE49-F238E27FC236}">
              <a16:creationId xmlns:a16="http://schemas.microsoft.com/office/drawing/2014/main" id="{7E065E5F-3180-469F-BDCD-C0E30FC439E6}"/>
            </a:ext>
          </a:extLst>
        </xdr:cNvPr>
        <xdr:cNvSpPr/>
      </xdr:nvSpPr>
      <xdr:spPr>
        <a:xfrm>
          <a:off x="13093700" y="17165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128451</xdr:rowOff>
    </xdr:from>
    <xdr:to>
      <xdr:col>81</xdr:col>
      <xdr:colOff>50800</xdr:colOff>
      <xdr:row>104</xdr:row>
      <xdr:rowOff>1088</xdr:rowOff>
    </xdr:to>
    <xdr:cxnSp macro="">
      <xdr:nvCxnSpPr>
        <xdr:cNvPr id="736" name="直線コネクタ 735">
          <a:extLst>
            <a:ext uri="{FF2B5EF4-FFF2-40B4-BE49-F238E27FC236}">
              <a16:creationId xmlns:a16="http://schemas.microsoft.com/office/drawing/2014/main" id="{F1BD3CF0-4E7C-49D4-A876-4989519A401C}"/>
            </a:ext>
          </a:extLst>
        </xdr:cNvPr>
        <xdr:cNvCxnSpPr/>
      </xdr:nvCxnSpPr>
      <xdr:spPr>
        <a:xfrm>
          <a:off x="13144500" y="17216301"/>
          <a:ext cx="79375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35198</xdr:rowOff>
    </xdr:from>
    <xdr:to>
      <xdr:col>72</xdr:col>
      <xdr:colOff>38100</xdr:colOff>
      <xdr:row>103</xdr:row>
      <xdr:rowOff>136798</xdr:rowOff>
    </xdr:to>
    <xdr:sp macro="" textlink="">
      <xdr:nvSpPr>
        <xdr:cNvPr id="737" name="楕円 736">
          <a:extLst>
            <a:ext uri="{FF2B5EF4-FFF2-40B4-BE49-F238E27FC236}">
              <a16:creationId xmlns:a16="http://schemas.microsoft.com/office/drawing/2014/main" id="{F5196D29-D02A-4CBB-A73A-929DABEA0C22}"/>
            </a:ext>
          </a:extLst>
        </xdr:cNvPr>
        <xdr:cNvSpPr/>
      </xdr:nvSpPr>
      <xdr:spPr>
        <a:xfrm>
          <a:off x="12299950" y="171230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85998</xdr:rowOff>
    </xdr:from>
    <xdr:to>
      <xdr:col>76</xdr:col>
      <xdr:colOff>114300</xdr:colOff>
      <xdr:row>103</xdr:row>
      <xdr:rowOff>128451</xdr:rowOff>
    </xdr:to>
    <xdr:cxnSp macro="">
      <xdr:nvCxnSpPr>
        <xdr:cNvPr id="738" name="直線コネクタ 737">
          <a:extLst>
            <a:ext uri="{FF2B5EF4-FFF2-40B4-BE49-F238E27FC236}">
              <a16:creationId xmlns:a16="http://schemas.microsoft.com/office/drawing/2014/main" id="{87104B77-BBAE-4EBC-A854-180199FFEA79}"/>
            </a:ext>
          </a:extLst>
        </xdr:cNvPr>
        <xdr:cNvCxnSpPr/>
      </xdr:nvCxnSpPr>
      <xdr:spPr>
        <a:xfrm>
          <a:off x="12344400" y="17173848"/>
          <a:ext cx="8001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162561</xdr:rowOff>
    </xdr:from>
    <xdr:to>
      <xdr:col>67</xdr:col>
      <xdr:colOff>101600</xdr:colOff>
      <xdr:row>103</xdr:row>
      <xdr:rowOff>92711</xdr:rowOff>
    </xdr:to>
    <xdr:sp macro="" textlink="">
      <xdr:nvSpPr>
        <xdr:cNvPr id="739" name="楕円 738">
          <a:extLst>
            <a:ext uri="{FF2B5EF4-FFF2-40B4-BE49-F238E27FC236}">
              <a16:creationId xmlns:a16="http://schemas.microsoft.com/office/drawing/2014/main" id="{27D52213-51F0-4AD5-8EC8-3D597B8E07C1}"/>
            </a:ext>
          </a:extLst>
        </xdr:cNvPr>
        <xdr:cNvSpPr/>
      </xdr:nvSpPr>
      <xdr:spPr>
        <a:xfrm>
          <a:off x="11487150" y="1707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41911</xdr:rowOff>
    </xdr:from>
    <xdr:to>
      <xdr:col>71</xdr:col>
      <xdr:colOff>177800</xdr:colOff>
      <xdr:row>103</xdr:row>
      <xdr:rowOff>85998</xdr:rowOff>
    </xdr:to>
    <xdr:cxnSp macro="">
      <xdr:nvCxnSpPr>
        <xdr:cNvPr id="740" name="直線コネクタ 739">
          <a:extLst>
            <a:ext uri="{FF2B5EF4-FFF2-40B4-BE49-F238E27FC236}">
              <a16:creationId xmlns:a16="http://schemas.microsoft.com/office/drawing/2014/main" id="{35EB1E4B-3A8C-4004-99FC-FC4CDC894B51}"/>
            </a:ext>
          </a:extLst>
        </xdr:cNvPr>
        <xdr:cNvCxnSpPr/>
      </xdr:nvCxnSpPr>
      <xdr:spPr>
        <a:xfrm>
          <a:off x="11537950" y="17129761"/>
          <a:ext cx="80645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741" name="n_1aveValue【庁舎】&#10;有形固定資産減価償却率">
          <a:extLst>
            <a:ext uri="{FF2B5EF4-FFF2-40B4-BE49-F238E27FC236}">
              <a16:creationId xmlns:a16="http://schemas.microsoft.com/office/drawing/2014/main" id="{03E13744-C409-467F-9C80-805485C16DAC}"/>
            </a:ext>
          </a:extLst>
        </xdr:cNvPr>
        <xdr:cNvSpPr txBox="1"/>
      </xdr:nvSpPr>
      <xdr:spPr>
        <a:xfrm>
          <a:off x="13742044" y="1730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742" name="n_2aveValue【庁舎】&#10;有形固定資産減価償却率">
          <a:extLst>
            <a:ext uri="{FF2B5EF4-FFF2-40B4-BE49-F238E27FC236}">
              <a16:creationId xmlns:a16="http://schemas.microsoft.com/office/drawing/2014/main" id="{709A577E-C549-4DF2-9829-DEA3DCD87B40}"/>
            </a:ext>
          </a:extLst>
        </xdr:cNvPr>
        <xdr:cNvSpPr txBox="1"/>
      </xdr:nvSpPr>
      <xdr:spPr>
        <a:xfrm>
          <a:off x="12960994" y="17287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5459</xdr:rowOff>
    </xdr:from>
    <xdr:ext cx="405111" cy="259045"/>
    <xdr:sp macro="" textlink="">
      <xdr:nvSpPr>
        <xdr:cNvPr id="743" name="n_3aveValue【庁舎】&#10;有形固定資産減価償却率">
          <a:extLst>
            <a:ext uri="{FF2B5EF4-FFF2-40B4-BE49-F238E27FC236}">
              <a16:creationId xmlns:a16="http://schemas.microsoft.com/office/drawing/2014/main" id="{863CD734-7820-4F1C-99BA-47F75082C98D}"/>
            </a:ext>
          </a:extLst>
        </xdr:cNvPr>
        <xdr:cNvSpPr txBox="1"/>
      </xdr:nvSpPr>
      <xdr:spPr>
        <a:xfrm>
          <a:off x="12167244" y="17264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744" name="n_4aveValue【庁舎】&#10;有形固定資産減価償却率">
          <a:extLst>
            <a:ext uri="{FF2B5EF4-FFF2-40B4-BE49-F238E27FC236}">
              <a16:creationId xmlns:a16="http://schemas.microsoft.com/office/drawing/2014/main" id="{98135DC6-3665-40EB-A851-BCC9B987A788}"/>
            </a:ext>
          </a:extLst>
        </xdr:cNvPr>
        <xdr:cNvSpPr txBox="1"/>
      </xdr:nvSpPr>
      <xdr:spPr>
        <a:xfrm>
          <a:off x="11354444" y="17400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68415</xdr:rowOff>
    </xdr:from>
    <xdr:ext cx="405111" cy="259045"/>
    <xdr:sp macro="" textlink="">
      <xdr:nvSpPr>
        <xdr:cNvPr id="745" name="n_1mainValue【庁舎】&#10;有形固定資産減価償却率">
          <a:extLst>
            <a:ext uri="{FF2B5EF4-FFF2-40B4-BE49-F238E27FC236}">
              <a16:creationId xmlns:a16="http://schemas.microsoft.com/office/drawing/2014/main" id="{5FC2D93C-D0CC-4388-8AEA-B1F292F42BF5}"/>
            </a:ext>
          </a:extLst>
        </xdr:cNvPr>
        <xdr:cNvSpPr txBox="1"/>
      </xdr:nvSpPr>
      <xdr:spPr>
        <a:xfrm>
          <a:off x="13742044" y="16984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24328</xdr:rowOff>
    </xdr:from>
    <xdr:ext cx="405111" cy="259045"/>
    <xdr:sp macro="" textlink="">
      <xdr:nvSpPr>
        <xdr:cNvPr id="746" name="n_2mainValue【庁舎】&#10;有形固定資産減価償却率">
          <a:extLst>
            <a:ext uri="{FF2B5EF4-FFF2-40B4-BE49-F238E27FC236}">
              <a16:creationId xmlns:a16="http://schemas.microsoft.com/office/drawing/2014/main" id="{1B7B7594-54A2-4AB3-8988-D864732D16E0}"/>
            </a:ext>
          </a:extLst>
        </xdr:cNvPr>
        <xdr:cNvSpPr txBox="1"/>
      </xdr:nvSpPr>
      <xdr:spPr>
        <a:xfrm>
          <a:off x="12960994" y="16940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153325</xdr:rowOff>
    </xdr:from>
    <xdr:ext cx="405111" cy="259045"/>
    <xdr:sp macro="" textlink="">
      <xdr:nvSpPr>
        <xdr:cNvPr id="747" name="n_3mainValue【庁舎】&#10;有形固定資産減価償却率">
          <a:extLst>
            <a:ext uri="{FF2B5EF4-FFF2-40B4-BE49-F238E27FC236}">
              <a16:creationId xmlns:a16="http://schemas.microsoft.com/office/drawing/2014/main" id="{C0CAEAF3-63EE-4BE0-AFF4-CC9BA43A4466}"/>
            </a:ext>
          </a:extLst>
        </xdr:cNvPr>
        <xdr:cNvSpPr txBox="1"/>
      </xdr:nvSpPr>
      <xdr:spPr>
        <a:xfrm>
          <a:off x="12167244" y="1689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109238</xdr:rowOff>
    </xdr:from>
    <xdr:ext cx="405111" cy="259045"/>
    <xdr:sp macro="" textlink="">
      <xdr:nvSpPr>
        <xdr:cNvPr id="748" name="n_4mainValue【庁舎】&#10;有形固定資産減価償却率">
          <a:extLst>
            <a:ext uri="{FF2B5EF4-FFF2-40B4-BE49-F238E27FC236}">
              <a16:creationId xmlns:a16="http://schemas.microsoft.com/office/drawing/2014/main" id="{ACBFDD32-B386-4407-ABE5-6340A715FCB2}"/>
            </a:ext>
          </a:extLst>
        </xdr:cNvPr>
        <xdr:cNvSpPr txBox="1"/>
      </xdr:nvSpPr>
      <xdr:spPr>
        <a:xfrm>
          <a:off x="11354444" y="1685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9" name="正方形/長方形 748">
          <a:extLst>
            <a:ext uri="{FF2B5EF4-FFF2-40B4-BE49-F238E27FC236}">
              <a16:creationId xmlns:a16="http://schemas.microsoft.com/office/drawing/2014/main" id="{5D304E01-6481-418E-AB2A-DEB12DB81E8D}"/>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0" name="正方形/長方形 749">
          <a:extLst>
            <a:ext uri="{FF2B5EF4-FFF2-40B4-BE49-F238E27FC236}">
              <a16:creationId xmlns:a16="http://schemas.microsoft.com/office/drawing/2014/main" id="{F8885230-F3A9-49BF-9B71-D986D293B2F9}"/>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1" name="正方形/長方形 750">
          <a:extLst>
            <a:ext uri="{FF2B5EF4-FFF2-40B4-BE49-F238E27FC236}">
              <a16:creationId xmlns:a16="http://schemas.microsoft.com/office/drawing/2014/main" id="{63E53328-7879-4C8F-B48E-0457E437CD7E}"/>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2" name="正方形/長方形 751">
          <a:extLst>
            <a:ext uri="{FF2B5EF4-FFF2-40B4-BE49-F238E27FC236}">
              <a16:creationId xmlns:a16="http://schemas.microsoft.com/office/drawing/2014/main" id="{2EE7D899-3521-450B-BE65-6A5C0A26F10F}"/>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3" name="正方形/長方形 752">
          <a:extLst>
            <a:ext uri="{FF2B5EF4-FFF2-40B4-BE49-F238E27FC236}">
              <a16:creationId xmlns:a16="http://schemas.microsoft.com/office/drawing/2014/main" id="{2BFFB8C2-06E8-4A6E-94DD-A13DC5082E97}"/>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4" name="正方形/長方形 753">
          <a:extLst>
            <a:ext uri="{FF2B5EF4-FFF2-40B4-BE49-F238E27FC236}">
              <a16:creationId xmlns:a16="http://schemas.microsoft.com/office/drawing/2014/main" id="{DEB01506-F247-4152-BD59-2E088412AECA}"/>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5" name="正方形/長方形 754">
          <a:extLst>
            <a:ext uri="{FF2B5EF4-FFF2-40B4-BE49-F238E27FC236}">
              <a16:creationId xmlns:a16="http://schemas.microsoft.com/office/drawing/2014/main" id="{28C3E203-5B68-48E6-88EB-B442CF2BD528}"/>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6" name="正方形/長方形 755">
          <a:extLst>
            <a:ext uri="{FF2B5EF4-FFF2-40B4-BE49-F238E27FC236}">
              <a16:creationId xmlns:a16="http://schemas.microsoft.com/office/drawing/2014/main" id="{493F5082-4A52-4D9A-88ED-57C660FD72B9}"/>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57" name="テキスト ボックス 756">
          <a:extLst>
            <a:ext uri="{FF2B5EF4-FFF2-40B4-BE49-F238E27FC236}">
              <a16:creationId xmlns:a16="http://schemas.microsoft.com/office/drawing/2014/main" id="{11959D29-5955-464C-9EAC-E44E334C387A}"/>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58" name="直線コネクタ 757">
          <a:extLst>
            <a:ext uri="{FF2B5EF4-FFF2-40B4-BE49-F238E27FC236}">
              <a16:creationId xmlns:a16="http://schemas.microsoft.com/office/drawing/2014/main" id="{B1F7F545-8C88-4615-A4A8-8A440C48AA0A}"/>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59" name="直線コネクタ 758">
          <a:extLst>
            <a:ext uri="{FF2B5EF4-FFF2-40B4-BE49-F238E27FC236}">
              <a16:creationId xmlns:a16="http://schemas.microsoft.com/office/drawing/2014/main" id="{63786885-40BF-416B-8757-DB54FA92A37C}"/>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60" name="テキスト ボックス 759">
          <a:extLst>
            <a:ext uri="{FF2B5EF4-FFF2-40B4-BE49-F238E27FC236}">
              <a16:creationId xmlns:a16="http://schemas.microsoft.com/office/drawing/2014/main" id="{388C95B0-9FFD-4A47-968D-4A401C9087F3}"/>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61" name="直線コネクタ 760">
          <a:extLst>
            <a:ext uri="{FF2B5EF4-FFF2-40B4-BE49-F238E27FC236}">
              <a16:creationId xmlns:a16="http://schemas.microsoft.com/office/drawing/2014/main" id="{7B7E5153-D381-4BE3-9380-23E3187F03D9}"/>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62" name="テキスト ボックス 761">
          <a:extLst>
            <a:ext uri="{FF2B5EF4-FFF2-40B4-BE49-F238E27FC236}">
              <a16:creationId xmlns:a16="http://schemas.microsoft.com/office/drawing/2014/main" id="{2E47284C-6340-45A8-878E-06DFC65E59F3}"/>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63" name="直線コネクタ 762">
          <a:extLst>
            <a:ext uri="{FF2B5EF4-FFF2-40B4-BE49-F238E27FC236}">
              <a16:creationId xmlns:a16="http://schemas.microsoft.com/office/drawing/2014/main" id="{86CDA70A-6AE6-44EF-9AFA-5715F4859218}"/>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64" name="テキスト ボックス 763">
          <a:extLst>
            <a:ext uri="{FF2B5EF4-FFF2-40B4-BE49-F238E27FC236}">
              <a16:creationId xmlns:a16="http://schemas.microsoft.com/office/drawing/2014/main" id="{F7F5F3B5-BEC6-4B8C-9931-EF532A7526D4}"/>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65" name="直線コネクタ 764">
          <a:extLst>
            <a:ext uri="{FF2B5EF4-FFF2-40B4-BE49-F238E27FC236}">
              <a16:creationId xmlns:a16="http://schemas.microsoft.com/office/drawing/2014/main" id="{555D3FDC-15CA-4DFA-99C3-BA0D21728D92}"/>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66" name="テキスト ボックス 765">
          <a:extLst>
            <a:ext uri="{FF2B5EF4-FFF2-40B4-BE49-F238E27FC236}">
              <a16:creationId xmlns:a16="http://schemas.microsoft.com/office/drawing/2014/main" id="{A3EC5218-8E08-490B-9530-8EEBC6D41C30}"/>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67" name="直線コネクタ 766">
          <a:extLst>
            <a:ext uri="{FF2B5EF4-FFF2-40B4-BE49-F238E27FC236}">
              <a16:creationId xmlns:a16="http://schemas.microsoft.com/office/drawing/2014/main" id="{3FDDBE97-EFB6-4251-AEC5-996A673A104A}"/>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68" name="テキスト ボックス 767">
          <a:extLst>
            <a:ext uri="{FF2B5EF4-FFF2-40B4-BE49-F238E27FC236}">
              <a16:creationId xmlns:a16="http://schemas.microsoft.com/office/drawing/2014/main" id="{90487C8D-DFAF-4763-8A0A-DDC5DB80BABD}"/>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69" name="直線コネクタ 768">
          <a:extLst>
            <a:ext uri="{FF2B5EF4-FFF2-40B4-BE49-F238E27FC236}">
              <a16:creationId xmlns:a16="http://schemas.microsoft.com/office/drawing/2014/main" id="{A8D226B5-C092-48C7-93E5-A1EFA658413F}"/>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70" name="テキスト ボックス 769">
          <a:extLst>
            <a:ext uri="{FF2B5EF4-FFF2-40B4-BE49-F238E27FC236}">
              <a16:creationId xmlns:a16="http://schemas.microsoft.com/office/drawing/2014/main" id="{157A9429-9924-4CC8-91AE-F49F4EDD8861}"/>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71" name="直線コネクタ 770">
          <a:extLst>
            <a:ext uri="{FF2B5EF4-FFF2-40B4-BE49-F238E27FC236}">
              <a16:creationId xmlns:a16="http://schemas.microsoft.com/office/drawing/2014/main" id="{03E2C1C8-1AFF-4277-8467-1FA177EF7C00}"/>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72" name="テキスト ボックス 771">
          <a:extLst>
            <a:ext uri="{FF2B5EF4-FFF2-40B4-BE49-F238E27FC236}">
              <a16:creationId xmlns:a16="http://schemas.microsoft.com/office/drawing/2014/main" id="{FD3F2547-BD50-46CB-AC5C-EE1B1BA5FCCC}"/>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73" name="【庁舎】&#10;一人当たり面積グラフ枠">
          <a:extLst>
            <a:ext uri="{FF2B5EF4-FFF2-40B4-BE49-F238E27FC236}">
              <a16:creationId xmlns:a16="http://schemas.microsoft.com/office/drawing/2014/main" id="{4BF8CD5E-5782-4695-9F65-5C0B953DB892}"/>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774" name="直線コネクタ 773">
          <a:extLst>
            <a:ext uri="{FF2B5EF4-FFF2-40B4-BE49-F238E27FC236}">
              <a16:creationId xmlns:a16="http://schemas.microsoft.com/office/drawing/2014/main" id="{B0E0D192-2A07-4220-85A1-BA736CDAD0C8}"/>
            </a:ext>
          </a:extLst>
        </xdr:cNvPr>
        <xdr:cNvCxnSpPr/>
      </xdr:nvCxnSpPr>
      <xdr:spPr>
        <a:xfrm flipV="1">
          <a:off x="19951064" y="166774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775" name="【庁舎】&#10;一人当たり面積最小値テキスト">
          <a:extLst>
            <a:ext uri="{FF2B5EF4-FFF2-40B4-BE49-F238E27FC236}">
              <a16:creationId xmlns:a16="http://schemas.microsoft.com/office/drawing/2014/main" id="{B14ECC10-7D72-4065-886F-E70AA7F2C744}"/>
            </a:ext>
          </a:extLst>
        </xdr:cNvPr>
        <xdr:cNvSpPr txBox="1"/>
      </xdr:nvSpPr>
      <xdr:spPr>
        <a:xfrm>
          <a:off x="19989800" y="1802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776" name="直線コネクタ 775">
          <a:extLst>
            <a:ext uri="{FF2B5EF4-FFF2-40B4-BE49-F238E27FC236}">
              <a16:creationId xmlns:a16="http://schemas.microsoft.com/office/drawing/2014/main" id="{E2909135-DBDA-47B7-9E31-0FBC3E772A86}"/>
            </a:ext>
          </a:extLst>
        </xdr:cNvPr>
        <xdr:cNvCxnSpPr/>
      </xdr:nvCxnSpPr>
      <xdr:spPr>
        <a:xfrm>
          <a:off x="19881850" y="180180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777" name="【庁舎】&#10;一人当たり面積最大値テキスト">
          <a:extLst>
            <a:ext uri="{FF2B5EF4-FFF2-40B4-BE49-F238E27FC236}">
              <a16:creationId xmlns:a16="http://schemas.microsoft.com/office/drawing/2014/main" id="{228F94DC-DC0B-49AE-A7ED-CB359B0876E2}"/>
            </a:ext>
          </a:extLst>
        </xdr:cNvPr>
        <xdr:cNvSpPr txBox="1"/>
      </xdr:nvSpPr>
      <xdr:spPr>
        <a:xfrm>
          <a:off x="19989800" y="16452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778" name="直線コネクタ 777">
          <a:extLst>
            <a:ext uri="{FF2B5EF4-FFF2-40B4-BE49-F238E27FC236}">
              <a16:creationId xmlns:a16="http://schemas.microsoft.com/office/drawing/2014/main" id="{C50E7945-7B3B-4DBB-96AC-F1607BA28600}"/>
            </a:ext>
          </a:extLst>
        </xdr:cNvPr>
        <xdr:cNvCxnSpPr/>
      </xdr:nvCxnSpPr>
      <xdr:spPr>
        <a:xfrm>
          <a:off x="19881850" y="166774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10721</xdr:rowOff>
    </xdr:from>
    <xdr:ext cx="469744" cy="259045"/>
    <xdr:sp macro="" textlink="">
      <xdr:nvSpPr>
        <xdr:cNvPr id="779" name="【庁舎】&#10;一人当たり面積平均値テキスト">
          <a:extLst>
            <a:ext uri="{FF2B5EF4-FFF2-40B4-BE49-F238E27FC236}">
              <a16:creationId xmlns:a16="http://schemas.microsoft.com/office/drawing/2014/main" id="{954265DD-7BB8-4066-90C2-4346879A92BC}"/>
            </a:ext>
          </a:extLst>
        </xdr:cNvPr>
        <xdr:cNvSpPr txBox="1"/>
      </xdr:nvSpPr>
      <xdr:spPr>
        <a:xfrm>
          <a:off x="19989800" y="174414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780" name="フローチャート: 判断 779">
          <a:extLst>
            <a:ext uri="{FF2B5EF4-FFF2-40B4-BE49-F238E27FC236}">
              <a16:creationId xmlns:a16="http://schemas.microsoft.com/office/drawing/2014/main" id="{BECA597C-54AF-47FB-88FE-05BAA4C58144}"/>
            </a:ext>
          </a:extLst>
        </xdr:cNvPr>
        <xdr:cNvSpPr/>
      </xdr:nvSpPr>
      <xdr:spPr>
        <a:xfrm>
          <a:off x="19900900" y="1759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781" name="フローチャート: 判断 780">
          <a:extLst>
            <a:ext uri="{FF2B5EF4-FFF2-40B4-BE49-F238E27FC236}">
              <a16:creationId xmlns:a16="http://schemas.microsoft.com/office/drawing/2014/main" id="{989E58F2-5A49-465B-ADC0-75C80AF75EA4}"/>
            </a:ext>
          </a:extLst>
        </xdr:cNvPr>
        <xdr:cNvSpPr/>
      </xdr:nvSpPr>
      <xdr:spPr>
        <a:xfrm>
          <a:off x="19157950" y="176047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782" name="フローチャート: 判断 781">
          <a:extLst>
            <a:ext uri="{FF2B5EF4-FFF2-40B4-BE49-F238E27FC236}">
              <a16:creationId xmlns:a16="http://schemas.microsoft.com/office/drawing/2014/main" id="{A5578EE8-ECC7-4129-A72A-55A2E2B49521}"/>
            </a:ext>
          </a:extLst>
        </xdr:cNvPr>
        <xdr:cNvSpPr/>
      </xdr:nvSpPr>
      <xdr:spPr>
        <a:xfrm>
          <a:off x="18345150" y="1761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783" name="フローチャート: 判断 782">
          <a:extLst>
            <a:ext uri="{FF2B5EF4-FFF2-40B4-BE49-F238E27FC236}">
              <a16:creationId xmlns:a16="http://schemas.microsoft.com/office/drawing/2014/main" id="{56F8015C-7483-423D-AE42-20550DE15340}"/>
            </a:ext>
          </a:extLst>
        </xdr:cNvPr>
        <xdr:cNvSpPr/>
      </xdr:nvSpPr>
      <xdr:spPr>
        <a:xfrm>
          <a:off x="175514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784" name="フローチャート: 判断 783">
          <a:extLst>
            <a:ext uri="{FF2B5EF4-FFF2-40B4-BE49-F238E27FC236}">
              <a16:creationId xmlns:a16="http://schemas.microsoft.com/office/drawing/2014/main" id="{C83706B3-4928-4415-91BF-0E67D6D81451}"/>
            </a:ext>
          </a:extLst>
        </xdr:cNvPr>
        <xdr:cNvSpPr/>
      </xdr:nvSpPr>
      <xdr:spPr>
        <a:xfrm>
          <a:off x="16757650" y="1765535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20D077E9-B0CA-4339-A4D1-FB4E00CE8EAB}"/>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663BD016-9233-41D7-AE38-59CE577AD73E}"/>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B786F4EA-994D-4E14-AA0B-AE481474D63D}"/>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CD7F1F81-E664-4CD1-9C99-BCF7C1039758}"/>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152CA284-3759-451C-A59D-96CEC910F986}"/>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48261</xdr:rowOff>
    </xdr:from>
    <xdr:to>
      <xdr:col>116</xdr:col>
      <xdr:colOff>114300</xdr:colOff>
      <xdr:row>106</xdr:row>
      <xdr:rowOff>149861</xdr:rowOff>
    </xdr:to>
    <xdr:sp macro="" textlink="">
      <xdr:nvSpPr>
        <xdr:cNvPr id="790" name="楕円 789">
          <a:extLst>
            <a:ext uri="{FF2B5EF4-FFF2-40B4-BE49-F238E27FC236}">
              <a16:creationId xmlns:a16="http://schemas.microsoft.com/office/drawing/2014/main" id="{46B33E17-8A3C-46B6-883F-83ABB63C2832}"/>
            </a:ext>
          </a:extLst>
        </xdr:cNvPr>
        <xdr:cNvSpPr/>
      </xdr:nvSpPr>
      <xdr:spPr>
        <a:xfrm>
          <a:off x="19900900" y="1765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26688</xdr:rowOff>
    </xdr:from>
    <xdr:ext cx="469744" cy="259045"/>
    <xdr:sp macro="" textlink="">
      <xdr:nvSpPr>
        <xdr:cNvPr id="791" name="【庁舎】&#10;一人当たり面積該当値テキスト">
          <a:extLst>
            <a:ext uri="{FF2B5EF4-FFF2-40B4-BE49-F238E27FC236}">
              <a16:creationId xmlns:a16="http://schemas.microsoft.com/office/drawing/2014/main" id="{D2CFA188-97BB-4593-8441-F0234BBF06C7}"/>
            </a:ext>
          </a:extLst>
        </xdr:cNvPr>
        <xdr:cNvSpPr txBox="1"/>
      </xdr:nvSpPr>
      <xdr:spPr>
        <a:xfrm>
          <a:off x="19989800" y="17628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58057</xdr:rowOff>
    </xdr:from>
    <xdr:to>
      <xdr:col>112</xdr:col>
      <xdr:colOff>38100</xdr:colOff>
      <xdr:row>106</xdr:row>
      <xdr:rowOff>159657</xdr:rowOff>
    </xdr:to>
    <xdr:sp macro="" textlink="">
      <xdr:nvSpPr>
        <xdr:cNvPr id="792" name="楕円 791">
          <a:extLst>
            <a:ext uri="{FF2B5EF4-FFF2-40B4-BE49-F238E27FC236}">
              <a16:creationId xmlns:a16="http://schemas.microsoft.com/office/drawing/2014/main" id="{CEC15CF7-2D5D-4FA8-B092-5DA37F3FAC28}"/>
            </a:ext>
          </a:extLst>
        </xdr:cNvPr>
        <xdr:cNvSpPr/>
      </xdr:nvSpPr>
      <xdr:spPr>
        <a:xfrm>
          <a:off x="19157950" y="176602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99061</xdr:rowOff>
    </xdr:from>
    <xdr:to>
      <xdr:col>116</xdr:col>
      <xdr:colOff>63500</xdr:colOff>
      <xdr:row>106</xdr:row>
      <xdr:rowOff>108857</xdr:rowOff>
    </xdr:to>
    <xdr:cxnSp macro="">
      <xdr:nvCxnSpPr>
        <xdr:cNvPr id="793" name="直線コネクタ 792">
          <a:extLst>
            <a:ext uri="{FF2B5EF4-FFF2-40B4-BE49-F238E27FC236}">
              <a16:creationId xmlns:a16="http://schemas.microsoft.com/office/drawing/2014/main" id="{7E60A1B7-7DC8-4583-A2BD-49953B590B4A}"/>
            </a:ext>
          </a:extLst>
        </xdr:cNvPr>
        <xdr:cNvCxnSpPr/>
      </xdr:nvCxnSpPr>
      <xdr:spPr>
        <a:xfrm flipV="1">
          <a:off x="19202400" y="17701261"/>
          <a:ext cx="7493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64588</xdr:rowOff>
    </xdr:from>
    <xdr:to>
      <xdr:col>107</xdr:col>
      <xdr:colOff>101600</xdr:colOff>
      <xdr:row>106</xdr:row>
      <xdr:rowOff>166188</xdr:rowOff>
    </xdr:to>
    <xdr:sp macro="" textlink="">
      <xdr:nvSpPr>
        <xdr:cNvPr id="794" name="楕円 793">
          <a:extLst>
            <a:ext uri="{FF2B5EF4-FFF2-40B4-BE49-F238E27FC236}">
              <a16:creationId xmlns:a16="http://schemas.microsoft.com/office/drawing/2014/main" id="{36BA7742-C048-49B9-88F0-7AD27B0DC6F5}"/>
            </a:ext>
          </a:extLst>
        </xdr:cNvPr>
        <xdr:cNvSpPr/>
      </xdr:nvSpPr>
      <xdr:spPr>
        <a:xfrm>
          <a:off x="18345150" y="1766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108857</xdr:rowOff>
    </xdr:from>
    <xdr:to>
      <xdr:col>111</xdr:col>
      <xdr:colOff>177800</xdr:colOff>
      <xdr:row>106</xdr:row>
      <xdr:rowOff>115388</xdr:rowOff>
    </xdr:to>
    <xdr:cxnSp macro="">
      <xdr:nvCxnSpPr>
        <xdr:cNvPr id="795" name="直線コネクタ 794">
          <a:extLst>
            <a:ext uri="{FF2B5EF4-FFF2-40B4-BE49-F238E27FC236}">
              <a16:creationId xmlns:a16="http://schemas.microsoft.com/office/drawing/2014/main" id="{0626F0D5-87A9-4E4E-ADE3-6B6FAD38339E}"/>
            </a:ext>
          </a:extLst>
        </xdr:cNvPr>
        <xdr:cNvCxnSpPr/>
      </xdr:nvCxnSpPr>
      <xdr:spPr>
        <a:xfrm flipV="1">
          <a:off x="18395950" y="17711057"/>
          <a:ext cx="8064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72752</xdr:rowOff>
    </xdr:from>
    <xdr:to>
      <xdr:col>102</xdr:col>
      <xdr:colOff>165100</xdr:colOff>
      <xdr:row>107</xdr:row>
      <xdr:rowOff>2902</xdr:rowOff>
    </xdr:to>
    <xdr:sp macro="" textlink="">
      <xdr:nvSpPr>
        <xdr:cNvPr id="796" name="楕円 795">
          <a:extLst>
            <a:ext uri="{FF2B5EF4-FFF2-40B4-BE49-F238E27FC236}">
              <a16:creationId xmlns:a16="http://schemas.microsoft.com/office/drawing/2014/main" id="{5C5F2E39-4734-4B30-B6DF-94952F554594}"/>
            </a:ext>
          </a:extLst>
        </xdr:cNvPr>
        <xdr:cNvSpPr/>
      </xdr:nvSpPr>
      <xdr:spPr>
        <a:xfrm>
          <a:off x="17551400" y="1767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115388</xdr:rowOff>
    </xdr:from>
    <xdr:to>
      <xdr:col>107</xdr:col>
      <xdr:colOff>50800</xdr:colOff>
      <xdr:row>106</xdr:row>
      <xdr:rowOff>123552</xdr:rowOff>
    </xdr:to>
    <xdr:cxnSp macro="">
      <xdr:nvCxnSpPr>
        <xdr:cNvPr id="797" name="直線コネクタ 796">
          <a:extLst>
            <a:ext uri="{FF2B5EF4-FFF2-40B4-BE49-F238E27FC236}">
              <a16:creationId xmlns:a16="http://schemas.microsoft.com/office/drawing/2014/main" id="{7F55751D-40ED-4F88-8FB6-E276F052FD72}"/>
            </a:ext>
          </a:extLst>
        </xdr:cNvPr>
        <xdr:cNvCxnSpPr/>
      </xdr:nvCxnSpPr>
      <xdr:spPr>
        <a:xfrm flipV="1">
          <a:off x="17602200" y="17717588"/>
          <a:ext cx="79375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82550</xdr:rowOff>
    </xdr:from>
    <xdr:to>
      <xdr:col>98</xdr:col>
      <xdr:colOff>38100</xdr:colOff>
      <xdr:row>107</xdr:row>
      <xdr:rowOff>12700</xdr:rowOff>
    </xdr:to>
    <xdr:sp macro="" textlink="">
      <xdr:nvSpPr>
        <xdr:cNvPr id="798" name="楕円 797">
          <a:extLst>
            <a:ext uri="{FF2B5EF4-FFF2-40B4-BE49-F238E27FC236}">
              <a16:creationId xmlns:a16="http://schemas.microsoft.com/office/drawing/2014/main" id="{A38C5CD3-8A60-46EB-B183-9AA2F5ED4EC0}"/>
            </a:ext>
          </a:extLst>
        </xdr:cNvPr>
        <xdr:cNvSpPr/>
      </xdr:nvSpPr>
      <xdr:spPr>
        <a:xfrm>
          <a:off x="16757650" y="176847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123552</xdr:rowOff>
    </xdr:from>
    <xdr:to>
      <xdr:col>102</xdr:col>
      <xdr:colOff>114300</xdr:colOff>
      <xdr:row>106</xdr:row>
      <xdr:rowOff>133350</xdr:rowOff>
    </xdr:to>
    <xdr:cxnSp macro="">
      <xdr:nvCxnSpPr>
        <xdr:cNvPr id="799" name="直線コネクタ 798">
          <a:extLst>
            <a:ext uri="{FF2B5EF4-FFF2-40B4-BE49-F238E27FC236}">
              <a16:creationId xmlns:a16="http://schemas.microsoft.com/office/drawing/2014/main" id="{3E93EFEB-556D-4B80-9494-9D206E674B59}"/>
            </a:ext>
          </a:extLst>
        </xdr:cNvPr>
        <xdr:cNvCxnSpPr/>
      </xdr:nvCxnSpPr>
      <xdr:spPr>
        <a:xfrm flipV="1">
          <a:off x="16802100" y="17725752"/>
          <a:ext cx="8001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800" name="n_1aveValue【庁舎】&#10;一人当たり面積">
          <a:extLst>
            <a:ext uri="{FF2B5EF4-FFF2-40B4-BE49-F238E27FC236}">
              <a16:creationId xmlns:a16="http://schemas.microsoft.com/office/drawing/2014/main" id="{9EF8C808-5078-474E-82F8-24989EC91F38}"/>
            </a:ext>
          </a:extLst>
        </xdr:cNvPr>
        <xdr:cNvSpPr txBox="1"/>
      </xdr:nvSpPr>
      <xdr:spPr>
        <a:xfrm>
          <a:off x="18980227" y="1737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130464</xdr:rowOff>
    </xdr:from>
    <xdr:ext cx="469744" cy="259045"/>
    <xdr:sp macro="" textlink="">
      <xdr:nvSpPr>
        <xdr:cNvPr id="801" name="n_2aveValue【庁舎】&#10;一人当たり面積">
          <a:extLst>
            <a:ext uri="{FF2B5EF4-FFF2-40B4-BE49-F238E27FC236}">
              <a16:creationId xmlns:a16="http://schemas.microsoft.com/office/drawing/2014/main" id="{752C6070-CB8B-4F9A-8E1A-CBE528E2A94D}"/>
            </a:ext>
          </a:extLst>
        </xdr:cNvPr>
        <xdr:cNvSpPr txBox="1"/>
      </xdr:nvSpPr>
      <xdr:spPr>
        <a:xfrm>
          <a:off x="18180127" y="1738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146793</xdr:rowOff>
    </xdr:from>
    <xdr:ext cx="469744" cy="259045"/>
    <xdr:sp macro="" textlink="">
      <xdr:nvSpPr>
        <xdr:cNvPr id="802" name="n_3aveValue【庁舎】&#10;一人当たり面積">
          <a:extLst>
            <a:ext uri="{FF2B5EF4-FFF2-40B4-BE49-F238E27FC236}">
              <a16:creationId xmlns:a16="http://schemas.microsoft.com/office/drawing/2014/main" id="{52306F7F-9B4B-405C-8BCB-C76CD207C1A9}"/>
            </a:ext>
          </a:extLst>
        </xdr:cNvPr>
        <xdr:cNvSpPr txBox="1"/>
      </xdr:nvSpPr>
      <xdr:spPr>
        <a:xfrm>
          <a:off x="17386377" y="17406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171285</xdr:rowOff>
    </xdr:from>
    <xdr:ext cx="469744" cy="259045"/>
    <xdr:sp macro="" textlink="">
      <xdr:nvSpPr>
        <xdr:cNvPr id="803" name="n_4aveValue【庁舎】&#10;一人当たり面積">
          <a:extLst>
            <a:ext uri="{FF2B5EF4-FFF2-40B4-BE49-F238E27FC236}">
              <a16:creationId xmlns:a16="http://schemas.microsoft.com/office/drawing/2014/main" id="{5D4D600E-A051-4120-B849-F370288A6D76}"/>
            </a:ext>
          </a:extLst>
        </xdr:cNvPr>
        <xdr:cNvSpPr txBox="1"/>
      </xdr:nvSpPr>
      <xdr:spPr>
        <a:xfrm>
          <a:off x="16592627" y="17430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150784</xdr:rowOff>
    </xdr:from>
    <xdr:ext cx="469744" cy="259045"/>
    <xdr:sp macro="" textlink="">
      <xdr:nvSpPr>
        <xdr:cNvPr id="804" name="n_1mainValue【庁舎】&#10;一人当たり面積">
          <a:extLst>
            <a:ext uri="{FF2B5EF4-FFF2-40B4-BE49-F238E27FC236}">
              <a16:creationId xmlns:a16="http://schemas.microsoft.com/office/drawing/2014/main" id="{89357AC4-A06E-42C2-B277-3EA2EFAB1D44}"/>
            </a:ext>
          </a:extLst>
        </xdr:cNvPr>
        <xdr:cNvSpPr txBox="1"/>
      </xdr:nvSpPr>
      <xdr:spPr>
        <a:xfrm>
          <a:off x="18980227" y="1775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157315</xdr:rowOff>
    </xdr:from>
    <xdr:ext cx="469744" cy="259045"/>
    <xdr:sp macro="" textlink="">
      <xdr:nvSpPr>
        <xdr:cNvPr id="805" name="n_2mainValue【庁舎】&#10;一人当たり面積">
          <a:extLst>
            <a:ext uri="{FF2B5EF4-FFF2-40B4-BE49-F238E27FC236}">
              <a16:creationId xmlns:a16="http://schemas.microsoft.com/office/drawing/2014/main" id="{81EB73AC-32B6-44F9-9954-73AF85EC67FB}"/>
            </a:ext>
          </a:extLst>
        </xdr:cNvPr>
        <xdr:cNvSpPr txBox="1"/>
      </xdr:nvSpPr>
      <xdr:spPr>
        <a:xfrm>
          <a:off x="18180127" y="17759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165479</xdr:rowOff>
    </xdr:from>
    <xdr:ext cx="469744" cy="259045"/>
    <xdr:sp macro="" textlink="">
      <xdr:nvSpPr>
        <xdr:cNvPr id="806" name="n_3mainValue【庁舎】&#10;一人当たり面積">
          <a:extLst>
            <a:ext uri="{FF2B5EF4-FFF2-40B4-BE49-F238E27FC236}">
              <a16:creationId xmlns:a16="http://schemas.microsoft.com/office/drawing/2014/main" id="{E4EF527F-1928-47A9-8A10-D25F55E74442}"/>
            </a:ext>
          </a:extLst>
        </xdr:cNvPr>
        <xdr:cNvSpPr txBox="1"/>
      </xdr:nvSpPr>
      <xdr:spPr>
        <a:xfrm>
          <a:off x="17386377" y="177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3827</xdr:rowOff>
    </xdr:from>
    <xdr:ext cx="469744" cy="259045"/>
    <xdr:sp macro="" textlink="">
      <xdr:nvSpPr>
        <xdr:cNvPr id="807" name="n_4mainValue【庁舎】&#10;一人当たり面積">
          <a:extLst>
            <a:ext uri="{FF2B5EF4-FFF2-40B4-BE49-F238E27FC236}">
              <a16:creationId xmlns:a16="http://schemas.microsoft.com/office/drawing/2014/main" id="{1A2E3F6D-464D-42D4-AACD-6E9941024007}"/>
            </a:ext>
          </a:extLst>
        </xdr:cNvPr>
        <xdr:cNvSpPr txBox="1"/>
      </xdr:nvSpPr>
      <xdr:spPr>
        <a:xfrm>
          <a:off x="16592627" y="17777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08" name="正方形/長方形 807">
          <a:extLst>
            <a:ext uri="{FF2B5EF4-FFF2-40B4-BE49-F238E27FC236}">
              <a16:creationId xmlns:a16="http://schemas.microsoft.com/office/drawing/2014/main" id="{A711E0F0-5780-446F-A852-6B497E0BA715}"/>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09" name="正方形/長方形 808">
          <a:extLst>
            <a:ext uri="{FF2B5EF4-FFF2-40B4-BE49-F238E27FC236}">
              <a16:creationId xmlns:a16="http://schemas.microsoft.com/office/drawing/2014/main" id="{2EA1A2CF-3ABD-49B5-9FB6-67E0BE4FED42}"/>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0" name="テキスト ボックス 809">
          <a:extLst>
            <a:ext uri="{FF2B5EF4-FFF2-40B4-BE49-F238E27FC236}">
              <a16:creationId xmlns:a16="http://schemas.microsoft.com/office/drawing/2014/main" id="{C9613532-1F77-4FA8-BE49-AB111ACDCA1C}"/>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類似団体よりも特に高いものは図書館及び福祉施設である。図書館については建物を賃借しており、一部の機械・電気設備しか有形固定資産がないことが、平均値を上回っている要因と考えられる。体育館・プールについては、平成</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年に供用開始された比較的新しい施設であるため、類似団体平均を下回っている。一般廃棄物処理施設については、ごみ処理施設の大規模保全工事を平成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か年で実施し、機能改善や施設寿命の延伸を図っている。また、一般廃棄物処理施設の一人当たり有形固定資産額は類似団体平均値の</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倍と非常に高くなっているが、これは観光地・別荘地でもある本市では交流人口を考慮した施設整備を行っているためである。令和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日当たりのごみ排出量を比較すると全国平均の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倍であり、人口規模以上の施設を維持していく必要がある。保健センター・保健所の有形固定資産減価償却率は類似団体平均を上回っているが、平成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年度に外壁改修、平成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年度にかけて空調設備等の更新工事や維持補修を実施しており、利用上の支障は発生していない。消防施設については、施設面積の</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分の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を占める消防庁舎の建替えを平成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年度に、南熱海出張所の建替えを令和元年度に実施したが、年数の経過に伴い有形固定資産減価償却率は類似団体平均を上回っている。庁舎についても、施設面積の約半分を占めている本庁舎を平成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年に建替え、消防出張所と併設している南熱海支所について令和元年度に建替え工事を実施したが、年数の経過に伴い有形固定資産減価償却率は類似団体平均を上回っている。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23220041</v>
      </c>
      <c r="BO4" s="384"/>
      <c r="BP4" s="384"/>
      <c r="BQ4" s="384"/>
      <c r="BR4" s="384"/>
      <c r="BS4" s="384"/>
      <c r="BT4" s="384"/>
      <c r="BU4" s="385"/>
      <c r="BV4" s="383">
        <v>24209526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13</v>
      </c>
      <c r="CU4" s="390"/>
      <c r="CV4" s="390"/>
      <c r="CW4" s="390"/>
      <c r="CX4" s="390"/>
      <c r="CY4" s="390"/>
      <c r="CZ4" s="390"/>
      <c r="DA4" s="391"/>
      <c r="DB4" s="389">
        <v>18</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21668239</v>
      </c>
      <c r="BO5" s="421"/>
      <c r="BP5" s="421"/>
      <c r="BQ5" s="421"/>
      <c r="BR5" s="421"/>
      <c r="BS5" s="421"/>
      <c r="BT5" s="421"/>
      <c r="BU5" s="422"/>
      <c r="BV5" s="420">
        <v>21981698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89.2</v>
      </c>
      <c r="CU5" s="418"/>
      <c r="CV5" s="418"/>
      <c r="CW5" s="418"/>
      <c r="CX5" s="418"/>
      <c r="CY5" s="418"/>
      <c r="CZ5" s="418"/>
      <c r="DA5" s="419"/>
      <c r="DB5" s="417">
        <v>88.5</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1551802</v>
      </c>
      <c r="BO6" s="421"/>
      <c r="BP6" s="421"/>
      <c r="BQ6" s="421"/>
      <c r="BR6" s="421"/>
      <c r="BS6" s="421"/>
      <c r="BT6" s="421"/>
      <c r="BU6" s="422"/>
      <c r="BV6" s="420">
        <v>2227828</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89.5</v>
      </c>
      <c r="CU6" s="458"/>
      <c r="CV6" s="458"/>
      <c r="CW6" s="458"/>
      <c r="CX6" s="458"/>
      <c r="CY6" s="458"/>
      <c r="CZ6" s="458"/>
      <c r="DA6" s="459"/>
      <c r="DB6" s="457">
        <v>89.3</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143956</v>
      </c>
      <c r="BO7" s="421"/>
      <c r="BP7" s="421"/>
      <c r="BQ7" s="421"/>
      <c r="BR7" s="421"/>
      <c r="BS7" s="421"/>
      <c r="BT7" s="421"/>
      <c r="BU7" s="422"/>
      <c r="BV7" s="420">
        <v>319298</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10835817</v>
      </c>
      <c r="CU7" s="421"/>
      <c r="CV7" s="421"/>
      <c r="CW7" s="421"/>
      <c r="CX7" s="421"/>
      <c r="CY7" s="421"/>
      <c r="CZ7" s="421"/>
      <c r="DA7" s="422"/>
      <c r="DB7" s="420">
        <v>10583291</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1407846</v>
      </c>
      <c r="BO8" s="421"/>
      <c r="BP8" s="421"/>
      <c r="BQ8" s="421"/>
      <c r="BR8" s="421"/>
      <c r="BS8" s="421"/>
      <c r="BT8" s="421"/>
      <c r="BU8" s="422"/>
      <c r="BV8" s="420">
        <v>1908530</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0.85</v>
      </c>
      <c r="CU8" s="461"/>
      <c r="CV8" s="461"/>
      <c r="CW8" s="461"/>
      <c r="CX8" s="461"/>
      <c r="CY8" s="461"/>
      <c r="CZ8" s="461"/>
      <c r="DA8" s="462"/>
      <c r="DB8" s="460">
        <v>0.84</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34208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-500684</v>
      </c>
      <c r="BO9" s="421"/>
      <c r="BP9" s="421"/>
      <c r="BQ9" s="421"/>
      <c r="BR9" s="421"/>
      <c r="BS9" s="421"/>
      <c r="BT9" s="421"/>
      <c r="BU9" s="422"/>
      <c r="BV9" s="420">
        <v>-822992</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9</v>
      </c>
      <c r="CU9" s="418"/>
      <c r="CV9" s="418"/>
      <c r="CW9" s="418"/>
      <c r="CX9" s="418"/>
      <c r="CY9" s="418"/>
      <c r="CZ9" s="418"/>
      <c r="DA9" s="419"/>
      <c r="DB9" s="417">
        <v>9</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37544</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86055</v>
      </c>
      <c r="BO10" s="421"/>
      <c r="BP10" s="421"/>
      <c r="BQ10" s="421"/>
      <c r="BR10" s="421"/>
      <c r="BS10" s="421"/>
      <c r="BT10" s="421"/>
      <c r="BU10" s="422"/>
      <c r="BV10" s="420">
        <v>203130</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33290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1293640</v>
      </c>
      <c r="BO12" s="421"/>
      <c r="BP12" s="421"/>
      <c r="BQ12" s="421"/>
      <c r="BR12" s="421"/>
      <c r="BS12" s="421"/>
      <c r="BT12" s="421"/>
      <c r="BU12" s="422"/>
      <c r="BV12" s="420">
        <v>1050860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32049</v>
      </c>
      <c r="S13" s="505"/>
      <c r="T13" s="505"/>
      <c r="U13" s="505"/>
      <c r="V13" s="506"/>
      <c r="W13" s="436" t="s">
        <v>131</v>
      </c>
      <c r="X13" s="437"/>
      <c r="Y13" s="437"/>
      <c r="Z13" s="437"/>
      <c r="AA13" s="437"/>
      <c r="AB13" s="427"/>
      <c r="AC13" s="471">
        <v>228</v>
      </c>
      <c r="AD13" s="472"/>
      <c r="AE13" s="472"/>
      <c r="AF13" s="472"/>
      <c r="AG13" s="514"/>
      <c r="AH13" s="471">
        <v>265</v>
      </c>
      <c r="AI13" s="472"/>
      <c r="AJ13" s="472"/>
      <c r="AK13" s="472"/>
      <c r="AL13" s="473"/>
      <c r="AM13" s="449" t="s">
        <v>132</v>
      </c>
      <c r="AN13" s="450"/>
      <c r="AO13" s="450"/>
      <c r="AP13" s="450"/>
      <c r="AQ13" s="450"/>
      <c r="AR13" s="450"/>
      <c r="AS13" s="450"/>
      <c r="AT13" s="451"/>
      <c r="AU13" s="452" t="s">
        <v>90</v>
      </c>
      <c r="AV13" s="453"/>
      <c r="AW13" s="453"/>
      <c r="AX13" s="453"/>
      <c r="AY13" s="454" t="s">
        <v>133</v>
      </c>
      <c r="AZ13" s="455"/>
      <c r="BA13" s="455"/>
      <c r="BB13" s="455"/>
      <c r="BC13" s="455"/>
      <c r="BD13" s="455"/>
      <c r="BE13" s="455"/>
      <c r="BF13" s="455"/>
      <c r="BG13" s="455"/>
      <c r="BH13" s="455"/>
      <c r="BI13" s="455"/>
      <c r="BJ13" s="455"/>
      <c r="BK13" s="455"/>
      <c r="BL13" s="455"/>
      <c r="BM13" s="456"/>
      <c r="BN13" s="420">
        <v>-1708269</v>
      </c>
      <c r="BO13" s="421"/>
      <c r="BP13" s="421"/>
      <c r="BQ13" s="421"/>
      <c r="BR13" s="421"/>
      <c r="BS13" s="421"/>
      <c r="BT13" s="421"/>
      <c r="BU13" s="422"/>
      <c r="BV13" s="420">
        <v>-1670722</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4.3</v>
      </c>
      <c r="CU13" s="418"/>
      <c r="CV13" s="418"/>
      <c r="CW13" s="418"/>
      <c r="CX13" s="418"/>
      <c r="CY13" s="418"/>
      <c r="CZ13" s="418"/>
      <c r="DA13" s="419"/>
      <c r="DB13" s="417">
        <v>4.3</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33934</v>
      </c>
      <c r="S14" s="505"/>
      <c r="T14" s="505"/>
      <c r="U14" s="505"/>
      <c r="V14" s="506"/>
      <c r="W14" s="410"/>
      <c r="X14" s="411"/>
      <c r="Y14" s="411"/>
      <c r="Z14" s="411"/>
      <c r="AA14" s="411"/>
      <c r="AB14" s="400"/>
      <c r="AC14" s="507">
        <v>1.6</v>
      </c>
      <c r="AD14" s="508"/>
      <c r="AE14" s="508"/>
      <c r="AF14" s="508"/>
      <c r="AG14" s="509"/>
      <c r="AH14" s="507">
        <v>1.6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32933</v>
      </c>
      <c r="S15" s="505"/>
      <c r="T15" s="505"/>
      <c r="U15" s="505"/>
      <c r="V15" s="506"/>
      <c r="W15" s="436" t="s">
        <v>137</v>
      </c>
      <c r="X15" s="437"/>
      <c r="Y15" s="437"/>
      <c r="Z15" s="437"/>
      <c r="AA15" s="437"/>
      <c r="AB15" s="427"/>
      <c r="AC15" s="471">
        <v>1662</v>
      </c>
      <c r="AD15" s="472"/>
      <c r="AE15" s="472"/>
      <c r="AF15" s="472"/>
      <c r="AG15" s="514"/>
      <c r="AH15" s="471">
        <v>2045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7372582</v>
      </c>
      <c r="BO15" s="384"/>
      <c r="BP15" s="384"/>
      <c r="BQ15" s="384"/>
      <c r="BR15" s="384"/>
      <c r="BS15" s="384"/>
      <c r="BT15" s="384"/>
      <c r="BU15" s="385"/>
      <c r="BV15" s="383">
        <v>7033647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11.8</v>
      </c>
      <c r="AD16" s="508"/>
      <c r="AE16" s="508"/>
      <c r="AF16" s="508"/>
      <c r="AG16" s="509"/>
      <c r="AH16" s="507">
        <v>12.4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8513939</v>
      </c>
      <c r="BO16" s="421"/>
      <c r="BP16" s="421"/>
      <c r="BQ16" s="421"/>
      <c r="BR16" s="421"/>
      <c r="BS16" s="421"/>
      <c r="BT16" s="421"/>
      <c r="BU16" s="422"/>
      <c r="BV16" s="420">
        <v>8360491</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12252</v>
      </c>
      <c r="AD17" s="472"/>
      <c r="AE17" s="472"/>
      <c r="AF17" s="472"/>
      <c r="AG17" s="514"/>
      <c r="AH17" s="471">
        <v>14120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9657996</v>
      </c>
      <c r="BO17" s="421"/>
      <c r="BP17" s="421"/>
      <c r="BQ17" s="421"/>
      <c r="BR17" s="421"/>
      <c r="BS17" s="421"/>
      <c r="BT17" s="421"/>
      <c r="BU17" s="422"/>
      <c r="BV17" s="420">
        <v>9132661</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61.7</v>
      </c>
      <c r="M18" s="544"/>
      <c r="N18" s="544"/>
      <c r="O18" s="544"/>
      <c r="P18" s="544"/>
      <c r="Q18" s="544"/>
      <c r="R18" s="545"/>
      <c r="S18" s="545"/>
      <c r="T18" s="545"/>
      <c r="U18" s="545"/>
      <c r="V18" s="546"/>
      <c r="W18" s="438"/>
      <c r="X18" s="439"/>
      <c r="Y18" s="439"/>
      <c r="Z18" s="439"/>
      <c r="AA18" s="439"/>
      <c r="AB18" s="430"/>
      <c r="AC18" s="547">
        <v>86.6</v>
      </c>
      <c r="AD18" s="548"/>
      <c r="AE18" s="548"/>
      <c r="AF18" s="548"/>
      <c r="AG18" s="549"/>
      <c r="AH18" s="547">
        <v>85.9</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10092159</v>
      </c>
      <c r="BO18" s="421"/>
      <c r="BP18" s="421"/>
      <c r="BQ18" s="421"/>
      <c r="BR18" s="421"/>
      <c r="BS18" s="421"/>
      <c r="BT18" s="421"/>
      <c r="BU18" s="422"/>
      <c r="BV18" s="420">
        <v>10309374</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554</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17958817</v>
      </c>
      <c r="BO19" s="421"/>
      <c r="BP19" s="421"/>
      <c r="BQ19" s="421"/>
      <c r="BR19" s="421"/>
      <c r="BS19" s="421"/>
      <c r="BT19" s="421"/>
      <c r="BU19" s="422"/>
      <c r="BV19" s="420">
        <v>18320283</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18440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15604328</v>
      </c>
      <c r="BO22" s="384"/>
      <c r="BP22" s="384"/>
      <c r="BQ22" s="384"/>
      <c r="BR22" s="384"/>
      <c r="BS22" s="384"/>
      <c r="BT22" s="384"/>
      <c r="BU22" s="385"/>
      <c r="BV22" s="383">
        <v>16171435</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11368321</v>
      </c>
      <c r="BO23" s="421"/>
      <c r="BP23" s="421"/>
      <c r="BQ23" s="421"/>
      <c r="BR23" s="421"/>
      <c r="BS23" s="421"/>
      <c r="BT23" s="421"/>
      <c r="BU23" s="422"/>
      <c r="BV23" s="420">
        <v>11512219</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7480</v>
      </c>
      <c r="R24" s="472"/>
      <c r="S24" s="472"/>
      <c r="T24" s="472"/>
      <c r="U24" s="472"/>
      <c r="V24" s="514"/>
      <c r="W24" s="566"/>
      <c r="X24" s="567"/>
      <c r="Y24" s="568"/>
      <c r="Z24" s="470" t="s">
        <v>162</v>
      </c>
      <c r="AA24" s="450"/>
      <c r="AB24" s="450"/>
      <c r="AC24" s="450"/>
      <c r="AD24" s="450"/>
      <c r="AE24" s="450"/>
      <c r="AF24" s="450"/>
      <c r="AG24" s="451"/>
      <c r="AH24" s="471">
        <v>423</v>
      </c>
      <c r="AI24" s="472"/>
      <c r="AJ24" s="472"/>
      <c r="AK24" s="472"/>
      <c r="AL24" s="514"/>
      <c r="AM24" s="471">
        <v>1348947</v>
      </c>
      <c r="AN24" s="472"/>
      <c r="AO24" s="472"/>
      <c r="AP24" s="472"/>
      <c r="AQ24" s="472"/>
      <c r="AR24" s="514"/>
      <c r="AS24" s="471">
        <v>3189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9498743</v>
      </c>
      <c r="BO24" s="421"/>
      <c r="BP24" s="421"/>
      <c r="BQ24" s="421"/>
      <c r="BR24" s="421"/>
      <c r="BS24" s="421"/>
      <c r="BT24" s="421"/>
      <c r="BU24" s="422"/>
      <c r="BV24" s="420">
        <v>9518126</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6290</v>
      </c>
      <c r="R25" s="472"/>
      <c r="S25" s="472"/>
      <c r="T25" s="472"/>
      <c r="U25" s="472"/>
      <c r="V25" s="514"/>
      <c r="W25" s="566"/>
      <c r="X25" s="567"/>
      <c r="Y25" s="568"/>
      <c r="Z25" s="470" t="s">
        <v>165</v>
      </c>
      <c r="AA25" s="450"/>
      <c r="AB25" s="450"/>
      <c r="AC25" s="450"/>
      <c r="AD25" s="450"/>
      <c r="AE25" s="450"/>
      <c r="AF25" s="450"/>
      <c r="AG25" s="451"/>
      <c r="AH25" s="471">
        <v>87</v>
      </c>
      <c r="AI25" s="472"/>
      <c r="AJ25" s="472"/>
      <c r="AK25" s="472"/>
      <c r="AL25" s="514"/>
      <c r="AM25" s="471">
        <v>260304</v>
      </c>
      <c r="AN25" s="472"/>
      <c r="AO25" s="472"/>
      <c r="AP25" s="472"/>
      <c r="AQ25" s="472"/>
      <c r="AR25" s="514"/>
      <c r="AS25" s="471">
        <v>2992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2874976</v>
      </c>
      <c r="BO25" s="384"/>
      <c r="BP25" s="384"/>
      <c r="BQ25" s="384"/>
      <c r="BR25" s="384"/>
      <c r="BS25" s="384"/>
      <c r="BT25" s="384"/>
      <c r="BU25" s="385"/>
      <c r="BV25" s="383">
        <v>2951998</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5610</v>
      </c>
      <c r="R26" s="472"/>
      <c r="S26" s="472"/>
      <c r="T26" s="472"/>
      <c r="U26" s="472"/>
      <c r="V26" s="514"/>
      <c r="W26" s="566"/>
      <c r="X26" s="567"/>
      <c r="Y26" s="568"/>
      <c r="Z26" s="470" t="s">
        <v>168</v>
      </c>
      <c r="AA26" s="572"/>
      <c r="AB26" s="572"/>
      <c r="AC26" s="572"/>
      <c r="AD26" s="572"/>
      <c r="AE26" s="572"/>
      <c r="AF26" s="572"/>
      <c r="AG26" s="573"/>
      <c r="AH26" s="471">
        <v>17</v>
      </c>
      <c r="AI26" s="472"/>
      <c r="AJ26" s="472"/>
      <c r="AK26" s="472"/>
      <c r="AL26" s="514"/>
      <c r="AM26" s="471">
        <v>55692</v>
      </c>
      <c r="AN26" s="472"/>
      <c r="AO26" s="472"/>
      <c r="AP26" s="472"/>
      <c r="AQ26" s="472"/>
      <c r="AR26" s="514"/>
      <c r="AS26" s="471">
        <v>3276</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4650</v>
      </c>
      <c r="R27" s="472"/>
      <c r="S27" s="472"/>
      <c r="T27" s="472"/>
      <c r="U27" s="472"/>
      <c r="V27" s="514"/>
      <c r="W27" s="566"/>
      <c r="X27" s="567"/>
      <c r="Y27" s="568"/>
      <c r="Z27" s="470" t="s">
        <v>171</v>
      </c>
      <c r="AA27" s="450"/>
      <c r="AB27" s="450"/>
      <c r="AC27" s="450"/>
      <c r="AD27" s="450"/>
      <c r="AE27" s="450"/>
      <c r="AF27" s="450"/>
      <c r="AG27" s="451"/>
      <c r="AH27" s="471">
        <v>14</v>
      </c>
      <c r="AI27" s="472"/>
      <c r="AJ27" s="472"/>
      <c r="AK27" s="472"/>
      <c r="AL27" s="514"/>
      <c r="AM27" s="471">
        <v>52458</v>
      </c>
      <c r="AN27" s="472"/>
      <c r="AO27" s="472"/>
      <c r="AP27" s="472"/>
      <c r="AQ27" s="472"/>
      <c r="AR27" s="514"/>
      <c r="AS27" s="471">
        <v>3747</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4250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4256175</v>
      </c>
      <c r="BO28" s="384"/>
      <c r="BP28" s="384"/>
      <c r="BQ28" s="384"/>
      <c r="BR28" s="384"/>
      <c r="BS28" s="384"/>
      <c r="BT28" s="384"/>
      <c r="BU28" s="385"/>
      <c r="BV28" s="383">
        <v>4503760</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13</v>
      </c>
      <c r="M29" s="472"/>
      <c r="N29" s="472"/>
      <c r="O29" s="472"/>
      <c r="P29" s="514"/>
      <c r="Q29" s="471">
        <v>3900</v>
      </c>
      <c r="R29" s="472"/>
      <c r="S29" s="472"/>
      <c r="T29" s="472"/>
      <c r="U29" s="472"/>
      <c r="V29" s="514"/>
      <c r="W29" s="569"/>
      <c r="X29" s="570"/>
      <c r="Y29" s="571"/>
      <c r="Z29" s="470" t="s">
        <v>177</v>
      </c>
      <c r="AA29" s="450"/>
      <c r="AB29" s="450"/>
      <c r="AC29" s="450"/>
      <c r="AD29" s="450"/>
      <c r="AE29" s="450"/>
      <c r="AF29" s="450"/>
      <c r="AG29" s="451"/>
      <c r="AH29" s="471">
        <v>437</v>
      </c>
      <c r="AI29" s="472"/>
      <c r="AJ29" s="472"/>
      <c r="AK29" s="472"/>
      <c r="AL29" s="514"/>
      <c r="AM29" s="471">
        <v>1401405</v>
      </c>
      <c r="AN29" s="472"/>
      <c r="AO29" s="472"/>
      <c r="AP29" s="472"/>
      <c r="AQ29" s="472"/>
      <c r="AR29" s="514"/>
      <c r="AS29" s="471">
        <v>3207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456848</v>
      </c>
      <c r="BO29" s="421"/>
      <c r="BP29" s="421"/>
      <c r="BQ29" s="421"/>
      <c r="BR29" s="421"/>
      <c r="BS29" s="421"/>
      <c r="BT29" s="421"/>
      <c r="BU29" s="422"/>
      <c r="BV29" s="420">
        <v>456552</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102.8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5819294</v>
      </c>
      <c r="BO30" s="540"/>
      <c r="BP30" s="540"/>
      <c r="BQ30" s="540"/>
      <c r="BR30" s="540"/>
      <c r="BS30" s="540"/>
      <c r="BT30" s="540"/>
      <c r="BU30" s="541"/>
      <c r="BV30" s="539">
        <v>4396249</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静岡県後期高齢者医療広域連合</v>
      </c>
      <c r="BZ34" s="611"/>
      <c r="CA34" s="611"/>
      <c r="CB34" s="611"/>
      <c r="CC34" s="611"/>
      <c r="CD34" s="611"/>
      <c r="CE34" s="611"/>
      <c r="CF34" s="611"/>
      <c r="CG34" s="611"/>
      <c r="CH34" s="611"/>
      <c r="CI34" s="611"/>
      <c r="CJ34" s="611"/>
      <c r="CK34" s="611"/>
      <c r="CL34" s="611"/>
      <c r="CM34" s="611"/>
      <c r="CN34" s="163"/>
      <c r="CO34" s="610">
        <f>IF(CQ34="","",MAX(C34:D43,U34:V43,AM34:AN43,BE34:BF43,BW34:BX43)+1)</f>
        <v>12</v>
      </c>
      <c r="CP34" s="610"/>
      <c r="CQ34" s="611" t="str">
        <f>IF('各会計、関係団体の財政状況及び健全化判断比率'!BS7="","",'各会計、関係団体の財政状況及び健全化判断比率'!BS7)</f>
        <v>熱海日金山霊園</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静岡県後期高齢者医療広域連合（事業会計分）</v>
      </c>
      <c r="BZ35" s="611"/>
      <c r="CA35" s="611"/>
      <c r="CB35" s="611"/>
      <c r="CC35" s="611"/>
      <c r="CD35" s="611"/>
      <c r="CE35" s="611"/>
      <c r="CF35" s="611"/>
      <c r="CG35" s="611"/>
      <c r="CH35" s="611"/>
      <c r="CI35" s="611"/>
      <c r="CJ35" s="611"/>
      <c r="CK35" s="611"/>
      <c r="CL35" s="611"/>
      <c r="CM35" s="611"/>
      <c r="CN35" s="163"/>
      <c r="CO35" s="610">
        <f t="shared" ref="CO35:CO43" si="3">IF(CQ35="","",CO34+1)</f>
        <v>13</v>
      </c>
      <c r="CP35" s="610"/>
      <c r="CQ35" s="611" t="str">
        <f>IF('各会計、関係団体の財政状況及び健全化判断比率'!BS8="","",'各会計、関係団体の財政状況及び健全化判断比率'!BS8)</f>
        <v>スパ・マリーナ熱海</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63"/>
      <c r="AM36" s="610">
        <f t="shared" si="0"/>
        <v>7</v>
      </c>
      <c r="AN36" s="610"/>
      <c r="AO36" s="611" t="str">
        <f>IF('各会計、関係団体の財政状況及び健全化判断比率'!B33="","",'各会計、関係団体の財政状況及び健全化判断比率'!B33)</f>
        <v>温泉事業会計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静岡県地方税滞納整理機構</v>
      </c>
      <c r="BZ36" s="611"/>
      <c r="CA36" s="611"/>
      <c r="CB36" s="611"/>
      <c r="CC36" s="611"/>
      <c r="CD36" s="611"/>
      <c r="CE36" s="611"/>
      <c r="CF36" s="611"/>
      <c r="CG36" s="611"/>
      <c r="CH36" s="611"/>
      <c r="CI36" s="611"/>
      <c r="CJ36" s="611"/>
      <c r="CK36" s="611"/>
      <c r="CL36" s="611"/>
      <c r="CM36" s="611"/>
      <c r="CN36" s="163"/>
      <c r="CO36" s="610">
        <f t="shared" si="3"/>
        <v>14</v>
      </c>
      <c r="CP36" s="610"/>
      <c r="CQ36" s="611" t="str">
        <f>IF('各会計、関係団体の財政状況及び健全化判断比率'!BS9="","",'各会計、関係団体の財政状況及び健全化判断比率'!BS9)</f>
        <v>熱海市土地開発公社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f t="shared" si="0"/>
        <v>8</v>
      </c>
      <c r="AN37" s="610"/>
      <c r="AO37" s="611" t="str">
        <f>IF('各会計、関係団体の財政状況及び健全化判断比率'!B34="","",'各会計、関係団体の財政状況及び健全化判断比率'!B34)</f>
        <v>初島漁業集落排水事業会計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63"/>
      <c r="CO37" s="610">
        <f t="shared" si="3"/>
        <v>15</v>
      </c>
      <c r="CP37" s="610"/>
      <c r="CQ37" s="611" t="str">
        <f>IF('各会計、関係団体の財政状況及び健全化判断比率'!BS10="","",'各会計、関係団体の財政状況及び健全化判断比率'!BS10)</f>
        <v>熱海観光局</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APE0W/DzIit8zCiVkWmpwbbGNa+bBcj8YXKt1k/arD6VJxZXjckK2yaMy0mFlAjZVHghZOMP0bmB5EPWScxLMw==" saltValue="vLWbs6WyaxupiU7K7BLa0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1"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9837963</v>
      </c>
      <c r="S5" s="626"/>
      <c r="T5" s="626"/>
      <c r="U5" s="626"/>
      <c r="V5" s="626"/>
      <c r="W5" s="626"/>
      <c r="X5" s="626"/>
      <c r="Y5" s="627"/>
      <c r="Z5" s="628">
        <v>42.4</v>
      </c>
      <c r="AA5" s="628"/>
      <c r="AB5" s="628"/>
      <c r="AC5" s="628"/>
      <c r="AD5" s="629">
        <v>8392624</v>
      </c>
      <c r="AE5" s="629"/>
      <c r="AF5" s="629"/>
      <c r="AG5" s="629"/>
      <c r="AH5" s="629"/>
      <c r="AI5" s="629"/>
      <c r="AJ5" s="629"/>
      <c r="AK5" s="629"/>
      <c r="AL5" s="630">
        <v>74.400000000000006</v>
      </c>
      <c r="AM5" s="631"/>
      <c r="AN5" s="631"/>
      <c r="AO5" s="632"/>
      <c r="AP5" s="622" t="s">
        <v>216</v>
      </c>
      <c r="AQ5" s="623"/>
      <c r="AR5" s="623"/>
      <c r="AS5" s="623"/>
      <c r="AT5" s="623"/>
      <c r="AU5" s="623"/>
      <c r="AV5" s="623"/>
      <c r="AW5" s="623"/>
      <c r="AX5" s="623"/>
      <c r="AY5" s="623"/>
      <c r="AZ5" s="623"/>
      <c r="BA5" s="623"/>
      <c r="BB5" s="623"/>
      <c r="BC5" s="623"/>
      <c r="BD5" s="623"/>
      <c r="BE5" s="623"/>
      <c r="BF5" s="624"/>
      <c r="BG5" s="636">
        <v>8467160</v>
      </c>
      <c r="BH5" s="637"/>
      <c r="BI5" s="637"/>
      <c r="BJ5" s="637"/>
      <c r="BK5" s="637"/>
      <c r="BL5" s="637"/>
      <c r="BM5" s="637"/>
      <c r="BN5" s="638"/>
      <c r="BO5" s="639">
        <v>86.1</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95159</v>
      </c>
      <c r="S6" s="637"/>
      <c r="T6" s="637"/>
      <c r="U6" s="637"/>
      <c r="V6" s="637"/>
      <c r="W6" s="637"/>
      <c r="X6" s="637"/>
      <c r="Y6" s="638"/>
      <c r="Z6" s="639">
        <v>0.4</v>
      </c>
      <c r="AA6" s="639"/>
      <c r="AB6" s="639"/>
      <c r="AC6" s="639"/>
      <c r="AD6" s="640">
        <v>95159</v>
      </c>
      <c r="AE6" s="640"/>
      <c r="AF6" s="640"/>
      <c r="AG6" s="640"/>
      <c r="AH6" s="640"/>
      <c r="AI6" s="640"/>
      <c r="AJ6" s="640"/>
      <c r="AK6" s="640"/>
      <c r="AL6" s="641">
        <v>0.8</v>
      </c>
      <c r="AM6" s="642"/>
      <c r="AN6" s="642"/>
      <c r="AO6" s="643"/>
      <c r="AP6" s="633" t="s">
        <v>221</v>
      </c>
      <c r="AQ6" s="634"/>
      <c r="AR6" s="634"/>
      <c r="AS6" s="634"/>
      <c r="AT6" s="634"/>
      <c r="AU6" s="634"/>
      <c r="AV6" s="634"/>
      <c r="AW6" s="634"/>
      <c r="AX6" s="634"/>
      <c r="AY6" s="634"/>
      <c r="AZ6" s="634"/>
      <c r="BA6" s="634"/>
      <c r="BB6" s="634"/>
      <c r="BC6" s="634"/>
      <c r="BD6" s="634"/>
      <c r="BE6" s="634"/>
      <c r="BF6" s="635"/>
      <c r="BG6" s="636">
        <v>7939262</v>
      </c>
      <c r="BH6" s="637"/>
      <c r="BI6" s="637"/>
      <c r="BJ6" s="637"/>
      <c r="BK6" s="637"/>
      <c r="BL6" s="637"/>
      <c r="BM6" s="637"/>
      <c r="BN6" s="638"/>
      <c r="BO6" s="639">
        <v>80.7</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185431</v>
      </c>
      <c r="CS6" s="637"/>
      <c r="CT6" s="637"/>
      <c r="CU6" s="637"/>
      <c r="CV6" s="637"/>
      <c r="CW6" s="637"/>
      <c r="CX6" s="637"/>
      <c r="CY6" s="638"/>
      <c r="CZ6" s="630">
        <v>0.9</v>
      </c>
      <c r="DA6" s="631"/>
      <c r="DB6" s="631"/>
      <c r="DC6" s="647"/>
      <c r="DD6" s="645">
        <v>2970</v>
      </c>
      <c r="DE6" s="637"/>
      <c r="DF6" s="637"/>
      <c r="DG6" s="637"/>
      <c r="DH6" s="637"/>
      <c r="DI6" s="637"/>
      <c r="DJ6" s="637"/>
      <c r="DK6" s="637"/>
      <c r="DL6" s="637"/>
      <c r="DM6" s="637"/>
      <c r="DN6" s="637"/>
      <c r="DO6" s="637"/>
      <c r="DP6" s="638"/>
      <c r="DQ6" s="645">
        <v>185431</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2958</v>
      </c>
      <c r="S7" s="637"/>
      <c r="T7" s="637"/>
      <c r="U7" s="637"/>
      <c r="V7" s="637"/>
      <c r="W7" s="637"/>
      <c r="X7" s="637"/>
      <c r="Y7" s="638"/>
      <c r="Z7" s="639">
        <v>0</v>
      </c>
      <c r="AA7" s="639"/>
      <c r="AB7" s="639"/>
      <c r="AC7" s="639"/>
      <c r="AD7" s="640">
        <v>2958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2505189</v>
      </c>
      <c r="BH7" s="637"/>
      <c r="BI7" s="637"/>
      <c r="BJ7" s="637"/>
      <c r="BK7" s="637"/>
      <c r="BL7" s="637"/>
      <c r="BM7" s="637"/>
      <c r="BN7" s="638"/>
      <c r="BO7" s="639">
        <v>25.5</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4362484</v>
      </c>
      <c r="CS7" s="637"/>
      <c r="CT7" s="637"/>
      <c r="CU7" s="637"/>
      <c r="CV7" s="637"/>
      <c r="CW7" s="637"/>
      <c r="CX7" s="637"/>
      <c r="CY7" s="638"/>
      <c r="CZ7" s="639">
        <v>20.100000000000001</v>
      </c>
      <c r="DA7" s="639"/>
      <c r="DB7" s="639"/>
      <c r="DC7" s="639"/>
      <c r="DD7" s="645">
        <v>146343</v>
      </c>
      <c r="DE7" s="637"/>
      <c r="DF7" s="637"/>
      <c r="DG7" s="637"/>
      <c r="DH7" s="637"/>
      <c r="DI7" s="637"/>
      <c r="DJ7" s="637"/>
      <c r="DK7" s="637"/>
      <c r="DL7" s="637"/>
      <c r="DM7" s="637"/>
      <c r="DN7" s="637"/>
      <c r="DO7" s="637"/>
      <c r="DP7" s="638"/>
      <c r="DQ7" s="645">
        <v>4057612</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54734</v>
      </c>
      <c r="S8" s="637"/>
      <c r="T8" s="637"/>
      <c r="U8" s="637"/>
      <c r="V8" s="637"/>
      <c r="W8" s="637"/>
      <c r="X8" s="637"/>
      <c r="Y8" s="638"/>
      <c r="Z8" s="639">
        <v>0.2</v>
      </c>
      <c r="AA8" s="639"/>
      <c r="AB8" s="639"/>
      <c r="AC8" s="639"/>
      <c r="AD8" s="640">
        <v>54734</v>
      </c>
      <c r="AE8" s="640"/>
      <c r="AF8" s="640"/>
      <c r="AG8" s="640"/>
      <c r="AH8" s="640"/>
      <c r="AI8" s="640"/>
      <c r="AJ8" s="640"/>
      <c r="AK8" s="640"/>
      <c r="AL8" s="641">
        <v>0.5</v>
      </c>
      <c r="AM8" s="642"/>
      <c r="AN8" s="642"/>
      <c r="AO8" s="643"/>
      <c r="AP8" s="633" t="s">
        <v>227</v>
      </c>
      <c r="AQ8" s="634"/>
      <c r="AR8" s="634"/>
      <c r="AS8" s="634"/>
      <c r="AT8" s="634"/>
      <c r="AU8" s="634"/>
      <c r="AV8" s="634"/>
      <c r="AW8" s="634"/>
      <c r="AX8" s="634"/>
      <c r="AY8" s="634"/>
      <c r="AZ8" s="634"/>
      <c r="BA8" s="634"/>
      <c r="BB8" s="634"/>
      <c r="BC8" s="634"/>
      <c r="BD8" s="634"/>
      <c r="BE8" s="634"/>
      <c r="BF8" s="635"/>
      <c r="BG8" s="636">
        <v>75397</v>
      </c>
      <c r="BH8" s="637"/>
      <c r="BI8" s="637"/>
      <c r="BJ8" s="637"/>
      <c r="BK8" s="637"/>
      <c r="BL8" s="637"/>
      <c r="BM8" s="637"/>
      <c r="BN8" s="638"/>
      <c r="BO8" s="639">
        <v>0.8</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6638938</v>
      </c>
      <c r="CS8" s="637"/>
      <c r="CT8" s="637"/>
      <c r="CU8" s="637"/>
      <c r="CV8" s="637"/>
      <c r="CW8" s="637"/>
      <c r="CX8" s="637"/>
      <c r="CY8" s="638"/>
      <c r="CZ8" s="639">
        <v>30.6</v>
      </c>
      <c r="DA8" s="639"/>
      <c r="DB8" s="639"/>
      <c r="DC8" s="639"/>
      <c r="DD8" s="645">
        <v>28631</v>
      </c>
      <c r="DE8" s="637"/>
      <c r="DF8" s="637"/>
      <c r="DG8" s="637"/>
      <c r="DH8" s="637"/>
      <c r="DI8" s="637"/>
      <c r="DJ8" s="637"/>
      <c r="DK8" s="637"/>
      <c r="DL8" s="637"/>
      <c r="DM8" s="637"/>
      <c r="DN8" s="637"/>
      <c r="DO8" s="637"/>
      <c r="DP8" s="638"/>
      <c r="DQ8" s="645">
        <v>3829390</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94793</v>
      </c>
      <c r="S9" s="637"/>
      <c r="T9" s="637"/>
      <c r="U9" s="637"/>
      <c r="V9" s="637"/>
      <c r="W9" s="637"/>
      <c r="X9" s="637"/>
      <c r="Y9" s="638"/>
      <c r="Z9" s="639">
        <v>0.4</v>
      </c>
      <c r="AA9" s="639"/>
      <c r="AB9" s="639"/>
      <c r="AC9" s="639"/>
      <c r="AD9" s="640">
        <v>94793</v>
      </c>
      <c r="AE9" s="640"/>
      <c r="AF9" s="640"/>
      <c r="AG9" s="640"/>
      <c r="AH9" s="640"/>
      <c r="AI9" s="640"/>
      <c r="AJ9" s="640"/>
      <c r="AK9" s="640"/>
      <c r="AL9" s="641">
        <v>0.8</v>
      </c>
      <c r="AM9" s="642"/>
      <c r="AN9" s="642"/>
      <c r="AO9" s="643"/>
      <c r="AP9" s="633" t="s">
        <v>230</v>
      </c>
      <c r="AQ9" s="634"/>
      <c r="AR9" s="634"/>
      <c r="AS9" s="634"/>
      <c r="AT9" s="634"/>
      <c r="AU9" s="634"/>
      <c r="AV9" s="634"/>
      <c r="AW9" s="634"/>
      <c r="AX9" s="634"/>
      <c r="AY9" s="634"/>
      <c r="AZ9" s="634"/>
      <c r="BA9" s="634"/>
      <c r="BB9" s="634"/>
      <c r="BC9" s="634"/>
      <c r="BD9" s="634"/>
      <c r="BE9" s="634"/>
      <c r="BF9" s="635"/>
      <c r="BG9" s="636">
        <v>2002810</v>
      </c>
      <c r="BH9" s="637"/>
      <c r="BI9" s="637"/>
      <c r="BJ9" s="637"/>
      <c r="BK9" s="637"/>
      <c r="BL9" s="637"/>
      <c r="BM9" s="637"/>
      <c r="BN9" s="638"/>
      <c r="BO9" s="639">
        <v>20.399999999999999</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2450743</v>
      </c>
      <c r="CS9" s="637"/>
      <c r="CT9" s="637"/>
      <c r="CU9" s="637"/>
      <c r="CV9" s="637"/>
      <c r="CW9" s="637"/>
      <c r="CX9" s="637"/>
      <c r="CY9" s="638"/>
      <c r="CZ9" s="639">
        <v>11.3</v>
      </c>
      <c r="DA9" s="639"/>
      <c r="DB9" s="639"/>
      <c r="DC9" s="639"/>
      <c r="DD9" s="645">
        <v>317689</v>
      </c>
      <c r="DE9" s="637"/>
      <c r="DF9" s="637"/>
      <c r="DG9" s="637"/>
      <c r="DH9" s="637"/>
      <c r="DI9" s="637"/>
      <c r="DJ9" s="637"/>
      <c r="DK9" s="637"/>
      <c r="DL9" s="637"/>
      <c r="DM9" s="637"/>
      <c r="DN9" s="637"/>
      <c r="DO9" s="637"/>
      <c r="DP9" s="638"/>
      <c r="DQ9" s="645">
        <v>1725227</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228564</v>
      </c>
      <c r="BH10" s="637"/>
      <c r="BI10" s="637"/>
      <c r="BJ10" s="637"/>
      <c r="BK10" s="637"/>
      <c r="BL10" s="637"/>
      <c r="BM10" s="637"/>
      <c r="BN10" s="638"/>
      <c r="BO10" s="639">
        <v>2.2999999999999998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2391</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2391</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935393</v>
      </c>
      <c r="S11" s="637"/>
      <c r="T11" s="637"/>
      <c r="U11" s="637"/>
      <c r="V11" s="637"/>
      <c r="W11" s="637"/>
      <c r="X11" s="637"/>
      <c r="Y11" s="638"/>
      <c r="Z11" s="641">
        <v>4</v>
      </c>
      <c r="AA11" s="642"/>
      <c r="AB11" s="642"/>
      <c r="AC11" s="648"/>
      <c r="AD11" s="645">
        <v>935393</v>
      </c>
      <c r="AE11" s="637"/>
      <c r="AF11" s="637"/>
      <c r="AG11" s="637"/>
      <c r="AH11" s="637"/>
      <c r="AI11" s="637"/>
      <c r="AJ11" s="637"/>
      <c r="AK11" s="638"/>
      <c r="AL11" s="641">
        <v>8.3000000000000007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198418</v>
      </c>
      <c r="BH11" s="637"/>
      <c r="BI11" s="637"/>
      <c r="BJ11" s="637"/>
      <c r="BK11" s="637"/>
      <c r="BL11" s="637"/>
      <c r="BM11" s="637"/>
      <c r="BN11" s="638"/>
      <c r="BO11" s="639">
        <v>2</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274448</v>
      </c>
      <c r="CS11" s="637"/>
      <c r="CT11" s="637"/>
      <c r="CU11" s="637"/>
      <c r="CV11" s="637"/>
      <c r="CW11" s="637"/>
      <c r="CX11" s="637"/>
      <c r="CY11" s="638"/>
      <c r="CZ11" s="639">
        <v>1.3</v>
      </c>
      <c r="DA11" s="639"/>
      <c r="DB11" s="639"/>
      <c r="DC11" s="639"/>
      <c r="DD11" s="645">
        <v>141674</v>
      </c>
      <c r="DE11" s="637"/>
      <c r="DF11" s="637"/>
      <c r="DG11" s="637"/>
      <c r="DH11" s="637"/>
      <c r="DI11" s="637"/>
      <c r="DJ11" s="637"/>
      <c r="DK11" s="637"/>
      <c r="DL11" s="637"/>
      <c r="DM11" s="637"/>
      <c r="DN11" s="637"/>
      <c r="DO11" s="637"/>
      <c r="DP11" s="638"/>
      <c r="DQ11" s="645">
        <v>135214</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13662</v>
      </c>
      <c r="S12" s="637"/>
      <c r="T12" s="637"/>
      <c r="U12" s="637"/>
      <c r="V12" s="637"/>
      <c r="W12" s="637"/>
      <c r="X12" s="637"/>
      <c r="Y12" s="638"/>
      <c r="Z12" s="639">
        <v>0.1</v>
      </c>
      <c r="AA12" s="639"/>
      <c r="AB12" s="639"/>
      <c r="AC12" s="639"/>
      <c r="AD12" s="640">
        <v>13662</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4935121</v>
      </c>
      <c r="BH12" s="637"/>
      <c r="BI12" s="637"/>
      <c r="BJ12" s="637"/>
      <c r="BK12" s="637"/>
      <c r="BL12" s="637"/>
      <c r="BM12" s="637"/>
      <c r="BN12" s="638"/>
      <c r="BO12" s="639">
        <v>50.2</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916493</v>
      </c>
      <c r="CS12" s="637"/>
      <c r="CT12" s="637"/>
      <c r="CU12" s="637"/>
      <c r="CV12" s="637"/>
      <c r="CW12" s="637"/>
      <c r="CX12" s="637"/>
      <c r="CY12" s="638"/>
      <c r="CZ12" s="639">
        <v>4.2</v>
      </c>
      <c r="DA12" s="639"/>
      <c r="DB12" s="639"/>
      <c r="DC12" s="639"/>
      <c r="DD12" s="645">
        <v>69723</v>
      </c>
      <c r="DE12" s="637"/>
      <c r="DF12" s="637"/>
      <c r="DG12" s="637"/>
      <c r="DH12" s="637"/>
      <c r="DI12" s="637"/>
      <c r="DJ12" s="637"/>
      <c r="DK12" s="637"/>
      <c r="DL12" s="637"/>
      <c r="DM12" s="637"/>
      <c r="DN12" s="637"/>
      <c r="DO12" s="637"/>
      <c r="DP12" s="638"/>
      <c r="DQ12" s="645">
        <v>761536</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4923502</v>
      </c>
      <c r="BH13" s="637"/>
      <c r="BI13" s="637"/>
      <c r="BJ13" s="637"/>
      <c r="BK13" s="637"/>
      <c r="BL13" s="637"/>
      <c r="BM13" s="637"/>
      <c r="BN13" s="638"/>
      <c r="BO13" s="639">
        <v>50</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2238165</v>
      </c>
      <c r="CS13" s="637"/>
      <c r="CT13" s="637"/>
      <c r="CU13" s="637"/>
      <c r="CV13" s="637"/>
      <c r="CW13" s="637"/>
      <c r="CX13" s="637"/>
      <c r="CY13" s="638"/>
      <c r="CZ13" s="639">
        <v>10.3</v>
      </c>
      <c r="DA13" s="639"/>
      <c r="DB13" s="639"/>
      <c r="DC13" s="639"/>
      <c r="DD13" s="645">
        <v>812237</v>
      </c>
      <c r="DE13" s="637"/>
      <c r="DF13" s="637"/>
      <c r="DG13" s="637"/>
      <c r="DH13" s="637"/>
      <c r="DI13" s="637"/>
      <c r="DJ13" s="637"/>
      <c r="DK13" s="637"/>
      <c r="DL13" s="637"/>
      <c r="DM13" s="637"/>
      <c r="DN13" s="637"/>
      <c r="DO13" s="637"/>
      <c r="DP13" s="638"/>
      <c r="DQ13" s="645">
        <v>1675735</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90611</v>
      </c>
      <c r="BH14" s="637"/>
      <c r="BI14" s="637"/>
      <c r="BJ14" s="637"/>
      <c r="BK14" s="637"/>
      <c r="BL14" s="637"/>
      <c r="BM14" s="637"/>
      <c r="BN14" s="638"/>
      <c r="BO14" s="639">
        <v>0.9</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1229653</v>
      </c>
      <c r="CS14" s="637"/>
      <c r="CT14" s="637"/>
      <c r="CU14" s="637"/>
      <c r="CV14" s="637"/>
      <c r="CW14" s="637"/>
      <c r="CX14" s="637"/>
      <c r="CY14" s="638"/>
      <c r="CZ14" s="639">
        <v>5.7</v>
      </c>
      <c r="DA14" s="639"/>
      <c r="DB14" s="639"/>
      <c r="DC14" s="639"/>
      <c r="DD14" s="645">
        <v>276658</v>
      </c>
      <c r="DE14" s="637"/>
      <c r="DF14" s="637"/>
      <c r="DG14" s="637"/>
      <c r="DH14" s="637"/>
      <c r="DI14" s="637"/>
      <c r="DJ14" s="637"/>
      <c r="DK14" s="637"/>
      <c r="DL14" s="637"/>
      <c r="DM14" s="637"/>
      <c r="DN14" s="637"/>
      <c r="DO14" s="637"/>
      <c r="DP14" s="638"/>
      <c r="DQ14" s="645">
        <v>928539</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16873</v>
      </c>
      <c r="S15" s="637"/>
      <c r="T15" s="637"/>
      <c r="U15" s="637"/>
      <c r="V15" s="637"/>
      <c r="W15" s="637"/>
      <c r="X15" s="637"/>
      <c r="Y15" s="638"/>
      <c r="Z15" s="639">
        <v>0.1</v>
      </c>
      <c r="AA15" s="639"/>
      <c r="AB15" s="639"/>
      <c r="AC15" s="639"/>
      <c r="AD15" s="640">
        <v>16873</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408341</v>
      </c>
      <c r="BH15" s="637"/>
      <c r="BI15" s="637"/>
      <c r="BJ15" s="637"/>
      <c r="BK15" s="637"/>
      <c r="BL15" s="637"/>
      <c r="BM15" s="637"/>
      <c r="BN15" s="638"/>
      <c r="BO15" s="639">
        <v>4.2</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1619149</v>
      </c>
      <c r="CS15" s="637"/>
      <c r="CT15" s="637"/>
      <c r="CU15" s="637"/>
      <c r="CV15" s="637"/>
      <c r="CW15" s="637"/>
      <c r="CX15" s="637"/>
      <c r="CY15" s="638"/>
      <c r="CZ15" s="639">
        <v>7.5</v>
      </c>
      <c r="DA15" s="639"/>
      <c r="DB15" s="639"/>
      <c r="DC15" s="639"/>
      <c r="DD15" s="645">
        <v>258350</v>
      </c>
      <c r="DE15" s="637"/>
      <c r="DF15" s="637"/>
      <c r="DG15" s="637"/>
      <c r="DH15" s="637"/>
      <c r="DI15" s="637"/>
      <c r="DJ15" s="637"/>
      <c r="DK15" s="637"/>
      <c r="DL15" s="637"/>
      <c r="DM15" s="637"/>
      <c r="DN15" s="637"/>
      <c r="DO15" s="637"/>
      <c r="DP15" s="638"/>
      <c r="DQ15" s="645">
        <v>1396011</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114792</v>
      </c>
      <c r="S16" s="637"/>
      <c r="T16" s="637"/>
      <c r="U16" s="637"/>
      <c r="V16" s="637"/>
      <c r="W16" s="637"/>
      <c r="X16" s="637"/>
      <c r="Y16" s="638"/>
      <c r="Z16" s="639">
        <v>0.5</v>
      </c>
      <c r="AA16" s="639"/>
      <c r="AB16" s="639"/>
      <c r="AC16" s="639"/>
      <c r="AD16" s="640">
        <v>114792</v>
      </c>
      <c r="AE16" s="640"/>
      <c r="AF16" s="640"/>
      <c r="AG16" s="640"/>
      <c r="AH16" s="640"/>
      <c r="AI16" s="640"/>
      <c r="AJ16" s="640"/>
      <c r="AK16" s="640"/>
      <c r="AL16" s="641">
        <v>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112377</v>
      </c>
      <c r="CS16" s="637"/>
      <c r="CT16" s="637"/>
      <c r="CU16" s="637"/>
      <c r="CV16" s="637"/>
      <c r="CW16" s="637"/>
      <c r="CX16" s="637"/>
      <c r="CY16" s="638"/>
      <c r="CZ16" s="639">
        <v>0.5</v>
      </c>
      <c r="DA16" s="639"/>
      <c r="DB16" s="639"/>
      <c r="DC16" s="639"/>
      <c r="DD16" s="645" t="s">
        <v>122</v>
      </c>
      <c r="DE16" s="637"/>
      <c r="DF16" s="637"/>
      <c r="DG16" s="637"/>
      <c r="DH16" s="637"/>
      <c r="DI16" s="637"/>
      <c r="DJ16" s="637"/>
      <c r="DK16" s="637"/>
      <c r="DL16" s="637"/>
      <c r="DM16" s="637"/>
      <c r="DN16" s="637"/>
      <c r="DO16" s="637"/>
      <c r="DP16" s="638"/>
      <c r="DQ16" s="645">
        <v>84977</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139240</v>
      </c>
      <c r="S17" s="637"/>
      <c r="T17" s="637"/>
      <c r="U17" s="637"/>
      <c r="V17" s="637"/>
      <c r="W17" s="637"/>
      <c r="X17" s="637"/>
      <c r="Y17" s="638"/>
      <c r="Z17" s="639">
        <v>0.6</v>
      </c>
      <c r="AA17" s="639"/>
      <c r="AB17" s="639"/>
      <c r="AC17" s="639"/>
      <c r="AD17" s="640">
        <v>139240</v>
      </c>
      <c r="AE17" s="640"/>
      <c r="AF17" s="640"/>
      <c r="AG17" s="640"/>
      <c r="AH17" s="640"/>
      <c r="AI17" s="640"/>
      <c r="AJ17" s="640"/>
      <c r="AK17" s="640"/>
      <c r="AL17" s="641">
        <v>1.2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1637967</v>
      </c>
      <c r="CS17" s="637"/>
      <c r="CT17" s="637"/>
      <c r="CU17" s="637"/>
      <c r="CV17" s="637"/>
      <c r="CW17" s="637"/>
      <c r="CX17" s="637"/>
      <c r="CY17" s="638"/>
      <c r="CZ17" s="639">
        <v>7.6</v>
      </c>
      <c r="DA17" s="639"/>
      <c r="DB17" s="639"/>
      <c r="DC17" s="639"/>
      <c r="DD17" s="645" t="s">
        <v>122</v>
      </c>
      <c r="DE17" s="637"/>
      <c r="DF17" s="637"/>
      <c r="DG17" s="637"/>
      <c r="DH17" s="637"/>
      <c r="DI17" s="637"/>
      <c r="DJ17" s="637"/>
      <c r="DK17" s="637"/>
      <c r="DL17" s="637"/>
      <c r="DM17" s="637"/>
      <c r="DN17" s="637"/>
      <c r="DO17" s="637"/>
      <c r="DP17" s="638"/>
      <c r="DQ17" s="645">
        <v>1624952</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9167</v>
      </c>
      <c r="S18" s="637"/>
      <c r="T18" s="637"/>
      <c r="U18" s="637"/>
      <c r="V18" s="637"/>
      <c r="W18" s="637"/>
      <c r="X18" s="637"/>
      <c r="Y18" s="638"/>
      <c r="Z18" s="639">
        <v>0</v>
      </c>
      <c r="AA18" s="639"/>
      <c r="AB18" s="639"/>
      <c r="AC18" s="639"/>
      <c r="AD18" s="640">
        <v>9167</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v>527898</v>
      </c>
      <c r="BH18" s="637"/>
      <c r="BI18" s="637"/>
      <c r="BJ18" s="637"/>
      <c r="BK18" s="637"/>
      <c r="BL18" s="637"/>
      <c r="BM18" s="637"/>
      <c r="BN18" s="638"/>
      <c r="BO18" s="639">
        <v>5.4</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129673</v>
      </c>
      <c r="S19" s="637"/>
      <c r="T19" s="637"/>
      <c r="U19" s="637"/>
      <c r="V19" s="637"/>
      <c r="W19" s="637"/>
      <c r="X19" s="637"/>
      <c r="Y19" s="638"/>
      <c r="Z19" s="639">
        <v>0.6</v>
      </c>
      <c r="AA19" s="639"/>
      <c r="AB19" s="639"/>
      <c r="AC19" s="639"/>
      <c r="AD19" s="640">
        <v>129673</v>
      </c>
      <c r="AE19" s="640"/>
      <c r="AF19" s="640"/>
      <c r="AG19" s="640"/>
      <c r="AH19" s="640"/>
      <c r="AI19" s="640"/>
      <c r="AJ19" s="640"/>
      <c r="AK19" s="640"/>
      <c r="AL19" s="641">
        <v>1.1000000000000001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1370803</v>
      </c>
      <c r="BH19" s="637"/>
      <c r="BI19" s="637"/>
      <c r="BJ19" s="637"/>
      <c r="BK19" s="637"/>
      <c r="BL19" s="637"/>
      <c r="BM19" s="637"/>
      <c r="BN19" s="638"/>
      <c r="BO19" s="639">
        <v>13.9</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400</v>
      </c>
      <c r="S20" s="637"/>
      <c r="T20" s="637"/>
      <c r="U20" s="637"/>
      <c r="V20" s="637"/>
      <c r="W20" s="637"/>
      <c r="X20" s="637"/>
      <c r="Y20" s="638"/>
      <c r="Z20" s="639">
        <v>0</v>
      </c>
      <c r="AA20" s="639"/>
      <c r="AB20" s="639"/>
      <c r="AC20" s="639"/>
      <c r="AD20" s="640">
        <v>400</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1370803</v>
      </c>
      <c r="BH20" s="637"/>
      <c r="BI20" s="637"/>
      <c r="BJ20" s="637"/>
      <c r="BK20" s="637"/>
      <c r="BL20" s="637"/>
      <c r="BM20" s="637"/>
      <c r="BN20" s="638"/>
      <c r="BO20" s="639">
        <v>13.9</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21668239</v>
      </c>
      <c r="CS20" s="637"/>
      <c r="CT20" s="637"/>
      <c r="CU20" s="637"/>
      <c r="CV20" s="637"/>
      <c r="CW20" s="637"/>
      <c r="CX20" s="637"/>
      <c r="CY20" s="638"/>
      <c r="CZ20" s="639">
        <v>100</v>
      </c>
      <c r="DA20" s="639"/>
      <c r="DB20" s="639"/>
      <c r="DC20" s="639"/>
      <c r="DD20" s="645">
        <v>2054275</v>
      </c>
      <c r="DE20" s="637"/>
      <c r="DF20" s="637"/>
      <c r="DG20" s="637"/>
      <c r="DH20" s="637"/>
      <c r="DI20" s="637"/>
      <c r="DJ20" s="637"/>
      <c r="DK20" s="637"/>
      <c r="DL20" s="637"/>
      <c r="DM20" s="637"/>
      <c r="DN20" s="637"/>
      <c r="DO20" s="637"/>
      <c r="DP20" s="638"/>
      <c r="DQ20" s="645">
        <v>16407015</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1734101</v>
      </c>
      <c r="S21" s="637"/>
      <c r="T21" s="637"/>
      <c r="U21" s="637"/>
      <c r="V21" s="637"/>
      <c r="W21" s="637"/>
      <c r="X21" s="637"/>
      <c r="Y21" s="638"/>
      <c r="Z21" s="639">
        <v>7.5</v>
      </c>
      <c r="AA21" s="639"/>
      <c r="AB21" s="639"/>
      <c r="AC21" s="639"/>
      <c r="AD21" s="640">
        <v>1141356</v>
      </c>
      <c r="AE21" s="640"/>
      <c r="AF21" s="640"/>
      <c r="AG21" s="640"/>
      <c r="AH21" s="640"/>
      <c r="AI21" s="640"/>
      <c r="AJ21" s="640"/>
      <c r="AK21" s="640"/>
      <c r="AL21" s="641">
        <v>10.1</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453362</v>
      </c>
      <c r="BH21" s="637"/>
      <c r="BI21" s="637"/>
      <c r="BJ21" s="637"/>
      <c r="BK21" s="637"/>
      <c r="BL21" s="637"/>
      <c r="BM21" s="637"/>
      <c r="BN21" s="638"/>
      <c r="BO21" s="639">
        <v>4.5999999999999996</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1141356</v>
      </c>
      <c r="S22" s="637"/>
      <c r="T22" s="637"/>
      <c r="U22" s="637"/>
      <c r="V22" s="637"/>
      <c r="W22" s="637"/>
      <c r="X22" s="637"/>
      <c r="Y22" s="638"/>
      <c r="Z22" s="639">
        <v>4.9000000000000004</v>
      </c>
      <c r="AA22" s="639"/>
      <c r="AB22" s="639"/>
      <c r="AC22" s="639"/>
      <c r="AD22" s="640">
        <v>1141356</v>
      </c>
      <c r="AE22" s="640"/>
      <c r="AF22" s="640"/>
      <c r="AG22" s="640"/>
      <c r="AH22" s="640"/>
      <c r="AI22" s="640"/>
      <c r="AJ22" s="640"/>
      <c r="AK22" s="640"/>
      <c r="AL22" s="641">
        <v>10.1</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592745</v>
      </c>
      <c r="S23" s="637"/>
      <c r="T23" s="637"/>
      <c r="U23" s="637"/>
      <c r="V23" s="637"/>
      <c r="W23" s="637"/>
      <c r="X23" s="637"/>
      <c r="Y23" s="638"/>
      <c r="Z23" s="639">
        <v>2.6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917441</v>
      </c>
      <c r="BH23" s="637"/>
      <c r="BI23" s="637"/>
      <c r="BJ23" s="637"/>
      <c r="BK23" s="637"/>
      <c r="BL23" s="637"/>
      <c r="BM23" s="637"/>
      <c r="BN23" s="638"/>
      <c r="BO23" s="639">
        <v>9.3000000000000007</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9064768</v>
      </c>
      <c r="CS24" s="626"/>
      <c r="CT24" s="626"/>
      <c r="CU24" s="626"/>
      <c r="CV24" s="626"/>
      <c r="CW24" s="626"/>
      <c r="CX24" s="626"/>
      <c r="CY24" s="627"/>
      <c r="CZ24" s="630">
        <v>41.8</v>
      </c>
      <c r="DA24" s="631"/>
      <c r="DB24" s="631"/>
      <c r="DC24" s="647"/>
      <c r="DD24" s="671">
        <v>6622563</v>
      </c>
      <c r="DE24" s="626"/>
      <c r="DF24" s="626"/>
      <c r="DG24" s="626"/>
      <c r="DH24" s="626"/>
      <c r="DI24" s="626"/>
      <c r="DJ24" s="626"/>
      <c r="DK24" s="627"/>
      <c r="DL24" s="671">
        <v>5589269</v>
      </c>
      <c r="DM24" s="626"/>
      <c r="DN24" s="626"/>
      <c r="DO24" s="626"/>
      <c r="DP24" s="626"/>
      <c r="DQ24" s="626"/>
      <c r="DR24" s="626"/>
      <c r="DS24" s="626"/>
      <c r="DT24" s="626"/>
      <c r="DU24" s="626"/>
      <c r="DV24" s="627"/>
      <c r="DW24" s="630">
        <v>49.4</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13039668</v>
      </c>
      <c r="S25" s="637"/>
      <c r="T25" s="637"/>
      <c r="U25" s="637"/>
      <c r="V25" s="637"/>
      <c r="W25" s="637"/>
      <c r="X25" s="637"/>
      <c r="Y25" s="638"/>
      <c r="Z25" s="639">
        <v>56.2</v>
      </c>
      <c r="AA25" s="639"/>
      <c r="AB25" s="639"/>
      <c r="AC25" s="639"/>
      <c r="AD25" s="640">
        <v>11001584</v>
      </c>
      <c r="AE25" s="640"/>
      <c r="AF25" s="640"/>
      <c r="AG25" s="640"/>
      <c r="AH25" s="640"/>
      <c r="AI25" s="640"/>
      <c r="AJ25" s="640"/>
      <c r="AK25" s="640"/>
      <c r="AL25" s="641">
        <v>97.5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4111622</v>
      </c>
      <c r="CS25" s="668"/>
      <c r="CT25" s="668"/>
      <c r="CU25" s="668"/>
      <c r="CV25" s="668"/>
      <c r="CW25" s="668"/>
      <c r="CX25" s="668"/>
      <c r="CY25" s="669"/>
      <c r="CZ25" s="641">
        <v>19</v>
      </c>
      <c r="DA25" s="666"/>
      <c r="DB25" s="666"/>
      <c r="DC25" s="670"/>
      <c r="DD25" s="645">
        <v>3877011</v>
      </c>
      <c r="DE25" s="668"/>
      <c r="DF25" s="668"/>
      <c r="DG25" s="668"/>
      <c r="DH25" s="668"/>
      <c r="DI25" s="668"/>
      <c r="DJ25" s="668"/>
      <c r="DK25" s="669"/>
      <c r="DL25" s="645">
        <v>3075400</v>
      </c>
      <c r="DM25" s="668"/>
      <c r="DN25" s="668"/>
      <c r="DO25" s="668"/>
      <c r="DP25" s="668"/>
      <c r="DQ25" s="668"/>
      <c r="DR25" s="668"/>
      <c r="DS25" s="668"/>
      <c r="DT25" s="668"/>
      <c r="DU25" s="668"/>
      <c r="DV25" s="669"/>
      <c r="DW25" s="641">
        <v>27.2</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4117</v>
      </c>
      <c r="S26" s="637"/>
      <c r="T26" s="637"/>
      <c r="U26" s="637"/>
      <c r="V26" s="637"/>
      <c r="W26" s="637"/>
      <c r="X26" s="637"/>
      <c r="Y26" s="638"/>
      <c r="Z26" s="639">
        <v>0</v>
      </c>
      <c r="AA26" s="639"/>
      <c r="AB26" s="639"/>
      <c r="AC26" s="639"/>
      <c r="AD26" s="640">
        <v>4117</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2787811</v>
      </c>
      <c r="CS26" s="637"/>
      <c r="CT26" s="637"/>
      <c r="CU26" s="637"/>
      <c r="CV26" s="637"/>
      <c r="CW26" s="637"/>
      <c r="CX26" s="637"/>
      <c r="CY26" s="638"/>
      <c r="CZ26" s="641">
        <v>12.9</v>
      </c>
      <c r="DA26" s="666"/>
      <c r="DB26" s="666"/>
      <c r="DC26" s="670"/>
      <c r="DD26" s="645">
        <v>2596290</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143567</v>
      </c>
      <c r="S27" s="637"/>
      <c r="T27" s="637"/>
      <c r="U27" s="637"/>
      <c r="V27" s="637"/>
      <c r="W27" s="637"/>
      <c r="X27" s="637"/>
      <c r="Y27" s="638"/>
      <c r="Z27" s="639">
        <v>0.6</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9837963</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3315179</v>
      </c>
      <c r="CS27" s="668"/>
      <c r="CT27" s="668"/>
      <c r="CU27" s="668"/>
      <c r="CV27" s="668"/>
      <c r="CW27" s="668"/>
      <c r="CX27" s="668"/>
      <c r="CY27" s="669"/>
      <c r="CZ27" s="641">
        <v>15.3</v>
      </c>
      <c r="DA27" s="666"/>
      <c r="DB27" s="666"/>
      <c r="DC27" s="670"/>
      <c r="DD27" s="645">
        <v>1120600</v>
      </c>
      <c r="DE27" s="668"/>
      <c r="DF27" s="668"/>
      <c r="DG27" s="668"/>
      <c r="DH27" s="668"/>
      <c r="DI27" s="668"/>
      <c r="DJ27" s="668"/>
      <c r="DK27" s="669"/>
      <c r="DL27" s="645">
        <v>888917</v>
      </c>
      <c r="DM27" s="668"/>
      <c r="DN27" s="668"/>
      <c r="DO27" s="668"/>
      <c r="DP27" s="668"/>
      <c r="DQ27" s="668"/>
      <c r="DR27" s="668"/>
      <c r="DS27" s="668"/>
      <c r="DT27" s="668"/>
      <c r="DU27" s="668"/>
      <c r="DV27" s="669"/>
      <c r="DW27" s="641">
        <v>7.9</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263667</v>
      </c>
      <c r="S28" s="637"/>
      <c r="T28" s="637"/>
      <c r="U28" s="637"/>
      <c r="V28" s="637"/>
      <c r="W28" s="637"/>
      <c r="X28" s="637"/>
      <c r="Y28" s="638"/>
      <c r="Z28" s="639">
        <v>1.1000000000000001</v>
      </c>
      <c r="AA28" s="639"/>
      <c r="AB28" s="639"/>
      <c r="AC28" s="639"/>
      <c r="AD28" s="640">
        <v>89985</v>
      </c>
      <c r="AE28" s="640"/>
      <c r="AF28" s="640"/>
      <c r="AG28" s="640"/>
      <c r="AH28" s="640"/>
      <c r="AI28" s="640"/>
      <c r="AJ28" s="640"/>
      <c r="AK28" s="640"/>
      <c r="AL28" s="641">
        <v>0.8</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1637967</v>
      </c>
      <c r="CS28" s="637"/>
      <c r="CT28" s="637"/>
      <c r="CU28" s="637"/>
      <c r="CV28" s="637"/>
      <c r="CW28" s="637"/>
      <c r="CX28" s="637"/>
      <c r="CY28" s="638"/>
      <c r="CZ28" s="641">
        <v>7.6</v>
      </c>
      <c r="DA28" s="666"/>
      <c r="DB28" s="666"/>
      <c r="DC28" s="670"/>
      <c r="DD28" s="645">
        <v>1624952</v>
      </c>
      <c r="DE28" s="637"/>
      <c r="DF28" s="637"/>
      <c r="DG28" s="637"/>
      <c r="DH28" s="637"/>
      <c r="DI28" s="637"/>
      <c r="DJ28" s="637"/>
      <c r="DK28" s="638"/>
      <c r="DL28" s="645">
        <v>1624952</v>
      </c>
      <c r="DM28" s="637"/>
      <c r="DN28" s="637"/>
      <c r="DO28" s="637"/>
      <c r="DP28" s="637"/>
      <c r="DQ28" s="637"/>
      <c r="DR28" s="637"/>
      <c r="DS28" s="637"/>
      <c r="DT28" s="637"/>
      <c r="DU28" s="637"/>
      <c r="DV28" s="638"/>
      <c r="DW28" s="641">
        <v>14.4</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209684</v>
      </c>
      <c r="S29" s="637"/>
      <c r="T29" s="637"/>
      <c r="U29" s="637"/>
      <c r="V29" s="637"/>
      <c r="W29" s="637"/>
      <c r="X29" s="637"/>
      <c r="Y29" s="638"/>
      <c r="Z29" s="639">
        <v>0.9</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1637967</v>
      </c>
      <c r="CS29" s="668"/>
      <c r="CT29" s="668"/>
      <c r="CU29" s="668"/>
      <c r="CV29" s="668"/>
      <c r="CW29" s="668"/>
      <c r="CX29" s="668"/>
      <c r="CY29" s="669"/>
      <c r="CZ29" s="641">
        <v>7.6</v>
      </c>
      <c r="DA29" s="666"/>
      <c r="DB29" s="666"/>
      <c r="DC29" s="670"/>
      <c r="DD29" s="645">
        <v>1624952</v>
      </c>
      <c r="DE29" s="668"/>
      <c r="DF29" s="668"/>
      <c r="DG29" s="668"/>
      <c r="DH29" s="668"/>
      <c r="DI29" s="668"/>
      <c r="DJ29" s="668"/>
      <c r="DK29" s="669"/>
      <c r="DL29" s="645">
        <v>1624952</v>
      </c>
      <c r="DM29" s="668"/>
      <c r="DN29" s="668"/>
      <c r="DO29" s="668"/>
      <c r="DP29" s="668"/>
      <c r="DQ29" s="668"/>
      <c r="DR29" s="668"/>
      <c r="DS29" s="668"/>
      <c r="DT29" s="668"/>
      <c r="DU29" s="668"/>
      <c r="DV29" s="669"/>
      <c r="DW29" s="641">
        <v>14.4</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2445482</v>
      </c>
      <c r="S30" s="637"/>
      <c r="T30" s="637"/>
      <c r="U30" s="637"/>
      <c r="V30" s="637"/>
      <c r="W30" s="637"/>
      <c r="X30" s="637"/>
      <c r="Y30" s="638"/>
      <c r="Z30" s="639">
        <v>10.5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1585272</v>
      </c>
      <c r="CS30" s="637"/>
      <c r="CT30" s="637"/>
      <c r="CU30" s="637"/>
      <c r="CV30" s="637"/>
      <c r="CW30" s="637"/>
      <c r="CX30" s="637"/>
      <c r="CY30" s="638"/>
      <c r="CZ30" s="641">
        <v>7.3</v>
      </c>
      <c r="DA30" s="666"/>
      <c r="DB30" s="666"/>
      <c r="DC30" s="670"/>
      <c r="DD30" s="645">
        <v>1572859</v>
      </c>
      <c r="DE30" s="637"/>
      <c r="DF30" s="637"/>
      <c r="DG30" s="637"/>
      <c r="DH30" s="637"/>
      <c r="DI30" s="637"/>
      <c r="DJ30" s="637"/>
      <c r="DK30" s="638"/>
      <c r="DL30" s="645">
        <v>1572859</v>
      </c>
      <c r="DM30" s="637"/>
      <c r="DN30" s="637"/>
      <c r="DO30" s="637"/>
      <c r="DP30" s="637"/>
      <c r="DQ30" s="637"/>
      <c r="DR30" s="637"/>
      <c r="DS30" s="637"/>
      <c r="DT30" s="637"/>
      <c r="DU30" s="637"/>
      <c r="DV30" s="638"/>
      <c r="DW30" s="641">
        <v>13.9</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98.4</v>
      </c>
      <c r="BH31" s="680"/>
      <c r="BI31" s="680"/>
      <c r="BJ31" s="680"/>
      <c r="BK31" s="680"/>
      <c r="BL31" s="680"/>
      <c r="BM31" s="631">
        <v>94.7</v>
      </c>
      <c r="BN31" s="680"/>
      <c r="BO31" s="680"/>
      <c r="BP31" s="680"/>
      <c r="BQ31" s="681"/>
      <c r="BR31" s="692">
        <v>98.5</v>
      </c>
      <c r="BS31" s="680"/>
      <c r="BT31" s="680"/>
      <c r="BU31" s="680"/>
      <c r="BV31" s="680"/>
      <c r="BW31" s="680"/>
      <c r="BX31" s="631">
        <v>94.9</v>
      </c>
      <c r="BY31" s="680"/>
      <c r="BZ31" s="680"/>
      <c r="CA31" s="680"/>
      <c r="CB31" s="681"/>
      <c r="CD31" s="674"/>
      <c r="CE31" s="675"/>
      <c r="CF31" s="633" t="s">
        <v>300</v>
      </c>
      <c r="CG31" s="634"/>
      <c r="CH31" s="634"/>
      <c r="CI31" s="634"/>
      <c r="CJ31" s="634"/>
      <c r="CK31" s="634"/>
      <c r="CL31" s="634"/>
      <c r="CM31" s="634"/>
      <c r="CN31" s="634"/>
      <c r="CO31" s="634"/>
      <c r="CP31" s="634"/>
      <c r="CQ31" s="635"/>
      <c r="CR31" s="636">
        <v>52695</v>
      </c>
      <c r="CS31" s="668"/>
      <c r="CT31" s="668"/>
      <c r="CU31" s="668"/>
      <c r="CV31" s="668"/>
      <c r="CW31" s="668"/>
      <c r="CX31" s="668"/>
      <c r="CY31" s="669"/>
      <c r="CZ31" s="641">
        <v>0.2</v>
      </c>
      <c r="DA31" s="666"/>
      <c r="DB31" s="666"/>
      <c r="DC31" s="670"/>
      <c r="DD31" s="645">
        <v>52093</v>
      </c>
      <c r="DE31" s="668"/>
      <c r="DF31" s="668"/>
      <c r="DG31" s="668"/>
      <c r="DH31" s="668"/>
      <c r="DI31" s="668"/>
      <c r="DJ31" s="668"/>
      <c r="DK31" s="669"/>
      <c r="DL31" s="645">
        <v>52093</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1168791</v>
      </c>
      <c r="S32" s="637"/>
      <c r="T32" s="637"/>
      <c r="U32" s="637"/>
      <c r="V32" s="637"/>
      <c r="W32" s="637"/>
      <c r="X32" s="637"/>
      <c r="Y32" s="638"/>
      <c r="Z32" s="639">
        <v>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98.1</v>
      </c>
      <c r="BH32" s="668"/>
      <c r="BI32" s="668"/>
      <c r="BJ32" s="668"/>
      <c r="BK32" s="668"/>
      <c r="BL32" s="668"/>
      <c r="BM32" s="642">
        <v>94.9</v>
      </c>
      <c r="BN32" s="668"/>
      <c r="BO32" s="668"/>
      <c r="BP32" s="668"/>
      <c r="BQ32" s="691"/>
      <c r="BR32" s="693">
        <v>98.4</v>
      </c>
      <c r="BS32" s="668"/>
      <c r="BT32" s="668"/>
      <c r="BU32" s="668"/>
      <c r="BV32" s="668"/>
      <c r="BW32" s="668"/>
      <c r="BX32" s="642">
        <v>95.3</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38240</v>
      </c>
      <c r="S33" s="637"/>
      <c r="T33" s="637"/>
      <c r="U33" s="637"/>
      <c r="V33" s="637"/>
      <c r="W33" s="637"/>
      <c r="X33" s="637"/>
      <c r="Y33" s="638"/>
      <c r="Z33" s="639">
        <v>0.2</v>
      </c>
      <c r="AA33" s="639"/>
      <c r="AB33" s="639"/>
      <c r="AC33" s="639"/>
      <c r="AD33" s="640">
        <v>4037</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98.4</v>
      </c>
      <c r="BH33" s="695"/>
      <c r="BI33" s="695"/>
      <c r="BJ33" s="695"/>
      <c r="BK33" s="695"/>
      <c r="BL33" s="695"/>
      <c r="BM33" s="696">
        <v>94.3</v>
      </c>
      <c r="BN33" s="695"/>
      <c r="BO33" s="695"/>
      <c r="BP33" s="695"/>
      <c r="BQ33" s="697"/>
      <c r="BR33" s="694">
        <v>98.4</v>
      </c>
      <c r="BS33" s="695"/>
      <c r="BT33" s="695"/>
      <c r="BU33" s="695"/>
      <c r="BV33" s="695"/>
      <c r="BW33" s="695"/>
      <c r="BX33" s="696">
        <v>94.4</v>
      </c>
      <c r="BY33" s="695"/>
      <c r="BZ33" s="695"/>
      <c r="CA33" s="695"/>
      <c r="CB33" s="697"/>
      <c r="CD33" s="633" t="s">
        <v>307</v>
      </c>
      <c r="CE33" s="634"/>
      <c r="CF33" s="634"/>
      <c r="CG33" s="634"/>
      <c r="CH33" s="634"/>
      <c r="CI33" s="634"/>
      <c r="CJ33" s="634"/>
      <c r="CK33" s="634"/>
      <c r="CL33" s="634"/>
      <c r="CM33" s="634"/>
      <c r="CN33" s="634"/>
      <c r="CO33" s="634"/>
      <c r="CP33" s="634"/>
      <c r="CQ33" s="635"/>
      <c r="CR33" s="636">
        <v>10436819</v>
      </c>
      <c r="CS33" s="668"/>
      <c r="CT33" s="668"/>
      <c r="CU33" s="668"/>
      <c r="CV33" s="668"/>
      <c r="CW33" s="668"/>
      <c r="CX33" s="668"/>
      <c r="CY33" s="669"/>
      <c r="CZ33" s="641">
        <v>48.2</v>
      </c>
      <c r="DA33" s="666"/>
      <c r="DB33" s="666"/>
      <c r="DC33" s="670"/>
      <c r="DD33" s="645">
        <v>8875667</v>
      </c>
      <c r="DE33" s="668"/>
      <c r="DF33" s="668"/>
      <c r="DG33" s="668"/>
      <c r="DH33" s="668"/>
      <c r="DI33" s="668"/>
      <c r="DJ33" s="668"/>
      <c r="DK33" s="669"/>
      <c r="DL33" s="645">
        <v>4502890</v>
      </c>
      <c r="DM33" s="668"/>
      <c r="DN33" s="668"/>
      <c r="DO33" s="668"/>
      <c r="DP33" s="668"/>
      <c r="DQ33" s="668"/>
      <c r="DR33" s="668"/>
      <c r="DS33" s="668"/>
      <c r="DT33" s="668"/>
      <c r="DU33" s="668"/>
      <c r="DV33" s="669"/>
      <c r="DW33" s="641">
        <v>39.799999999999997</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1695492</v>
      </c>
      <c r="S34" s="637"/>
      <c r="T34" s="637"/>
      <c r="U34" s="637"/>
      <c r="V34" s="637"/>
      <c r="W34" s="637"/>
      <c r="X34" s="637"/>
      <c r="Y34" s="638"/>
      <c r="Z34" s="639">
        <v>7.3</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4415172</v>
      </c>
      <c r="CS34" s="637"/>
      <c r="CT34" s="637"/>
      <c r="CU34" s="637"/>
      <c r="CV34" s="637"/>
      <c r="CW34" s="637"/>
      <c r="CX34" s="637"/>
      <c r="CY34" s="638"/>
      <c r="CZ34" s="641">
        <v>20.399999999999999</v>
      </c>
      <c r="DA34" s="666"/>
      <c r="DB34" s="666"/>
      <c r="DC34" s="670"/>
      <c r="DD34" s="645">
        <v>3582336</v>
      </c>
      <c r="DE34" s="637"/>
      <c r="DF34" s="637"/>
      <c r="DG34" s="637"/>
      <c r="DH34" s="637"/>
      <c r="DI34" s="637"/>
      <c r="DJ34" s="637"/>
      <c r="DK34" s="638"/>
      <c r="DL34" s="645">
        <v>2480488</v>
      </c>
      <c r="DM34" s="637"/>
      <c r="DN34" s="637"/>
      <c r="DO34" s="637"/>
      <c r="DP34" s="637"/>
      <c r="DQ34" s="637"/>
      <c r="DR34" s="637"/>
      <c r="DS34" s="637"/>
      <c r="DT34" s="637"/>
      <c r="DU34" s="637"/>
      <c r="DV34" s="638"/>
      <c r="DW34" s="641">
        <v>21.9</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1384179</v>
      </c>
      <c r="S35" s="637"/>
      <c r="T35" s="637"/>
      <c r="U35" s="637"/>
      <c r="V35" s="637"/>
      <c r="W35" s="637"/>
      <c r="X35" s="637"/>
      <c r="Y35" s="638"/>
      <c r="Z35" s="639">
        <v>6</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254979</v>
      </c>
      <c r="CS35" s="668"/>
      <c r="CT35" s="668"/>
      <c r="CU35" s="668"/>
      <c r="CV35" s="668"/>
      <c r="CW35" s="668"/>
      <c r="CX35" s="668"/>
      <c r="CY35" s="669"/>
      <c r="CZ35" s="641">
        <v>1.2</v>
      </c>
      <c r="DA35" s="666"/>
      <c r="DB35" s="666"/>
      <c r="DC35" s="670"/>
      <c r="DD35" s="645">
        <v>246132</v>
      </c>
      <c r="DE35" s="668"/>
      <c r="DF35" s="668"/>
      <c r="DG35" s="668"/>
      <c r="DH35" s="668"/>
      <c r="DI35" s="668"/>
      <c r="DJ35" s="668"/>
      <c r="DK35" s="669"/>
      <c r="DL35" s="645">
        <v>246132</v>
      </c>
      <c r="DM35" s="668"/>
      <c r="DN35" s="668"/>
      <c r="DO35" s="668"/>
      <c r="DP35" s="668"/>
      <c r="DQ35" s="668"/>
      <c r="DR35" s="668"/>
      <c r="DS35" s="668"/>
      <c r="DT35" s="668"/>
      <c r="DU35" s="668"/>
      <c r="DV35" s="669"/>
      <c r="DW35" s="641">
        <v>2.2000000000000002</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1267828</v>
      </c>
      <c r="S36" s="637"/>
      <c r="T36" s="637"/>
      <c r="U36" s="637"/>
      <c r="V36" s="637"/>
      <c r="W36" s="637"/>
      <c r="X36" s="637"/>
      <c r="Y36" s="638"/>
      <c r="Z36" s="639">
        <v>5.5</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2555619</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18226</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1915669</v>
      </c>
      <c r="CS36" s="637"/>
      <c r="CT36" s="637"/>
      <c r="CU36" s="637"/>
      <c r="CV36" s="637"/>
      <c r="CW36" s="637"/>
      <c r="CX36" s="637"/>
      <c r="CY36" s="638"/>
      <c r="CZ36" s="641">
        <v>8.8000000000000007</v>
      </c>
      <c r="DA36" s="666"/>
      <c r="DB36" s="666"/>
      <c r="DC36" s="670"/>
      <c r="DD36" s="645">
        <v>1747407</v>
      </c>
      <c r="DE36" s="637"/>
      <c r="DF36" s="637"/>
      <c r="DG36" s="637"/>
      <c r="DH36" s="637"/>
      <c r="DI36" s="637"/>
      <c r="DJ36" s="637"/>
      <c r="DK36" s="638"/>
      <c r="DL36" s="645">
        <v>223999</v>
      </c>
      <c r="DM36" s="637"/>
      <c r="DN36" s="637"/>
      <c r="DO36" s="637"/>
      <c r="DP36" s="637"/>
      <c r="DQ36" s="637"/>
      <c r="DR36" s="637"/>
      <c r="DS36" s="637"/>
      <c r="DT36" s="637"/>
      <c r="DU36" s="637"/>
      <c r="DV36" s="638"/>
      <c r="DW36" s="641">
        <v>2</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541161</v>
      </c>
      <c r="S37" s="637"/>
      <c r="T37" s="637"/>
      <c r="U37" s="637"/>
      <c r="V37" s="637"/>
      <c r="W37" s="637"/>
      <c r="X37" s="637"/>
      <c r="Y37" s="638"/>
      <c r="Z37" s="639">
        <v>2.2999999999999998</v>
      </c>
      <c r="AA37" s="639"/>
      <c r="AB37" s="639"/>
      <c r="AC37" s="639"/>
      <c r="AD37" s="640">
        <v>181832</v>
      </c>
      <c r="AE37" s="640"/>
      <c r="AF37" s="640"/>
      <c r="AG37" s="640"/>
      <c r="AH37" s="640"/>
      <c r="AI37" s="640"/>
      <c r="AJ37" s="640"/>
      <c r="AK37" s="640"/>
      <c r="AL37" s="641">
        <v>1.6</v>
      </c>
      <c r="AM37" s="642"/>
      <c r="AN37" s="642"/>
      <c r="AO37" s="643"/>
      <c r="AQ37" s="699" t="s">
        <v>319</v>
      </c>
      <c r="AR37" s="700"/>
      <c r="AS37" s="700"/>
      <c r="AT37" s="700"/>
      <c r="AU37" s="700"/>
      <c r="AV37" s="700"/>
      <c r="AW37" s="700"/>
      <c r="AX37" s="700"/>
      <c r="AY37" s="701"/>
      <c r="AZ37" s="636">
        <v>215087</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2326</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4599</v>
      </c>
      <c r="CS37" s="668"/>
      <c r="CT37" s="668"/>
      <c r="CU37" s="668"/>
      <c r="CV37" s="668"/>
      <c r="CW37" s="668"/>
      <c r="CX37" s="668"/>
      <c r="CY37" s="669"/>
      <c r="CZ37" s="641">
        <v>0</v>
      </c>
      <c r="DA37" s="666"/>
      <c r="DB37" s="666"/>
      <c r="DC37" s="670"/>
      <c r="DD37" s="645">
        <v>1823</v>
      </c>
      <c r="DE37" s="668"/>
      <c r="DF37" s="668"/>
      <c r="DG37" s="668"/>
      <c r="DH37" s="668"/>
      <c r="DI37" s="668"/>
      <c r="DJ37" s="668"/>
      <c r="DK37" s="669"/>
      <c r="DL37" s="645">
        <v>1823</v>
      </c>
      <c r="DM37" s="668"/>
      <c r="DN37" s="668"/>
      <c r="DO37" s="668"/>
      <c r="DP37" s="668"/>
      <c r="DQ37" s="668"/>
      <c r="DR37" s="668"/>
      <c r="DS37" s="668"/>
      <c r="DT37" s="668"/>
      <c r="DU37" s="668"/>
      <c r="DV37" s="669"/>
      <c r="DW37" s="641">
        <v>0</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1018165</v>
      </c>
      <c r="S38" s="637"/>
      <c r="T38" s="637"/>
      <c r="U38" s="637"/>
      <c r="V38" s="637"/>
      <c r="W38" s="637"/>
      <c r="X38" s="637"/>
      <c r="Y38" s="638"/>
      <c r="Z38" s="639">
        <v>4.4000000000000004</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122029</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5773</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2159713</v>
      </c>
      <c r="CS38" s="637"/>
      <c r="CT38" s="637"/>
      <c r="CU38" s="637"/>
      <c r="CV38" s="637"/>
      <c r="CW38" s="637"/>
      <c r="CX38" s="637"/>
      <c r="CY38" s="638"/>
      <c r="CZ38" s="641">
        <v>10</v>
      </c>
      <c r="DA38" s="666"/>
      <c r="DB38" s="666"/>
      <c r="DC38" s="670"/>
      <c r="DD38" s="645">
        <v>1787520</v>
      </c>
      <c r="DE38" s="637"/>
      <c r="DF38" s="637"/>
      <c r="DG38" s="637"/>
      <c r="DH38" s="637"/>
      <c r="DI38" s="637"/>
      <c r="DJ38" s="637"/>
      <c r="DK38" s="638"/>
      <c r="DL38" s="645">
        <v>1552271</v>
      </c>
      <c r="DM38" s="637"/>
      <c r="DN38" s="637"/>
      <c r="DO38" s="637"/>
      <c r="DP38" s="637"/>
      <c r="DQ38" s="637"/>
      <c r="DR38" s="637"/>
      <c r="DS38" s="637"/>
      <c r="DT38" s="637"/>
      <c r="DU38" s="637"/>
      <c r="DV38" s="638"/>
      <c r="DW38" s="641">
        <v>13.7</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49000</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7661</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1571351</v>
      </c>
      <c r="CS39" s="668"/>
      <c r="CT39" s="668"/>
      <c r="CU39" s="668"/>
      <c r="CV39" s="668"/>
      <c r="CW39" s="668"/>
      <c r="CX39" s="668"/>
      <c r="CY39" s="669"/>
      <c r="CZ39" s="641">
        <v>7.3</v>
      </c>
      <c r="DA39" s="666"/>
      <c r="DB39" s="666"/>
      <c r="DC39" s="670"/>
      <c r="DD39" s="645">
        <v>1466437</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36465</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9790</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110</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119935</v>
      </c>
      <c r="CS40" s="637"/>
      <c r="CT40" s="637"/>
      <c r="CU40" s="637"/>
      <c r="CV40" s="637"/>
      <c r="CW40" s="637"/>
      <c r="CX40" s="637"/>
      <c r="CY40" s="638"/>
      <c r="CZ40" s="641">
        <v>0.6</v>
      </c>
      <c r="DA40" s="666"/>
      <c r="DB40" s="666"/>
      <c r="DC40" s="670"/>
      <c r="DD40" s="645">
        <v>45835</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23220041</v>
      </c>
      <c r="S41" s="709"/>
      <c r="T41" s="709"/>
      <c r="U41" s="709"/>
      <c r="V41" s="709"/>
      <c r="W41" s="709"/>
      <c r="X41" s="709"/>
      <c r="Y41" s="713"/>
      <c r="Z41" s="714">
        <v>100</v>
      </c>
      <c r="AA41" s="714"/>
      <c r="AB41" s="714"/>
      <c r="AC41" s="714"/>
      <c r="AD41" s="715">
        <v>11281555</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362317</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327</v>
      </c>
      <c r="AR42" s="706"/>
      <c r="AS42" s="706"/>
      <c r="AT42" s="706"/>
      <c r="AU42" s="706"/>
      <c r="AV42" s="706"/>
      <c r="AW42" s="706"/>
      <c r="AX42" s="706"/>
      <c r="AY42" s="707"/>
      <c r="AZ42" s="708">
        <v>1797396</v>
      </c>
      <c r="BA42" s="709"/>
      <c r="BB42" s="709"/>
      <c r="BC42" s="709"/>
      <c r="BD42" s="695"/>
      <c r="BE42" s="695"/>
      <c r="BF42" s="697"/>
      <c r="BG42" s="686"/>
      <c r="BH42" s="687"/>
      <c r="BI42" s="687"/>
      <c r="BJ42" s="687"/>
      <c r="BK42" s="687"/>
      <c r="BL42" s="203"/>
      <c r="BM42" s="658" t="s">
        <v>339</v>
      </c>
      <c r="BN42" s="658"/>
      <c r="BO42" s="658"/>
      <c r="BP42" s="658"/>
      <c r="BQ42" s="658"/>
      <c r="BR42" s="658"/>
      <c r="BS42" s="658"/>
      <c r="BT42" s="658"/>
      <c r="BU42" s="659"/>
      <c r="BV42" s="708">
        <v>374</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2166652</v>
      </c>
      <c r="CS42" s="668"/>
      <c r="CT42" s="668"/>
      <c r="CU42" s="668"/>
      <c r="CV42" s="668"/>
      <c r="CW42" s="668"/>
      <c r="CX42" s="668"/>
      <c r="CY42" s="669"/>
      <c r="CZ42" s="641">
        <v>10</v>
      </c>
      <c r="DA42" s="666"/>
      <c r="DB42" s="666"/>
      <c r="DC42" s="670"/>
      <c r="DD42" s="645">
        <v>908785</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341</v>
      </c>
      <c r="CD43" s="633" t="s">
        <v>342</v>
      </c>
      <c r="CE43" s="634"/>
      <c r="CF43" s="634"/>
      <c r="CG43" s="634"/>
      <c r="CH43" s="634"/>
      <c r="CI43" s="634"/>
      <c r="CJ43" s="634"/>
      <c r="CK43" s="634"/>
      <c r="CL43" s="634"/>
      <c r="CM43" s="634"/>
      <c r="CN43" s="634"/>
      <c r="CO43" s="634"/>
      <c r="CP43" s="634"/>
      <c r="CQ43" s="635"/>
      <c r="CR43" s="636">
        <v>71613</v>
      </c>
      <c r="CS43" s="668"/>
      <c r="CT43" s="668"/>
      <c r="CU43" s="668"/>
      <c r="CV43" s="668"/>
      <c r="CW43" s="668"/>
      <c r="CX43" s="668"/>
      <c r="CY43" s="669"/>
      <c r="CZ43" s="641">
        <v>0.3</v>
      </c>
      <c r="DA43" s="666"/>
      <c r="DB43" s="666"/>
      <c r="DC43" s="670"/>
      <c r="DD43" s="645">
        <v>71613</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344</v>
      </c>
      <c r="CG44" s="634"/>
      <c r="CH44" s="634"/>
      <c r="CI44" s="634"/>
      <c r="CJ44" s="634"/>
      <c r="CK44" s="634"/>
      <c r="CL44" s="634"/>
      <c r="CM44" s="634"/>
      <c r="CN44" s="634"/>
      <c r="CO44" s="634"/>
      <c r="CP44" s="634"/>
      <c r="CQ44" s="635"/>
      <c r="CR44" s="636">
        <v>2054275</v>
      </c>
      <c r="CS44" s="637"/>
      <c r="CT44" s="637"/>
      <c r="CU44" s="637"/>
      <c r="CV44" s="637"/>
      <c r="CW44" s="637"/>
      <c r="CX44" s="637"/>
      <c r="CY44" s="638"/>
      <c r="CZ44" s="641">
        <v>9.5</v>
      </c>
      <c r="DA44" s="642"/>
      <c r="DB44" s="642"/>
      <c r="DC44" s="648"/>
      <c r="DD44" s="645">
        <v>823808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346</v>
      </c>
      <c r="CG45" s="634"/>
      <c r="CH45" s="634"/>
      <c r="CI45" s="634"/>
      <c r="CJ45" s="634"/>
      <c r="CK45" s="634"/>
      <c r="CL45" s="634"/>
      <c r="CM45" s="634"/>
      <c r="CN45" s="634"/>
      <c r="CO45" s="634"/>
      <c r="CP45" s="634"/>
      <c r="CQ45" s="635"/>
      <c r="CR45" s="636">
        <v>256295</v>
      </c>
      <c r="CS45" s="668"/>
      <c r="CT45" s="668"/>
      <c r="CU45" s="668"/>
      <c r="CV45" s="668"/>
      <c r="CW45" s="668"/>
      <c r="CX45" s="668"/>
      <c r="CY45" s="669"/>
      <c r="CZ45" s="641">
        <v>1.2</v>
      </c>
      <c r="DA45" s="666"/>
      <c r="DB45" s="666"/>
      <c r="DC45" s="670"/>
      <c r="DD45" s="645">
        <v>68465</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347</v>
      </c>
      <c r="CG46" s="634"/>
      <c r="CH46" s="634"/>
      <c r="CI46" s="634"/>
      <c r="CJ46" s="634"/>
      <c r="CK46" s="634"/>
      <c r="CL46" s="634"/>
      <c r="CM46" s="634"/>
      <c r="CN46" s="634"/>
      <c r="CO46" s="634"/>
      <c r="CP46" s="634"/>
      <c r="CQ46" s="635"/>
      <c r="CR46" s="636">
        <v>1680882</v>
      </c>
      <c r="CS46" s="637"/>
      <c r="CT46" s="637"/>
      <c r="CU46" s="637"/>
      <c r="CV46" s="637"/>
      <c r="CW46" s="637"/>
      <c r="CX46" s="637"/>
      <c r="CY46" s="638"/>
      <c r="CZ46" s="641">
        <v>7.8</v>
      </c>
      <c r="DA46" s="642"/>
      <c r="DB46" s="642"/>
      <c r="DC46" s="648"/>
      <c r="DD46" s="645">
        <v>737434</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348</v>
      </c>
      <c r="CG47" s="634"/>
      <c r="CH47" s="634"/>
      <c r="CI47" s="634"/>
      <c r="CJ47" s="634"/>
      <c r="CK47" s="634"/>
      <c r="CL47" s="634"/>
      <c r="CM47" s="634"/>
      <c r="CN47" s="634"/>
      <c r="CO47" s="634"/>
      <c r="CP47" s="634"/>
      <c r="CQ47" s="635"/>
      <c r="CR47" s="636">
        <v>112377</v>
      </c>
      <c r="CS47" s="668"/>
      <c r="CT47" s="668"/>
      <c r="CU47" s="668"/>
      <c r="CV47" s="668"/>
      <c r="CW47" s="668"/>
      <c r="CX47" s="668"/>
      <c r="CY47" s="669"/>
      <c r="CZ47" s="641">
        <v>0.5</v>
      </c>
      <c r="DA47" s="666"/>
      <c r="DB47" s="666"/>
      <c r="DC47" s="670"/>
      <c r="DD47" s="645">
        <v>84977</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349</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350</v>
      </c>
      <c r="CE49" s="658"/>
      <c r="CF49" s="658"/>
      <c r="CG49" s="658"/>
      <c r="CH49" s="658"/>
      <c r="CI49" s="658"/>
      <c r="CJ49" s="658"/>
      <c r="CK49" s="658"/>
      <c r="CL49" s="658"/>
      <c r="CM49" s="658"/>
      <c r="CN49" s="658"/>
      <c r="CO49" s="658"/>
      <c r="CP49" s="658"/>
      <c r="CQ49" s="659"/>
      <c r="CR49" s="708">
        <v>21668239</v>
      </c>
      <c r="CS49" s="695"/>
      <c r="CT49" s="695"/>
      <c r="CU49" s="695"/>
      <c r="CV49" s="695"/>
      <c r="CW49" s="695"/>
      <c r="CX49" s="695"/>
      <c r="CY49" s="724"/>
      <c r="CZ49" s="716">
        <v>100</v>
      </c>
      <c r="DA49" s="725"/>
      <c r="DB49" s="725"/>
      <c r="DC49" s="726"/>
      <c r="DD49" s="727">
        <v>16407015</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UnSbBsJuz2AOlHXgP4UYreHiZwV0DLGQTdml4zlqaXcvxkulRO8hXnCR3qxKbkOEdljnDJMQLZGl0BwxT8/jg==" saltValue="PAqqroyA0x4FhNFomWblB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352</v>
      </c>
      <c r="DK2" s="736"/>
      <c r="DL2" s="736"/>
      <c r="DM2" s="736"/>
      <c r="DN2" s="736"/>
      <c r="DO2" s="737"/>
      <c r="DP2" s="210"/>
      <c r="DQ2" s="735" t="s">
        <v>353</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14"/>
      <c r="BA5" s="214"/>
      <c r="BB5" s="214"/>
      <c r="BC5" s="214"/>
      <c r="BD5" s="214"/>
      <c r="BE5" s="215"/>
      <c r="BF5" s="215"/>
      <c r="BG5" s="215"/>
      <c r="BH5" s="215"/>
      <c r="BI5" s="215"/>
      <c r="BJ5" s="215"/>
      <c r="BK5" s="215"/>
      <c r="BL5" s="215"/>
      <c r="BM5" s="215"/>
      <c r="BN5" s="215"/>
      <c r="BO5" s="215"/>
      <c r="BP5" s="215"/>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373</v>
      </c>
      <c r="C7" s="763"/>
      <c r="D7" s="763"/>
      <c r="E7" s="763"/>
      <c r="F7" s="763"/>
      <c r="G7" s="763"/>
      <c r="H7" s="763"/>
      <c r="I7" s="763"/>
      <c r="J7" s="763"/>
      <c r="K7" s="763"/>
      <c r="L7" s="763"/>
      <c r="M7" s="763"/>
      <c r="N7" s="763"/>
      <c r="O7" s="763"/>
      <c r="P7" s="764"/>
      <c r="Q7" s="765">
        <v>23220</v>
      </c>
      <c r="R7" s="766"/>
      <c r="S7" s="766"/>
      <c r="T7" s="766"/>
      <c r="U7" s="766"/>
      <c r="V7" s="766">
        <v>21668</v>
      </c>
      <c r="W7" s="766"/>
      <c r="X7" s="766"/>
      <c r="Y7" s="766"/>
      <c r="Z7" s="766"/>
      <c r="AA7" s="766">
        <v>1552</v>
      </c>
      <c r="AB7" s="766"/>
      <c r="AC7" s="766"/>
      <c r="AD7" s="766"/>
      <c r="AE7" s="767"/>
      <c r="AF7" s="768">
        <v>1408</v>
      </c>
      <c r="AG7" s="769"/>
      <c r="AH7" s="769"/>
      <c r="AI7" s="769"/>
      <c r="AJ7" s="770"/>
      <c r="AK7" s="771">
        <v>29</v>
      </c>
      <c r="AL7" s="772"/>
      <c r="AM7" s="772"/>
      <c r="AN7" s="772"/>
      <c r="AO7" s="772"/>
      <c r="AP7" s="772">
        <v>15602</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550</v>
      </c>
      <c r="BT7" s="760"/>
      <c r="BU7" s="760"/>
      <c r="BV7" s="760"/>
      <c r="BW7" s="760"/>
      <c r="BX7" s="760"/>
      <c r="BY7" s="760"/>
      <c r="BZ7" s="760"/>
      <c r="CA7" s="760"/>
      <c r="CB7" s="760"/>
      <c r="CC7" s="760"/>
      <c r="CD7" s="760"/>
      <c r="CE7" s="760"/>
      <c r="CF7" s="760"/>
      <c r="CG7" s="775"/>
      <c r="CH7" s="756">
        <v>0</v>
      </c>
      <c r="CI7" s="757"/>
      <c r="CJ7" s="757"/>
      <c r="CK7" s="757"/>
      <c r="CL7" s="758"/>
      <c r="CM7" s="756">
        <v>620</v>
      </c>
      <c r="CN7" s="757"/>
      <c r="CO7" s="757"/>
      <c r="CP7" s="757"/>
      <c r="CQ7" s="758"/>
      <c r="CR7" s="756">
        <v>18</v>
      </c>
      <c r="CS7" s="757"/>
      <c r="CT7" s="757"/>
      <c r="CU7" s="757"/>
      <c r="CV7" s="758"/>
      <c r="CW7" s="756" t="s">
        <v>556</v>
      </c>
      <c r="CX7" s="757"/>
      <c r="CY7" s="757"/>
      <c r="CZ7" s="757"/>
      <c r="DA7" s="758"/>
      <c r="DB7" s="756" t="s">
        <v>556</v>
      </c>
      <c r="DC7" s="757"/>
      <c r="DD7" s="757"/>
      <c r="DE7" s="757"/>
      <c r="DF7" s="758"/>
      <c r="DG7" s="756" t="s">
        <v>556</v>
      </c>
      <c r="DH7" s="757"/>
      <c r="DI7" s="757"/>
      <c r="DJ7" s="757"/>
      <c r="DK7" s="758"/>
      <c r="DL7" s="756" t="s">
        <v>556</v>
      </c>
      <c r="DM7" s="757"/>
      <c r="DN7" s="757"/>
      <c r="DO7" s="757"/>
      <c r="DP7" s="758"/>
      <c r="DQ7" s="756" t="s">
        <v>556</v>
      </c>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551</v>
      </c>
      <c r="BT8" s="787"/>
      <c r="BU8" s="787"/>
      <c r="BV8" s="787"/>
      <c r="BW8" s="787"/>
      <c r="BX8" s="787"/>
      <c r="BY8" s="787"/>
      <c r="BZ8" s="787"/>
      <c r="CA8" s="787"/>
      <c r="CB8" s="787"/>
      <c r="CC8" s="787"/>
      <c r="CD8" s="787"/>
      <c r="CE8" s="787"/>
      <c r="CF8" s="787"/>
      <c r="CG8" s="788"/>
      <c r="CH8" s="789">
        <v>2</v>
      </c>
      <c r="CI8" s="790"/>
      <c r="CJ8" s="790"/>
      <c r="CK8" s="790"/>
      <c r="CL8" s="791"/>
      <c r="CM8" s="789">
        <v>84</v>
      </c>
      <c r="CN8" s="790"/>
      <c r="CO8" s="790"/>
      <c r="CP8" s="790"/>
      <c r="CQ8" s="791"/>
      <c r="CR8" s="789">
        <v>20</v>
      </c>
      <c r="CS8" s="790"/>
      <c r="CT8" s="790"/>
      <c r="CU8" s="790"/>
      <c r="CV8" s="791"/>
      <c r="CW8" s="789" t="s">
        <v>556</v>
      </c>
      <c r="CX8" s="790"/>
      <c r="CY8" s="790"/>
      <c r="CZ8" s="790"/>
      <c r="DA8" s="791"/>
      <c r="DB8" s="789" t="s">
        <v>556</v>
      </c>
      <c r="DC8" s="790"/>
      <c r="DD8" s="790"/>
      <c r="DE8" s="790"/>
      <c r="DF8" s="791"/>
      <c r="DG8" s="789" t="s">
        <v>556</v>
      </c>
      <c r="DH8" s="790"/>
      <c r="DI8" s="790"/>
      <c r="DJ8" s="790"/>
      <c r="DK8" s="791"/>
      <c r="DL8" s="789" t="s">
        <v>556</v>
      </c>
      <c r="DM8" s="790"/>
      <c r="DN8" s="790"/>
      <c r="DO8" s="790"/>
      <c r="DP8" s="791"/>
      <c r="DQ8" s="789" t="s">
        <v>556</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552</v>
      </c>
      <c r="BT9" s="787"/>
      <c r="BU9" s="787"/>
      <c r="BV9" s="787"/>
      <c r="BW9" s="787"/>
      <c r="BX9" s="787"/>
      <c r="BY9" s="787"/>
      <c r="BZ9" s="787"/>
      <c r="CA9" s="787"/>
      <c r="CB9" s="787"/>
      <c r="CC9" s="787"/>
      <c r="CD9" s="787"/>
      <c r="CE9" s="787"/>
      <c r="CF9" s="787"/>
      <c r="CG9" s="788"/>
      <c r="CH9" s="789">
        <v>6</v>
      </c>
      <c r="CI9" s="790"/>
      <c r="CJ9" s="790"/>
      <c r="CK9" s="790"/>
      <c r="CL9" s="791"/>
      <c r="CM9" s="789">
        <v>64</v>
      </c>
      <c r="CN9" s="790"/>
      <c r="CO9" s="790"/>
      <c r="CP9" s="790"/>
      <c r="CQ9" s="791"/>
      <c r="CR9" s="789">
        <v>5</v>
      </c>
      <c r="CS9" s="790"/>
      <c r="CT9" s="790"/>
      <c r="CU9" s="790"/>
      <c r="CV9" s="791"/>
      <c r="CW9" s="789" t="s">
        <v>556</v>
      </c>
      <c r="CX9" s="790"/>
      <c r="CY9" s="790"/>
      <c r="CZ9" s="790"/>
      <c r="DA9" s="791"/>
      <c r="DB9" s="789" t="s">
        <v>556</v>
      </c>
      <c r="DC9" s="790"/>
      <c r="DD9" s="790"/>
      <c r="DE9" s="790"/>
      <c r="DF9" s="791"/>
      <c r="DG9" s="789" t="s">
        <v>556</v>
      </c>
      <c r="DH9" s="790"/>
      <c r="DI9" s="790"/>
      <c r="DJ9" s="790"/>
      <c r="DK9" s="791"/>
      <c r="DL9" s="789">
        <v>47</v>
      </c>
      <c r="DM9" s="790"/>
      <c r="DN9" s="790"/>
      <c r="DO9" s="790"/>
      <c r="DP9" s="791"/>
      <c r="DQ9" s="789" t="s">
        <v>556</v>
      </c>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557</v>
      </c>
      <c r="BT10" s="787"/>
      <c r="BU10" s="787"/>
      <c r="BV10" s="787"/>
      <c r="BW10" s="787"/>
      <c r="BX10" s="787"/>
      <c r="BY10" s="787"/>
      <c r="BZ10" s="787"/>
      <c r="CA10" s="787"/>
      <c r="CB10" s="787"/>
      <c r="CC10" s="787"/>
      <c r="CD10" s="787"/>
      <c r="CE10" s="787"/>
      <c r="CF10" s="787"/>
      <c r="CG10" s="788"/>
      <c r="CH10" s="789">
        <v>0</v>
      </c>
      <c r="CI10" s="790"/>
      <c r="CJ10" s="790"/>
      <c r="CK10" s="790"/>
      <c r="CL10" s="791"/>
      <c r="CM10" s="789">
        <v>3</v>
      </c>
      <c r="CN10" s="790"/>
      <c r="CO10" s="790"/>
      <c r="CP10" s="790"/>
      <c r="CQ10" s="791"/>
      <c r="CR10" s="789">
        <v>3</v>
      </c>
      <c r="CS10" s="790"/>
      <c r="CT10" s="790"/>
      <c r="CU10" s="790"/>
      <c r="CV10" s="791"/>
      <c r="CW10" s="789">
        <v>14</v>
      </c>
      <c r="CX10" s="790"/>
      <c r="CY10" s="790"/>
      <c r="CZ10" s="790"/>
      <c r="DA10" s="791"/>
      <c r="DB10" s="789" t="s">
        <v>556</v>
      </c>
      <c r="DC10" s="790"/>
      <c r="DD10" s="790"/>
      <c r="DE10" s="790"/>
      <c r="DF10" s="791"/>
      <c r="DG10" s="789" t="s">
        <v>556</v>
      </c>
      <c r="DH10" s="790"/>
      <c r="DI10" s="790"/>
      <c r="DJ10" s="790"/>
      <c r="DK10" s="791"/>
      <c r="DL10" s="789" t="s">
        <v>556</v>
      </c>
      <c r="DM10" s="790"/>
      <c r="DN10" s="790"/>
      <c r="DO10" s="790"/>
      <c r="DP10" s="791"/>
      <c r="DQ10" s="789" t="s">
        <v>556</v>
      </c>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374</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375</v>
      </c>
      <c r="B23" s="802" t="s">
        <v>376</v>
      </c>
      <c r="C23" s="803"/>
      <c r="D23" s="803"/>
      <c r="E23" s="803"/>
      <c r="F23" s="803"/>
      <c r="G23" s="803"/>
      <c r="H23" s="803"/>
      <c r="I23" s="803"/>
      <c r="J23" s="803"/>
      <c r="K23" s="803"/>
      <c r="L23" s="803"/>
      <c r="M23" s="803"/>
      <c r="N23" s="803"/>
      <c r="O23" s="803"/>
      <c r="P23" s="804"/>
      <c r="Q23" s="805">
        <v>23220</v>
      </c>
      <c r="R23" s="806"/>
      <c r="S23" s="806"/>
      <c r="T23" s="806"/>
      <c r="U23" s="806"/>
      <c r="V23" s="806">
        <v>21668</v>
      </c>
      <c r="W23" s="806"/>
      <c r="X23" s="806"/>
      <c r="Y23" s="806"/>
      <c r="Z23" s="806"/>
      <c r="AA23" s="806">
        <v>1552</v>
      </c>
      <c r="AB23" s="806"/>
      <c r="AC23" s="806"/>
      <c r="AD23" s="806"/>
      <c r="AE23" s="807"/>
      <c r="AF23" s="808">
        <v>1408</v>
      </c>
      <c r="AG23" s="806"/>
      <c r="AH23" s="806"/>
      <c r="AI23" s="806"/>
      <c r="AJ23" s="809"/>
      <c r="AK23" s="810"/>
      <c r="AL23" s="811"/>
      <c r="AM23" s="811"/>
      <c r="AN23" s="811"/>
      <c r="AO23" s="811"/>
      <c r="AP23" s="806">
        <v>15602</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377</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378</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356</v>
      </c>
      <c r="B26" s="741"/>
      <c r="C26" s="741"/>
      <c r="D26" s="741"/>
      <c r="E26" s="741"/>
      <c r="F26" s="741"/>
      <c r="G26" s="741"/>
      <c r="H26" s="741"/>
      <c r="I26" s="741"/>
      <c r="J26" s="741"/>
      <c r="K26" s="741"/>
      <c r="L26" s="741"/>
      <c r="M26" s="741"/>
      <c r="N26" s="741"/>
      <c r="O26" s="741"/>
      <c r="P26" s="742"/>
      <c r="Q26" s="746" t="s">
        <v>379</v>
      </c>
      <c r="R26" s="747"/>
      <c r="S26" s="747"/>
      <c r="T26" s="747"/>
      <c r="U26" s="748"/>
      <c r="V26" s="746" t="s">
        <v>380</v>
      </c>
      <c r="W26" s="747"/>
      <c r="X26" s="747"/>
      <c r="Y26" s="747"/>
      <c r="Z26" s="748"/>
      <c r="AA26" s="746" t="s">
        <v>381</v>
      </c>
      <c r="AB26" s="747"/>
      <c r="AC26" s="747"/>
      <c r="AD26" s="747"/>
      <c r="AE26" s="747"/>
      <c r="AF26" s="827" t="s">
        <v>382</v>
      </c>
      <c r="AG26" s="828"/>
      <c r="AH26" s="828"/>
      <c r="AI26" s="828"/>
      <c r="AJ26" s="829"/>
      <c r="AK26" s="747" t="s">
        <v>383</v>
      </c>
      <c r="AL26" s="747"/>
      <c r="AM26" s="747"/>
      <c r="AN26" s="747"/>
      <c r="AO26" s="748"/>
      <c r="AP26" s="746" t="s">
        <v>384</v>
      </c>
      <c r="AQ26" s="747"/>
      <c r="AR26" s="747"/>
      <c r="AS26" s="747"/>
      <c r="AT26" s="748"/>
      <c r="AU26" s="746" t="s">
        <v>385</v>
      </c>
      <c r="AV26" s="747"/>
      <c r="AW26" s="747"/>
      <c r="AX26" s="747"/>
      <c r="AY26" s="748"/>
      <c r="AZ26" s="746" t="s">
        <v>386</v>
      </c>
      <c r="BA26" s="747"/>
      <c r="BB26" s="747"/>
      <c r="BC26" s="747"/>
      <c r="BD26" s="748"/>
      <c r="BE26" s="746" t="s">
        <v>363</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387</v>
      </c>
      <c r="C28" s="763"/>
      <c r="D28" s="763"/>
      <c r="E28" s="763"/>
      <c r="F28" s="763"/>
      <c r="G28" s="763"/>
      <c r="H28" s="763"/>
      <c r="I28" s="763"/>
      <c r="J28" s="763"/>
      <c r="K28" s="763"/>
      <c r="L28" s="763"/>
      <c r="M28" s="763"/>
      <c r="N28" s="763"/>
      <c r="O28" s="763"/>
      <c r="P28" s="764"/>
      <c r="Q28" s="835">
        <v>4259</v>
      </c>
      <c r="R28" s="836"/>
      <c r="S28" s="836"/>
      <c r="T28" s="836"/>
      <c r="U28" s="836"/>
      <c r="V28" s="836">
        <v>4241</v>
      </c>
      <c r="W28" s="836"/>
      <c r="X28" s="836"/>
      <c r="Y28" s="836"/>
      <c r="Z28" s="836"/>
      <c r="AA28" s="836">
        <v>18</v>
      </c>
      <c r="AB28" s="836"/>
      <c r="AC28" s="836"/>
      <c r="AD28" s="836"/>
      <c r="AE28" s="837"/>
      <c r="AF28" s="838">
        <v>18</v>
      </c>
      <c r="AG28" s="836"/>
      <c r="AH28" s="836"/>
      <c r="AI28" s="836"/>
      <c r="AJ28" s="839"/>
      <c r="AK28" s="840">
        <v>362</v>
      </c>
      <c r="AL28" s="841"/>
      <c r="AM28" s="841"/>
      <c r="AN28" s="841"/>
      <c r="AO28" s="841"/>
      <c r="AP28" s="841" t="s">
        <v>548</v>
      </c>
      <c r="AQ28" s="841"/>
      <c r="AR28" s="841"/>
      <c r="AS28" s="841"/>
      <c r="AT28" s="841"/>
      <c r="AU28" s="841" t="s">
        <v>548</v>
      </c>
      <c r="AV28" s="841"/>
      <c r="AW28" s="841"/>
      <c r="AX28" s="841"/>
      <c r="AY28" s="841"/>
      <c r="AZ28" s="842" t="s">
        <v>548</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388</v>
      </c>
      <c r="C29" s="794"/>
      <c r="D29" s="794"/>
      <c r="E29" s="794"/>
      <c r="F29" s="794"/>
      <c r="G29" s="794"/>
      <c r="H29" s="794"/>
      <c r="I29" s="794"/>
      <c r="J29" s="794"/>
      <c r="K29" s="794"/>
      <c r="L29" s="794"/>
      <c r="M29" s="794"/>
      <c r="N29" s="794"/>
      <c r="O29" s="794"/>
      <c r="P29" s="795"/>
      <c r="Q29" s="796">
        <v>5300</v>
      </c>
      <c r="R29" s="797"/>
      <c r="S29" s="797"/>
      <c r="T29" s="797"/>
      <c r="U29" s="797"/>
      <c r="V29" s="797">
        <v>5275</v>
      </c>
      <c r="W29" s="797"/>
      <c r="X29" s="797"/>
      <c r="Y29" s="797"/>
      <c r="Z29" s="797"/>
      <c r="AA29" s="797">
        <v>25</v>
      </c>
      <c r="AB29" s="797"/>
      <c r="AC29" s="797"/>
      <c r="AD29" s="797"/>
      <c r="AE29" s="798"/>
      <c r="AF29" s="799">
        <v>25</v>
      </c>
      <c r="AG29" s="800"/>
      <c r="AH29" s="800"/>
      <c r="AI29" s="800"/>
      <c r="AJ29" s="801"/>
      <c r="AK29" s="847">
        <v>824</v>
      </c>
      <c r="AL29" s="843"/>
      <c r="AM29" s="843"/>
      <c r="AN29" s="843"/>
      <c r="AO29" s="843"/>
      <c r="AP29" s="843" t="s">
        <v>548</v>
      </c>
      <c r="AQ29" s="843"/>
      <c r="AR29" s="843"/>
      <c r="AS29" s="843"/>
      <c r="AT29" s="843"/>
      <c r="AU29" s="843" t="s">
        <v>548</v>
      </c>
      <c r="AV29" s="843"/>
      <c r="AW29" s="843"/>
      <c r="AX29" s="843"/>
      <c r="AY29" s="843"/>
      <c r="AZ29" s="844" t="s">
        <v>548</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389</v>
      </c>
      <c r="C30" s="794"/>
      <c r="D30" s="794"/>
      <c r="E30" s="794"/>
      <c r="F30" s="794"/>
      <c r="G30" s="794"/>
      <c r="H30" s="794"/>
      <c r="I30" s="794"/>
      <c r="J30" s="794"/>
      <c r="K30" s="794"/>
      <c r="L30" s="794"/>
      <c r="M30" s="794"/>
      <c r="N30" s="794"/>
      <c r="O30" s="794"/>
      <c r="P30" s="795"/>
      <c r="Q30" s="796">
        <v>1069</v>
      </c>
      <c r="R30" s="797"/>
      <c r="S30" s="797"/>
      <c r="T30" s="797"/>
      <c r="U30" s="797"/>
      <c r="V30" s="797">
        <v>1061</v>
      </c>
      <c r="W30" s="797"/>
      <c r="X30" s="797"/>
      <c r="Y30" s="797"/>
      <c r="Z30" s="797"/>
      <c r="AA30" s="797">
        <v>8</v>
      </c>
      <c r="AB30" s="797"/>
      <c r="AC30" s="797"/>
      <c r="AD30" s="797"/>
      <c r="AE30" s="798"/>
      <c r="AF30" s="799">
        <v>8</v>
      </c>
      <c r="AG30" s="800"/>
      <c r="AH30" s="800"/>
      <c r="AI30" s="800"/>
      <c r="AJ30" s="801"/>
      <c r="AK30" s="847">
        <v>214</v>
      </c>
      <c r="AL30" s="843"/>
      <c r="AM30" s="843"/>
      <c r="AN30" s="843"/>
      <c r="AO30" s="843"/>
      <c r="AP30" s="843" t="s">
        <v>548</v>
      </c>
      <c r="AQ30" s="843"/>
      <c r="AR30" s="843"/>
      <c r="AS30" s="843"/>
      <c r="AT30" s="843"/>
      <c r="AU30" s="843" t="s">
        <v>548</v>
      </c>
      <c r="AV30" s="843"/>
      <c r="AW30" s="843"/>
      <c r="AX30" s="843"/>
      <c r="AY30" s="843"/>
      <c r="AZ30" s="844" t="s">
        <v>548</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390</v>
      </c>
      <c r="C31" s="794"/>
      <c r="D31" s="794"/>
      <c r="E31" s="794"/>
      <c r="F31" s="794"/>
      <c r="G31" s="794"/>
      <c r="H31" s="794"/>
      <c r="I31" s="794"/>
      <c r="J31" s="794"/>
      <c r="K31" s="794"/>
      <c r="L31" s="794"/>
      <c r="M31" s="794"/>
      <c r="N31" s="794"/>
      <c r="O31" s="794"/>
      <c r="P31" s="795"/>
      <c r="Q31" s="796">
        <v>1942</v>
      </c>
      <c r="R31" s="797"/>
      <c r="S31" s="797"/>
      <c r="T31" s="797"/>
      <c r="U31" s="797"/>
      <c r="V31" s="797">
        <v>1742</v>
      </c>
      <c r="W31" s="797"/>
      <c r="X31" s="797"/>
      <c r="Y31" s="797"/>
      <c r="Z31" s="797"/>
      <c r="AA31" s="797">
        <v>200</v>
      </c>
      <c r="AB31" s="797"/>
      <c r="AC31" s="797"/>
      <c r="AD31" s="797"/>
      <c r="AE31" s="798"/>
      <c r="AF31" s="799">
        <v>539</v>
      </c>
      <c r="AG31" s="800"/>
      <c r="AH31" s="800"/>
      <c r="AI31" s="800"/>
      <c r="AJ31" s="801"/>
      <c r="AK31" s="847">
        <v>122</v>
      </c>
      <c r="AL31" s="843"/>
      <c r="AM31" s="843"/>
      <c r="AN31" s="843"/>
      <c r="AO31" s="843"/>
      <c r="AP31" s="843">
        <v>6909</v>
      </c>
      <c r="AQ31" s="843"/>
      <c r="AR31" s="843"/>
      <c r="AS31" s="843"/>
      <c r="AT31" s="843"/>
      <c r="AU31" s="843">
        <v>131</v>
      </c>
      <c r="AV31" s="843"/>
      <c r="AW31" s="843"/>
      <c r="AX31" s="843"/>
      <c r="AY31" s="843"/>
      <c r="AZ31" s="844" t="s">
        <v>549</v>
      </c>
      <c r="BA31" s="844"/>
      <c r="BB31" s="844"/>
      <c r="BC31" s="844"/>
      <c r="BD31" s="844"/>
      <c r="BE31" s="845" t="s">
        <v>391</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392</v>
      </c>
      <c r="C32" s="794"/>
      <c r="D32" s="794"/>
      <c r="E32" s="794"/>
      <c r="F32" s="794"/>
      <c r="G32" s="794"/>
      <c r="H32" s="794"/>
      <c r="I32" s="794"/>
      <c r="J32" s="794"/>
      <c r="K32" s="794"/>
      <c r="L32" s="794"/>
      <c r="M32" s="794"/>
      <c r="N32" s="794"/>
      <c r="O32" s="794"/>
      <c r="P32" s="795"/>
      <c r="Q32" s="796">
        <v>1724</v>
      </c>
      <c r="R32" s="797"/>
      <c r="S32" s="797"/>
      <c r="T32" s="797"/>
      <c r="U32" s="797"/>
      <c r="V32" s="797">
        <v>1501</v>
      </c>
      <c r="W32" s="797"/>
      <c r="X32" s="797"/>
      <c r="Y32" s="797"/>
      <c r="Z32" s="797"/>
      <c r="AA32" s="797">
        <v>223</v>
      </c>
      <c r="AB32" s="797"/>
      <c r="AC32" s="797"/>
      <c r="AD32" s="797"/>
      <c r="AE32" s="798"/>
      <c r="AF32" s="799">
        <v>1774</v>
      </c>
      <c r="AG32" s="800"/>
      <c r="AH32" s="800"/>
      <c r="AI32" s="800"/>
      <c r="AJ32" s="801"/>
      <c r="AK32" s="847">
        <v>215</v>
      </c>
      <c r="AL32" s="843"/>
      <c r="AM32" s="843"/>
      <c r="AN32" s="843"/>
      <c r="AO32" s="843"/>
      <c r="AP32" s="843">
        <v>4404</v>
      </c>
      <c r="AQ32" s="843"/>
      <c r="AR32" s="843"/>
      <c r="AS32" s="843"/>
      <c r="AT32" s="843"/>
      <c r="AU32" s="843">
        <v>973</v>
      </c>
      <c r="AV32" s="843"/>
      <c r="AW32" s="843"/>
      <c r="AX32" s="843"/>
      <c r="AY32" s="843"/>
      <c r="AZ32" s="844" t="s">
        <v>549</v>
      </c>
      <c r="BA32" s="844"/>
      <c r="BB32" s="844"/>
      <c r="BC32" s="844"/>
      <c r="BD32" s="844"/>
      <c r="BE32" s="845" t="s">
        <v>391</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393</v>
      </c>
      <c r="C33" s="794"/>
      <c r="D33" s="794"/>
      <c r="E33" s="794"/>
      <c r="F33" s="794"/>
      <c r="G33" s="794"/>
      <c r="H33" s="794"/>
      <c r="I33" s="794"/>
      <c r="J33" s="794"/>
      <c r="K33" s="794"/>
      <c r="L33" s="794"/>
      <c r="M33" s="794"/>
      <c r="N33" s="794"/>
      <c r="O33" s="794"/>
      <c r="P33" s="795"/>
      <c r="Q33" s="796">
        <v>488</v>
      </c>
      <c r="R33" s="797"/>
      <c r="S33" s="797"/>
      <c r="T33" s="797"/>
      <c r="U33" s="797"/>
      <c r="V33" s="797">
        <v>439</v>
      </c>
      <c r="W33" s="797"/>
      <c r="X33" s="797"/>
      <c r="Y33" s="797"/>
      <c r="Z33" s="797"/>
      <c r="AA33" s="797">
        <v>49</v>
      </c>
      <c r="AB33" s="797"/>
      <c r="AC33" s="797"/>
      <c r="AD33" s="797"/>
      <c r="AE33" s="798"/>
      <c r="AF33" s="799">
        <v>413</v>
      </c>
      <c r="AG33" s="800"/>
      <c r="AH33" s="800"/>
      <c r="AI33" s="800"/>
      <c r="AJ33" s="801"/>
      <c r="AK33" s="847">
        <v>4</v>
      </c>
      <c r="AL33" s="843"/>
      <c r="AM33" s="843"/>
      <c r="AN33" s="843"/>
      <c r="AO33" s="843"/>
      <c r="AP33" s="843">
        <v>322</v>
      </c>
      <c r="AQ33" s="843"/>
      <c r="AR33" s="843"/>
      <c r="AS33" s="843"/>
      <c r="AT33" s="843"/>
      <c r="AU33" s="843">
        <v>4</v>
      </c>
      <c r="AV33" s="843"/>
      <c r="AW33" s="843"/>
      <c r="AX33" s="843"/>
      <c r="AY33" s="843"/>
      <c r="AZ33" s="844" t="s">
        <v>549</v>
      </c>
      <c r="BA33" s="844"/>
      <c r="BB33" s="844"/>
      <c r="BC33" s="844"/>
      <c r="BD33" s="844"/>
      <c r="BE33" s="845" t="s">
        <v>391</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394</v>
      </c>
      <c r="C34" s="794"/>
      <c r="D34" s="794"/>
      <c r="E34" s="794"/>
      <c r="F34" s="794"/>
      <c r="G34" s="794"/>
      <c r="H34" s="794"/>
      <c r="I34" s="794"/>
      <c r="J34" s="794"/>
      <c r="K34" s="794"/>
      <c r="L34" s="794"/>
      <c r="M34" s="794"/>
      <c r="N34" s="794"/>
      <c r="O34" s="794"/>
      <c r="P34" s="795"/>
      <c r="Q34" s="796">
        <v>70</v>
      </c>
      <c r="R34" s="797"/>
      <c r="S34" s="797"/>
      <c r="T34" s="797"/>
      <c r="U34" s="797"/>
      <c r="V34" s="797">
        <v>62</v>
      </c>
      <c r="W34" s="797"/>
      <c r="X34" s="797"/>
      <c r="Y34" s="797"/>
      <c r="Z34" s="797"/>
      <c r="AA34" s="797">
        <v>8</v>
      </c>
      <c r="AB34" s="797"/>
      <c r="AC34" s="797"/>
      <c r="AD34" s="797"/>
      <c r="AE34" s="798"/>
      <c r="AF34" s="799">
        <v>14</v>
      </c>
      <c r="AG34" s="800"/>
      <c r="AH34" s="800"/>
      <c r="AI34" s="800"/>
      <c r="AJ34" s="801"/>
      <c r="AK34" s="847">
        <v>49</v>
      </c>
      <c r="AL34" s="843"/>
      <c r="AM34" s="843"/>
      <c r="AN34" s="843"/>
      <c r="AO34" s="843"/>
      <c r="AP34" s="843">
        <v>136</v>
      </c>
      <c r="AQ34" s="843"/>
      <c r="AR34" s="843"/>
      <c r="AS34" s="843"/>
      <c r="AT34" s="843"/>
      <c r="AU34" s="843">
        <v>136</v>
      </c>
      <c r="AV34" s="843"/>
      <c r="AW34" s="843"/>
      <c r="AX34" s="843"/>
      <c r="AY34" s="843"/>
      <c r="AZ34" s="844" t="s">
        <v>549</v>
      </c>
      <c r="BA34" s="844"/>
      <c r="BB34" s="844"/>
      <c r="BC34" s="844"/>
      <c r="BD34" s="844"/>
      <c r="BE34" s="845" t="s">
        <v>391</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395</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375</v>
      </c>
      <c r="B63" s="802" t="s">
        <v>396</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2792</v>
      </c>
      <c r="AG63" s="857"/>
      <c r="AH63" s="857"/>
      <c r="AI63" s="857"/>
      <c r="AJ63" s="858"/>
      <c r="AK63" s="859"/>
      <c r="AL63" s="854"/>
      <c r="AM63" s="854"/>
      <c r="AN63" s="854"/>
      <c r="AO63" s="854"/>
      <c r="AP63" s="857">
        <v>11771</v>
      </c>
      <c r="AQ63" s="857"/>
      <c r="AR63" s="857"/>
      <c r="AS63" s="857"/>
      <c r="AT63" s="857"/>
      <c r="AU63" s="857">
        <v>1244</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379</v>
      </c>
      <c r="R66" s="747"/>
      <c r="S66" s="747"/>
      <c r="T66" s="747"/>
      <c r="U66" s="748"/>
      <c r="V66" s="746" t="s">
        <v>380</v>
      </c>
      <c r="W66" s="747"/>
      <c r="X66" s="747"/>
      <c r="Y66" s="747"/>
      <c r="Z66" s="748"/>
      <c r="AA66" s="746" t="s">
        <v>381</v>
      </c>
      <c r="AB66" s="747"/>
      <c r="AC66" s="747"/>
      <c r="AD66" s="747"/>
      <c r="AE66" s="748"/>
      <c r="AF66" s="867" t="s">
        <v>382</v>
      </c>
      <c r="AG66" s="828"/>
      <c r="AH66" s="828"/>
      <c r="AI66" s="828"/>
      <c r="AJ66" s="868"/>
      <c r="AK66" s="746" t="s">
        <v>383</v>
      </c>
      <c r="AL66" s="741"/>
      <c r="AM66" s="741"/>
      <c r="AN66" s="741"/>
      <c r="AO66" s="742"/>
      <c r="AP66" s="746" t="s">
        <v>384</v>
      </c>
      <c r="AQ66" s="747"/>
      <c r="AR66" s="747"/>
      <c r="AS66" s="747"/>
      <c r="AT66" s="748"/>
      <c r="AU66" s="746" t="s">
        <v>399</v>
      </c>
      <c r="AV66" s="747"/>
      <c r="AW66" s="747"/>
      <c r="AX66" s="747"/>
      <c r="AY66" s="748"/>
      <c r="AZ66" s="746" t="s">
        <v>363</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553</v>
      </c>
      <c r="C68" s="883"/>
      <c r="D68" s="883"/>
      <c r="E68" s="883"/>
      <c r="F68" s="883"/>
      <c r="G68" s="883"/>
      <c r="H68" s="883"/>
      <c r="I68" s="883"/>
      <c r="J68" s="883"/>
      <c r="K68" s="883"/>
      <c r="L68" s="883"/>
      <c r="M68" s="883"/>
      <c r="N68" s="883"/>
      <c r="O68" s="883"/>
      <c r="P68" s="884"/>
      <c r="Q68" s="885">
        <v>134</v>
      </c>
      <c r="R68" s="879"/>
      <c r="S68" s="879"/>
      <c r="T68" s="879"/>
      <c r="U68" s="879"/>
      <c r="V68" s="879">
        <v>128</v>
      </c>
      <c r="W68" s="879"/>
      <c r="X68" s="879"/>
      <c r="Y68" s="879"/>
      <c r="Z68" s="879"/>
      <c r="AA68" s="879">
        <v>6</v>
      </c>
      <c r="AB68" s="879"/>
      <c r="AC68" s="879"/>
      <c r="AD68" s="879"/>
      <c r="AE68" s="879"/>
      <c r="AF68" s="879">
        <v>6</v>
      </c>
      <c r="AG68" s="879"/>
      <c r="AH68" s="879"/>
      <c r="AI68" s="879"/>
      <c r="AJ68" s="879"/>
      <c r="AK68" s="879" t="s">
        <v>556</v>
      </c>
      <c r="AL68" s="879"/>
      <c r="AM68" s="879"/>
      <c r="AN68" s="879"/>
      <c r="AO68" s="879"/>
      <c r="AP68" s="879" t="s">
        <v>556</v>
      </c>
      <c r="AQ68" s="879"/>
      <c r="AR68" s="879"/>
      <c r="AS68" s="879"/>
      <c r="AT68" s="879"/>
      <c r="AU68" s="879" t="s">
        <v>556</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554</v>
      </c>
      <c r="C69" s="887"/>
      <c r="D69" s="887"/>
      <c r="E69" s="887"/>
      <c r="F69" s="887"/>
      <c r="G69" s="887"/>
      <c r="H69" s="887"/>
      <c r="I69" s="887"/>
      <c r="J69" s="887"/>
      <c r="K69" s="887"/>
      <c r="L69" s="887"/>
      <c r="M69" s="887"/>
      <c r="N69" s="887"/>
      <c r="O69" s="887"/>
      <c r="P69" s="888"/>
      <c r="Q69" s="889">
        <v>509522</v>
      </c>
      <c r="R69" s="843"/>
      <c r="S69" s="843"/>
      <c r="T69" s="843"/>
      <c r="U69" s="843"/>
      <c r="V69" s="843">
        <v>498264</v>
      </c>
      <c r="W69" s="843"/>
      <c r="X69" s="843"/>
      <c r="Y69" s="843"/>
      <c r="Z69" s="843"/>
      <c r="AA69" s="843">
        <v>11257</v>
      </c>
      <c r="AB69" s="843"/>
      <c r="AC69" s="843"/>
      <c r="AD69" s="843"/>
      <c r="AE69" s="843"/>
      <c r="AF69" s="843">
        <v>11257</v>
      </c>
      <c r="AG69" s="843"/>
      <c r="AH69" s="843"/>
      <c r="AI69" s="843"/>
      <c r="AJ69" s="843"/>
      <c r="AK69" s="843" t="s">
        <v>556</v>
      </c>
      <c r="AL69" s="843"/>
      <c r="AM69" s="843"/>
      <c r="AN69" s="843"/>
      <c r="AO69" s="843"/>
      <c r="AP69" s="843" t="s">
        <v>556</v>
      </c>
      <c r="AQ69" s="843"/>
      <c r="AR69" s="843"/>
      <c r="AS69" s="843"/>
      <c r="AT69" s="843"/>
      <c r="AU69" s="843" t="s">
        <v>556</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555</v>
      </c>
      <c r="C70" s="887"/>
      <c r="D70" s="887"/>
      <c r="E70" s="887"/>
      <c r="F70" s="887"/>
      <c r="G70" s="887"/>
      <c r="H70" s="887"/>
      <c r="I70" s="887"/>
      <c r="J70" s="887"/>
      <c r="K70" s="887"/>
      <c r="L70" s="887"/>
      <c r="M70" s="887"/>
      <c r="N70" s="887"/>
      <c r="O70" s="887"/>
      <c r="P70" s="888"/>
      <c r="Q70" s="889">
        <v>301</v>
      </c>
      <c r="R70" s="843"/>
      <c r="S70" s="843"/>
      <c r="T70" s="843"/>
      <c r="U70" s="843"/>
      <c r="V70" s="843">
        <v>293</v>
      </c>
      <c r="W70" s="843"/>
      <c r="X70" s="843"/>
      <c r="Y70" s="843"/>
      <c r="Z70" s="843"/>
      <c r="AA70" s="843">
        <v>8</v>
      </c>
      <c r="AB70" s="843"/>
      <c r="AC70" s="843"/>
      <c r="AD70" s="843"/>
      <c r="AE70" s="843"/>
      <c r="AF70" s="843">
        <v>8</v>
      </c>
      <c r="AG70" s="843"/>
      <c r="AH70" s="843"/>
      <c r="AI70" s="843"/>
      <c r="AJ70" s="843"/>
      <c r="AK70" s="843">
        <v>24</v>
      </c>
      <c r="AL70" s="843"/>
      <c r="AM70" s="843"/>
      <c r="AN70" s="843"/>
      <c r="AO70" s="843"/>
      <c r="AP70" s="843" t="s">
        <v>556</v>
      </c>
      <c r="AQ70" s="843"/>
      <c r="AR70" s="843"/>
      <c r="AS70" s="843"/>
      <c r="AT70" s="843"/>
      <c r="AU70" s="843" t="s">
        <v>556</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375</v>
      </c>
      <c r="B88" s="802" t="s">
        <v>400</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11271</v>
      </c>
      <c r="AG88" s="857"/>
      <c r="AH88" s="857"/>
      <c r="AI88" s="857"/>
      <c r="AJ88" s="857"/>
      <c r="AK88" s="854"/>
      <c r="AL88" s="854"/>
      <c r="AM88" s="854"/>
      <c r="AN88" s="854"/>
      <c r="AO88" s="854"/>
      <c r="AP88" s="857" t="s">
        <v>556</v>
      </c>
      <c r="AQ88" s="857"/>
      <c r="AR88" s="857"/>
      <c r="AS88" s="857"/>
      <c r="AT88" s="857"/>
      <c r="AU88" s="857" t="s">
        <v>556</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802" t="s">
        <v>401</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46</v>
      </c>
      <c r="CS102" s="865"/>
      <c r="CT102" s="865"/>
      <c r="CU102" s="865"/>
      <c r="CV102" s="904"/>
      <c r="CW102" s="903">
        <v>14</v>
      </c>
      <c r="CX102" s="865"/>
      <c r="CY102" s="865"/>
      <c r="CZ102" s="865"/>
      <c r="DA102" s="904"/>
      <c r="DB102" s="903" t="s">
        <v>556</v>
      </c>
      <c r="DC102" s="865"/>
      <c r="DD102" s="865"/>
      <c r="DE102" s="865"/>
      <c r="DF102" s="904"/>
      <c r="DG102" s="903" t="s">
        <v>556</v>
      </c>
      <c r="DH102" s="865"/>
      <c r="DI102" s="865"/>
      <c r="DJ102" s="865"/>
      <c r="DK102" s="904"/>
      <c r="DL102" s="903">
        <v>47</v>
      </c>
      <c r="DM102" s="865"/>
      <c r="DN102" s="865"/>
      <c r="DO102" s="865"/>
      <c r="DP102" s="904"/>
      <c r="DQ102" s="903" t="s">
        <v>556</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402</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403</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406</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407</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408</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409</v>
      </c>
      <c r="AB109" s="906"/>
      <c r="AC109" s="906"/>
      <c r="AD109" s="906"/>
      <c r="AE109" s="907"/>
      <c r="AF109" s="905" t="s">
        <v>410</v>
      </c>
      <c r="AG109" s="906"/>
      <c r="AH109" s="906"/>
      <c r="AI109" s="906"/>
      <c r="AJ109" s="907"/>
      <c r="AK109" s="905" t="s">
        <v>294</v>
      </c>
      <c r="AL109" s="906"/>
      <c r="AM109" s="906"/>
      <c r="AN109" s="906"/>
      <c r="AO109" s="907"/>
      <c r="AP109" s="905" t="s">
        <v>411</v>
      </c>
      <c r="AQ109" s="906"/>
      <c r="AR109" s="906"/>
      <c r="AS109" s="906"/>
      <c r="AT109" s="908"/>
      <c r="AU109" s="925" t="s">
        <v>408</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409</v>
      </c>
      <c r="BR109" s="906"/>
      <c r="BS109" s="906"/>
      <c r="BT109" s="906"/>
      <c r="BU109" s="907"/>
      <c r="BV109" s="905" t="s">
        <v>410</v>
      </c>
      <c r="BW109" s="906"/>
      <c r="BX109" s="906"/>
      <c r="BY109" s="906"/>
      <c r="BZ109" s="907"/>
      <c r="CA109" s="905" t="s">
        <v>294</v>
      </c>
      <c r="CB109" s="906"/>
      <c r="CC109" s="906"/>
      <c r="CD109" s="906"/>
      <c r="CE109" s="907"/>
      <c r="CF109" s="926" t="s">
        <v>411</v>
      </c>
      <c r="CG109" s="926"/>
      <c r="CH109" s="926"/>
      <c r="CI109" s="926"/>
      <c r="CJ109" s="926"/>
      <c r="CK109" s="905" t="s">
        <v>412</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409</v>
      </c>
      <c r="DH109" s="906"/>
      <c r="DI109" s="906"/>
      <c r="DJ109" s="906"/>
      <c r="DK109" s="907"/>
      <c r="DL109" s="905" t="s">
        <v>410</v>
      </c>
      <c r="DM109" s="906"/>
      <c r="DN109" s="906"/>
      <c r="DO109" s="906"/>
      <c r="DP109" s="907"/>
      <c r="DQ109" s="905" t="s">
        <v>294</v>
      </c>
      <c r="DR109" s="906"/>
      <c r="DS109" s="906"/>
      <c r="DT109" s="906"/>
      <c r="DU109" s="907"/>
      <c r="DV109" s="905" t="s">
        <v>411</v>
      </c>
      <c r="DW109" s="906"/>
      <c r="DX109" s="906"/>
      <c r="DY109" s="906"/>
      <c r="DZ109" s="908"/>
    </row>
    <row r="110" spans="1:131" s="212" customFormat="1" ht="26.25" customHeight="1" x14ac:dyDescent="0.2">
      <c r="A110" s="909" t="s">
        <v>413</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1617116</v>
      </c>
      <c r="AB110" s="913"/>
      <c r="AC110" s="913"/>
      <c r="AD110" s="913"/>
      <c r="AE110" s="914"/>
      <c r="AF110" s="915">
        <v>1671029</v>
      </c>
      <c r="AG110" s="913"/>
      <c r="AH110" s="913"/>
      <c r="AI110" s="913"/>
      <c r="AJ110" s="914"/>
      <c r="AK110" s="915">
        <v>1637967</v>
      </c>
      <c r="AL110" s="913"/>
      <c r="AM110" s="913"/>
      <c r="AN110" s="913"/>
      <c r="AO110" s="914"/>
      <c r="AP110" s="916">
        <v>17.100000000000001</v>
      </c>
      <c r="AQ110" s="917"/>
      <c r="AR110" s="917"/>
      <c r="AS110" s="917"/>
      <c r="AT110" s="918"/>
      <c r="AU110" s="919" t="s">
        <v>69</v>
      </c>
      <c r="AV110" s="920"/>
      <c r="AW110" s="920"/>
      <c r="AX110" s="920"/>
      <c r="AY110" s="920"/>
      <c r="AZ110" s="942" t="s">
        <v>414</v>
      </c>
      <c r="BA110" s="910"/>
      <c r="BB110" s="910"/>
      <c r="BC110" s="910"/>
      <c r="BD110" s="910"/>
      <c r="BE110" s="910"/>
      <c r="BF110" s="910"/>
      <c r="BG110" s="910"/>
      <c r="BH110" s="910"/>
      <c r="BI110" s="910"/>
      <c r="BJ110" s="910"/>
      <c r="BK110" s="910"/>
      <c r="BL110" s="910"/>
      <c r="BM110" s="910"/>
      <c r="BN110" s="910"/>
      <c r="BO110" s="910"/>
      <c r="BP110" s="911"/>
      <c r="BQ110" s="943">
        <v>16829404</v>
      </c>
      <c r="BR110" s="944"/>
      <c r="BS110" s="944"/>
      <c r="BT110" s="944"/>
      <c r="BU110" s="944"/>
      <c r="BV110" s="944">
        <v>16169935</v>
      </c>
      <c r="BW110" s="944"/>
      <c r="BX110" s="944"/>
      <c r="BY110" s="944"/>
      <c r="BZ110" s="944"/>
      <c r="CA110" s="944">
        <v>15602828</v>
      </c>
      <c r="CB110" s="944"/>
      <c r="CC110" s="944"/>
      <c r="CD110" s="944"/>
      <c r="CE110" s="944"/>
      <c r="CF110" s="957">
        <v>162.69999999999999</v>
      </c>
      <c r="CG110" s="958"/>
      <c r="CH110" s="958"/>
      <c r="CI110" s="958"/>
      <c r="CJ110" s="958"/>
      <c r="CK110" s="959" t="s">
        <v>415</v>
      </c>
      <c r="CL110" s="960"/>
      <c r="CM110" s="942" t="s">
        <v>416</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417</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418</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419</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420</v>
      </c>
      <c r="B112" s="966"/>
      <c r="C112" s="936" t="s">
        <v>421</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422</v>
      </c>
      <c r="BA112" s="936"/>
      <c r="BB112" s="936"/>
      <c r="BC112" s="936"/>
      <c r="BD112" s="936"/>
      <c r="BE112" s="936"/>
      <c r="BF112" s="936"/>
      <c r="BG112" s="936"/>
      <c r="BH112" s="936"/>
      <c r="BI112" s="936"/>
      <c r="BJ112" s="936"/>
      <c r="BK112" s="936"/>
      <c r="BL112" s="936"/>
      <c r="BM112" s="936"/>
      <c r="BN112" s="936"/>
      <c r="BO112" s="936"/>
      <c r="BP112" s="937"/>
      <c r="BQ112" s="938">
        <v>1861528</v>
      </c>
      <c r="BR112" s="939"/>
      <c r="BS112" s="939"/>
      <c r="BT112" s="939"/>
      <c r="BU112" s="939"/>
      <c r="BV112" s="939">
        <v>1620404</v>
      </c>
      <c r="BW112" s="939"/>
      <c r="BX112" s="939"/>
      <c r="BY112" s="939"/>
      <c r="BZ112" s="939"/>
      <c r="CA112" s="939">
        <v>1243957</v>
      </c>
      <c r="CB112" s="939"/>
      <c r="CC112" s="939"/>
      <c r="CD112" s="939"/>
      <c r="CE112" s="939"/>
      <c r="CF112" s="933">
        <v>13</v>
      </c>
      <c r="CG112" s="934"/>
      <c r="CH112" s="934"/>
      <c r="CI112" s="934"/>
      <c r="CJ112" s="934"/>
      <c r="CK112" s="961"/>
      <c r="CL112" s="962"/>
      <c r="CM112" s="935" t="s">
        <v>423</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424</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227107</v>
      </c>
      <c r="AB113" s="951"/>
      <c r="AC113" s="951"/>
      <c r="AD113" s="951"/>
      <c r="AE113" s="952"/>
      <c r="AF113" s="953">
        <v>214857</v>
      </c>
      <c r="AG113" s="951"/>
      <c r="AH113" s="951"/>
      <c r="AI113" s="951"/>
      <c r="AJ113" s="952"/>
      <c r="AK113" s="953">
        <v>109752</v>
      </c>
      <c r="AL113" s="951"/>
      <c r="AM113" s="951"/>
      <c r="AN113" s="951"/>
      <c r="AO113" s="952"/>
      <c r="AP113" s="954">
        <v>1.1000000000000001</v>
      </c>
      <c r="AQ113" s="955"/>
      <c r="AR113" s="955"/>
      <c r="AS113" s="955"/>
      <c r="AT113" s="956"/>
      <c r="AU113" s="921"/>
      <c r="AV113" s="922"/>
      <c r="AW113" s="922"/>
      <c r="AX113" s="922"/>
      <c r="AY113" s="922"/>
      <c r="AZ113" s="935" t="s">
        <v>425</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426</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427</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428</v>
      </c>
      <c r="BA114" s="936"/>
      <c r="BB114" s="936"/>
      <c r="BC114" s="936"/>
      <c r="BD114" s="936"/>
      <c r="BE114" s="936"/>
      <c r="BF114" s="936"/>
      <c r="BG114" s="936"/>
      <c r="BH114" s="936"/>
      <c r="BI114" s="936"/>
      <c r="BJ114" s="936"/>
      <c r="BK114" s="936"/>
      <c r="BL114" s="936"/>
      <c r="BM114" s="936"/>
      <c r="BN114" s="936"/>
      <c r="BO114" s="936"/>
      <c r="BP114" s="937"/>
      <c r="BQ114" s="938">
        <v>3227259</v>
      </c>
      <c r="BR114" s="939"/>
      <c r="BS114" s="939"/>
      <c r="BT114" s="939"/>
      <c r="BU114" s="939"/>
      <c r="BV114" s="939">
        <v>3269528</v>
      </c>
      <c r="BW114" s="939"/>
      <c r="BX114" s="939"/>
      <c r="BY114" s="939"/>
      <c r="BZ114" s="939"/>
      <c r="CA114" s="939">
        <v>3290304</v>
      </c>
      <c r="CB114" s="939"/>
      <c r="CC114" s="939"/>
      <c r="CD114" s="939"/>
      <c r="CE114" s="939"/>
      <c r="CF114" s="933">
        <v>34.299999999999997</v>
      </c>
      <c r="CG114" s="934"/>
      <c r="CH114" s="934"/>
      <c r="CI114" s="934"/>
      <c r="CJ114" s="934"/>
      <c r="CK114" s="961"/>
      <c r="CL114" s="962"/>
      <c r="CM114" s="935" t="s">
        <v>429</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430</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28768</v>
      </c>
      <c r="AB115" s="951"/>
      <c r="AC115" s="951"/>
      <c r="AD115" s="951"/>
      <c r="AE115" s="952"/>
      <c r="AF115" s="953">
        <v>390</v>
      </c>
      <c r="AG115" s="951"/>
      <c r="AH115" s="951"/>
      <c r="AI115" s="951"/>
      <c r="AJ115" s="952"/>
      <c r="AK115" s="953">
        <v>479</v>
      </c>
      <c r="AL115" s="951"/>
      <c r="AM115" s="951"/>
      <c r="AN115" s="951"/>
      <c r="AO115" s="952"/>
      <c r="AP115" s="954">
        <v>0</v>
      </c>
      <c r="AQ115" s="955"/>
      <c r="AR115" s="955"/>
      <c r="AS115" s="955"/>
      <c r="AT115" s="956"/>
      <c r="AU115" s="921"/>
      <c r="AV115" s="922"/>
      <c r="AW115" s="922"/>
      <c r="AX115" s="922"/>
      <c r="AY115" s="922"/>
      <c r="AZ115" s="935" t="s">
        <v>431</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432</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433</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613</v>
      </c>
      <c r="AB116" s="972"/>
      <c r="AC116" s="972"/>
      <c r="AD116" s="972"/>
      <c r="AE116" s="973"/>
      <c r="AF116" s="974">
        <v>89</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434</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435</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436</v>
      </c>
      <c r="Z117" s="907"/>
      <c r="AA117" s="991">
        <v>1873604</v>
      </c>
      <c r="AB117" s="992"/>
      <c r="AC117" s="992"/>
      <c r="AD117" s="992"/>
      <c r="AE117" s="993"/>
      <c r="AF117" s="994">
        <v>1886365</v>
      </c>
      <c r="AG117" s="992"/>
      <c r="AH117" s="992"/>
      <c r="AI117" s="992"/>
      <c r="AJ117" s="993"/>
      <c r="AK117" s="994">
        <v>1748198</v>
      </c>
      <c r="AL117" s="992"/>
      <c r="AM117" s="992"/>
      <c r="AN117" s="992"/>
      <c r="AO117" s="993"/>
      <c r="AP117" s="995"/>
      <c r="AQ117" s="996"/>
      <c r="AR117" s="996"/>
      <c r="AS117" s="996"/>
      <c r="AT117" s="997"/>
      <c r="AU117" s="921"/>
      <c r="AV117" s="922"/>
      <c r="AW117" s="922"/>
      <c r="AX117" s="922"/>
      <c r="AY117" s="922"/>
      <c r="AZ117" s="987" t="s">
        <v>437</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438</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412</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409</v>
      </c>
      <c r="AB118" s="906"/>
      <c r="AC118" s="906"/>
      <c r="AD118" s="906"/>
      <c r="AE118" s="907"/>
      <c r="AF118" s="905" t="s">
        <v>410</v>
      </c>
      <c r="AG118" s="906"/>
      <c r="AH118" s="906"/>
      <c r="AI118" s="906"/>
      <c r="AJ118" s="907"/>
      <c r="AK118" s="905" t="s">
        <v>294</v>
      </c>
      <c r="AL118" s="906"/>
      <c r="AM118" s="906"/>
      <c r="AN118" s="906"/>
      <c r="AO118" s="907"/>
      <c r="AP118" s="983" t="s">
        <v>411</v>
      </c>
      <c r="AQ118" s="984"/>
      <c r="AR118" s="984"/>
      <c r="AS118" s="984"/>
      <c r="AT118" s="985"/>
      <c r="AU118" s="921"/>
      <c r="AV118" s="922"/>
      <c r="AW118" s="922"/>
      <c r="AX118" s="922"/>
      <c r="AY118" s="922"/>
      <c r="AZ118" s="986" t="s">
        <v>439</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440</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415</v>
      </c>
      <c r="B119" s="960"/>
      <c r="C119" s="942" t="s">
        <v>416</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441</v>
      </c>
      <c r="BP119" s="1018"/>
      <c r="BQ119" s="1012">
        <v>21918191</v>
      </c>
      <c r="BR119" s="1013"/>
      <c r="BS119" s="1013"/>
      <c r="BT119" s="1013"/>
      <c r="BU119" s="1013"/>
      <c r="BV119" s="1013">
        <v>21059867</v>
      </c>
      <c r="BW119" s="1013"/>
      <c r="BX119" s="1013"/>
      <c r="BY119" s="1013"/>
      <c r="BZ119" s="1013"/>
      <c r="CA119" s="1013">
        <v>20137089</v>
      </c>
      <c r="CB119" s="1013"/>
      <c r="CC119" s="1013"/>
      <c r="CD119" s="1013"/>
      <c r="CE119" s="1013"/>
      <c r="CF119" s="1014"/>
      <c r="CG119" s="1015"/>
      <c r="CH119" s="1015"/>
      <c r="CI119" s="1015"/>
      <c r="CJ119" s="1016"/>
      <c r="CK119" s="963"/>
      <c r="CL119" s="964"/>
      <c r="CM119" s="986" t="s">
        <v>442</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419</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443</v>
      </c>
      <c r="AV120" s="1005"/>
      <c r="AW120" s="1005"/>
      <c r="AX120" s="1005"/>
      <c r="AY120" s="1006"/>
      <c r="AZ120" s="942" t="s">
        <v>444</v>
      </c>
      <c r="BA120" s="910"/>
      <c r="BB120" s="910"/>
      <c r="BC120" s="910"/>
      <c r="BD120" s="910"/>
      <c r="BE120" s="910"/>
      <c r="BF120" s="910"/>
      <c r="BG120" s="910"/>
      <c r="BH120" s="910"/>
      <c r="BI120" s="910"/>
      <c r="BJ120" s="910"/>
      <c r="BK120" s="910"/>
      <c r="BL120" s="910"/>
      <c r="BM120" s="910"/>
      <c r="BN120" s="910"/>
      <c r="BO120" s="910"/>
      <c r="BP120" s="911"/>
      <c r="BQ120" s="943">
        <v>7047767</v>
      </c>
      <c r="BR120" s="944"/>
      <c r="BS120" s="944"/>
      <c r="BT120" s="944"/>
      <c r="BU120" s="944"/>
      <c r="BV120" s="944">
        <v>8939248</v>
      </c>
      <c r="BW120" s="944"/>
      <c r="BX120" s="944"/>
      <c r="BY120" s="944"/>
      <c r="BZ120" s="944"/>
      <c r="CA120" s="944">
        <v>10082021</v>
      </c>
      <c r="CB120" s="944"/>
      <c r="CC120" s="944"/>
      <c r="CD120" s="944"/>
      <c r="CE120" s="944"/>
      <c r="CF120" s="957">
        <v>105.1</v>
      </c>
      <c r="CG120" s="958"/>
      <c r="CH120" s="958"/>
      <c r="CI120" s="958"/>
      <c r="CJ120" s="958"/>
      <c r="CK120" s="1019" t="s">
        <v>445</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v>1407223</v>
      </c>
      <c r="DH120" s="944"/>
      <c r="DI120" s="944"/>
      <c r="DJ120" s="944"/>
      <c r="DK120" s="944"/>
      <c r="DL120" s="944">
        <v>1285815</v>
      </c>
      <c r="DM120" s="944"/>
      <c r="DN120" s="944"/>
      <c r="DO120" s="944"/>
      <c r="DP120" s="944"/>
      <c r="DQ120" s="944">
        <v>973256</v>
      </c>
      <c r="DR120" s="944"/>
      <c r="DS120" s="944"/>
      <c r="DT120" s="944"/>
      <c r="DU120" s="944"/>
      <c r="DV120" s="945">
        <v>10.1</v>
      </c>
      <c r="DW120" s="945"/>
      <c r="DX120" s="945"/>
      <c r="DY120" s="945"/>
      <c r="DZ120" s="946"/>
    </row>
    <row r="121" spans="1:130" s="212" customFormat="1" ht="26.25" customHeight="1" x14ac:dyDescent="0.2">
      <c r="A121" s="1070"/>
      <c r="B121" s="962"/>
      <c r="C121" s="987" t="s">
        <v>446</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447</v>
      </c>
      <c r="BA121" s="936"/>
      <c r="BB121" s="936"/>
      <c r="BC121" s="936"/>
      <c r="BD121" s="936"/>
      <c r="BE121" s="936"/>
      <c r="BF121" s="936"/>
      <c r="BG121" s="936"/>
      <c r="BH121" s="936"/>
      <c r="BI121" s="936"/>
      <c r="BJ121" s="936"/>
      <c r="BK121" s="936"/>
      <c r="BL121" s="936"/>
      <c r="BM121" s="936"/>
      <c r="BN121" s="936"/>
      <c r="BO121" s="936"/>
      <c r="BP121" s="937"/>
      <c r="BQ121" s="938">
        <v>680245</v>
      </c>
      <c r="BR121" s="939"/>
      <c r="BS121" s="939"/>
      <c r="BT121" s="939"/>
      <c r="BU121" s="939"/>
      <c r="BV121" s="939">
        <v>412751</v>
      </c>
      <c r="BW121" s="939"/>
      <c r="BX121" s="939"/>
      <c r="BY121" s="939"/>
      <c r="BZ121" s="939"/>
      <c r="CA121" s="939">
        <v>383479</v>
      </c>
      <c r="CB121" s="939"/>
      <c r="CC121" s="939"/>
      <c r="CD121" s="939"/>
      <c r="CE121" s="939"/>
      <c r="CF121" s="933">
        <v>4</v>
      </c>
      <c r="CG121" s="934"/>
      <c r="CH121" s="934"/>
      <c r="CI121" s="934"/>
      <c r="CJ121" s="934"/>
      <c r="CK121" s="1022"/>
      <c r="CL121" s="1023"/>
      <c r="CM121" s="1023"/>
      <c r="CN121" s="1023"/>
      <c r="CO121" s="1024"/>
      <c r="CP121" s="1032" t="s">
        <v>394</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v>135566</v>
      </c>
      <c r="DR121" s="939"/>
      <c r="DS121" s="939"/>
      <c r="DT121" s="939"/>
      <c r="DU121" s="939"/>
      <c r="DV121" s="940">
        <v>1.4</v>
      </c>
      <c r="DW121" s="940"/>
      <c r="DX121" s="940"/>
      <c r="DY121" s="940"/>
      <c r="DZ121" s="941"/>
    </row>
    <row r="122" spans="1:130" s="212" customFormat="1" ht="26.25" customHeight="1" x14ac:dyDescent="0.2">
      <c r="A122" s="1070"/>
      <c r="B122" s="962"/>
      <c r="C122" s="935" t="s">
        <v>429</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448</v>
      </c>
      <c r="BA122" s="978"/>
      <c r="BB122" s="978"/>
      <c r="BC122" s="978"/>
      <c r="BD122" s="978"/>
      <c r="BE122" s="978"/>
      <c r="BF122" s="978"/>
      <c r="BG122" s="978"/>
      <c r="BH122" s="978"/>
      <c r="BI122" s="978"/>
      <c r="BJ122" s="978"/>
      <c r="BK122" s="978"/>
      <c r="BL122" s="978"/>
      <c r="BM122" s="978"/>
      <c r="BN122" s="978"/>
      <c r="BO122" s="978"/>
      <c r="BP122" s="979"/>
      <c r="BQ122" s="1012">
        <v>14636604</v>
      </c>
      <c r="BR122" s="1013"/>
      <c r="BS122" s="1013"/>
      <c r="BT122" s="1013"/>
      <c r="BU122" s="1013"/>
      <c r="BV122" s="1013">
        <v>12251860</v>
      </c>
      <c r="BW122" s="1013"/>
      <c r="BX122" s="1013"/>
      <c r="BY122" s="1013"/>
      <c r="BZ122" s="1013"/>
      <c r="CA122" s="1013">
        <v>13188367</v>
      </c>
      <c r="CB122" s="1013"/>
      <c r="CC122" s="1013"/>
      <c r="CD122" s="1013"/>
      <c r="CE122" s="1013"/>
      <c r="CF122" s="1030">
        <v>137.5</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v>318480</v>
      </c>
      <c r="DH122" s="939"/>
      <c r="DI122" s="939"/>
      <c r="DJ122" s="939"/>
      <c r="DK122" s="939"/>
      <c r="DL122" s="939">
        <v>196561</v>
      </c>
      <c r="DM122" s="939"/>
      <c r="DN122" s="939"/>
      <c r="DO122" s="939"/>
      <c r="DP122" s="939"/>
      <c r="DQ122" s="939">
        <v>131268</v>
      </c>
      <c r="DR122" s="939"/>
      <c r="DS122" s="939"/>
      <c r="DT122" s="939"/>
      <c r="DU122" s="939"/>
      <c r="DV122" s="940">
        <v>1.4</v>
      </c>
      <c r="DW122" s="940"/>
      <c r="DX122" s="940"/>
      <c r="DY122" s="940"/>
      <c r="DZ122" s="941"/>
    </row>
    <row r="123" spans="1:130" s="212" customFormat="1" ht="26.25" customHeight="1" x14ac:dyDescent="0.2">
      <c r="A123" s="1070"/>
      <c r="B123" s="962"/>
      <c r="C123" s="935" t="s">
        <v>435</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449</v>
      </c>
      <c r="BP123" s="1018"/>
      <c r="BQ123" s="1076">
        <v>22364616</v>
      </c>
      <c r="BR123" s="1077"/>
      <c r="BS123" s="1077"/>
      <c r="BT123" s="1077"/>
      <c r="BU123" s="1077"/>
      <c r="BV123" s="1077">
        <v>21603859</v>
      </c>
      <c r="BW123" s="1077"/>
      <c r="BX123" s="1077"/>
      <c r="BY123" s="1077"/>
      <c r="BZ123" s="1077"/>
      <c r="CA123" s="1077">
        <v>23653867</v>
      </c>
      <c r="CB123" s="1077"/>
      <c r="CC123" s="1077"/>
      <c r="CD123" s="1077"/>
      <c r="CE123" s="1077"/>
      <c r="CF123" s="1014"/>
      <c r="CG123" s="1015"/>
      <c r="CH123" s="1015"/>
      <c r="CI123" s="1015"/>
      <c r="CJ123" s="1016"/>
      <c r="CK123" s="1022"/>
      <c r="CL123" s="1023"/>
      <c r="CM123" s="1023"/>
      <c r="CN123" s="1023"/>
      <c r="CO123" s="1024"/>
      <c r="CP123" s="1032" t="s">
        <v>393</v>
      </c>
      <c r="CQ123" s="1033"/>
      <c r="CR123" s="1033"/>
      <c r="CS123" s="1033"/>
      <c r="CT123" s="1033"/>
      <c r="CU123" s="1033"/>
      <c r="CV123" s="1033"/>
      <c r="CW123" s="1033"/>
      <c r="CX123" s="1033"/>
      <c r="CY123" s="1033"/>
      <c r="CZ123" s="1033"/>
      <c r="DA123" s="1033"/>
      <c r="DB123" s="1033"/>
      <c r="DC123" s="1033"/>
      <c r="DD123" s="1033"/>
      <c r="DE123" s="1033"/>
      <c r="DF123" s="1034"/>
      <c r="DG123" s="971">
        <v>4265</v>
      </c>
      <c r="DH123" s="972"/>
      <c r="DI123" s="972"/>
      <c r="DJ123" s="972"/>
      <c r="DK123" s="973"/>
      <c r="DL123" s="974">
        <v>3929</v>
      </c>
      <c r="DM123" s="972"/>
      <c r="DN123" s="972"/>
      <c r="DO123" s="972"/>
      <c r="DP123" s="973"/>
      <c r="DQ123" s="974">
        <v>3867</v>
      </c>
      <c r="DR123" s="972"/>
      <c r="DS123" s="972"/>
      <c r="DT123" s="972"/>
      <c r="DU123" s="973"/>
      <c r="DV123" s="975">
        <v>0</v>
      </c>
      <c r="DW123" s="976"/>
      <c r="DX123" s="976"/>
      <c r="DY123" s="976"/>
      <c r="DZ123" s="977"/>
    </row>
    <row r="124" spans="1:130" s="212" customFormat="1" ht="26.25" customHeight="1" thickBot="1" x14ac:dyDescent="0.25">
      <c r="A124" s="1070"/>
      <c r="B124" s="962"/>
      <c r="C124" s="935" t="s">
        <v>438</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450</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451</v>
      </c>
      <c r="CQ124" s="1033"/>
      <c r="CR124" s="1033"/>
      <c r="CS124" s="1033"/>
      <c r="CT124" s="1033"/>
      <c r="CU124" s="1033"/>
      <c r="CV124" s="1033"/>
      <c r="CW124" s="1033"/>
      <c r="CX124" s="1033"/>
      <c r="CY124" s="1033"/>
      <c r="CZ124" s="1033"/>
      <c r="DA124" s="1033"/>
      <c r="DB124" s="1033"/>
      <c r="DC124" s="1033"/>
      <c r="DD124" s="1033"/>
      <c r="DE124" s="1033"/>
      <c r="DF124" s="1034"/>
      <c r="DG124" s="1017">
        <v>131560</v>
      </c>
      <c r="DH124" s="999"/>
      <c r="DI124" s="999"/>
      <c r="DJ124" s="999"/>
      <c r="DK124" s="1000"/>
      <c r="DL124" s="998">
        <v>134099</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440</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452</v>
      </c>
      <c r="CL125" s="1020"/>
      <c r="CM125" s="1020"/>
      <c r="CN125" s="1020"/>
      <c r="CO125" s="1021"/>
      <c r="CP125" s="942" t="s">
        <v>453</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442</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28353</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454</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455</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415</v>
      </c>
      <c r="AB127" s="972"/>
      <c r="AC127" s="972"/>
      <c r="AD127" s="972"/>
      <c r="AE127" s="973"/>
      <c r="AF127" s="974">
        <v>390</v>
      </c>
      <c r="AG127" s="972"/>
      <c r="AH127" s="972"/>
      <c r="AI127" s="972"/>
      <c r="AJ127" s="973"/>
      <c r="AK127" s="974">
        <v>479</v>
      </c>
      <c r="AL127" s="972"/>
      <c r="AM127" s="972"/>
      <c r="AN127" s="972"/>
      <c r="AO127" s="973"/>
      <c r="AP127" s="975">
        <v>0</v>
      </c>
      <c r="AQ127" s="976"/>
      <c r="AR127" s="976"/>
      <c r="AS127" s="976"/>
      <c r="AT127" s="977"/>
      <c r="AU127" s="214"/>
      <c r="AV127" s="214"/>
      <c r="AW127" s="214"/>
      <c r="AX127" s="1044" t="s">
        <v>456</v>
      </c>
      <c r="AY127" s="1045"/>
      <c r="AZ127" s="1045"/>
      <c r="BA127" s="1045"/>
      <c r="BB127" s="1045"/>
      <c r="BC127" s="1045"/>
      <c r="BD127" s="1045"/>
      <c r="BE127" s="1046"/>
      <c r="BF127" s="1047" t="s">
        <v>457</v>
      </c>
      <c r="BG127" s="1045"/>
      <c r="BH127" s="1045"/>
      <c r="BI127" s="1045"/>
      <c r="BJ127" s="1045"/>
      <c r="BK127" s="1045"/>
      <c r="BL127" s="1046"/>
      <c r="BM127" s="1047" t="s">
        <v>458</v>
      </c>
      <c r="BN127" s="1045"/>
      <c r="BO127" s="1045"/>
      <c r="BP127" s="1045"/>
      <c r="BQ127" s="1045"/>
      <c r="BR127" s="1045"/>
      <c r="BS127" s="1046"/>
      <c r="BT127" s="1047" t="s">
        <v>459</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460</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461</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462</v>
      </c>
      <c r="X128" s="1056"/>
      <c r="Y128" s="1056"/>
      <c r="Z128" s="1057"/>
      <c r="AA128" s="1058">
        <v>169547</v>
      </c>
      <c r="AB128" s="1059"/>
      <c r="AC128" s="1059"/>
      <c r="AD128" s="1059"/>
      <c r="AE128" s="1060"/>
      <c r="AF128" s="1061">
        <v>165869</v>
      </c>
      <c r="AG128" s="1059"/>
      <c r="AH128" s="1059"/>
      <c r="AI128" s="1059"/>
      <c r="AJ128" s="1060"/>
      <c r="AK128" s="1061">
        <v>154697</v>
      </c>
      <c r="AL128" s="1059"/>
      <c r="AM128" s="1059"/>
      <c r="AN128" s="1059"/>
      <c r="AO128" s="1060"/>
      <c r="AP128" s="1062"/>
      <c r="AQ128" s="1063"/>
      <c r="AR128" s="1063"/>
      <c r="AS128" s="1063"/>
      <c r="AT128" s="1064"/>
      <c r="AU128" s="214"/>
      <c r="AV128" s="214"/>
      <c r="AW128" s="214"/>
      <c r="AX128" s="909" t="s">
        <v>463</v>
      </c>
      <c r="AY128" s="910"/>
      <c r="AZ128" s="910"/>
      <c r="BA128" s="910"/>
      <c r="BB128" s="910"/>
      <c r="BC128" s="910"/>
      <c r="BD128" s="910"/>
      <c r="BE128" s="911"/>
      <c r="BF128" s="1065" t="s">
        <v>122</v>
      </c>
      <c r="BG128" s="1066"/>
      <c r="BH128" s="1066"/>
      <c r="BI128" s="1066"/>
      <c r="BJ128" s="1066"/>
      <c r="BK128" s="1066"/>
      <c r="BL128" s="1067"/>
      <c r="BM128" s="1065">
        <v>13.2</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464</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465</v>
      </c>
      <c r="X129" s="1084"/>
      <c r="Y129" s="1084"/>
      <c r="Z129" s="1085"/>
      <c r="AA129" s="971">
        <v>10360765</v>
      </c>
      <c r="AB129" s="972"/>
      <c r="AC129" s="972"/>
      <c r="AD129" s="972"/>
      <c r="AE129" s="973"/>
      <c r="AF129" s="974">
        <v>10583291</v>
      </c>
      <c r="AG129" s="972"/>
      <c r="AH129" s="972"/>
      <c r="AI129" s="972"/>
      <c r="AJ129" s="973"/>
      <c r="AK129" s="974">
        <v>10835817</v>
      </c>
      <c r="AL129" s="972"/>
      <c r="AM129" s="972"/>
      <c r="AN129" s="972"/>
      <c r="AO129" s="973"/>
      <c r="AP129" s="1086"/>
      <c r="AQ129" s="1087"/>
      <c r="AR129" s="1087"/>
      <c r="AS129" s="1087"/>
      <c r="AT129" s="1088"/>
      <c r="AU129" s="215"/>
      <c r="AV129" s="215"/>
      <c r="AW129" s="215"/>
      <c r="AX129" s="1078" t="s">
        <v>466</v>
      </c>
      <c r="AY129" s="936"/>
      <c r="AZ129" s="936"/>
      <c r="BA129" s="936"/>
      <c r="BB129" s="936"/>
      <c r="BC129" s="936"/>
      <c r="BD129" s="936"/>
      <c r="BE129" s="937"/>
      <c r="BF129" s="1079" t="s">
        <v>122</v>
      </c>
      <c r="BG129" s="1080"/>
      <c r="BH129" s="1080"/>
      <c r="BI129" s="1080"/>
      <c r="BJ129" s="1080"/>
      <c r="BK129" s="1080"/>
      <c r="BL129" s="1081"/>
      <c r="BM129" s="1079">
        <v>18.2</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467</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468</v>
      </c>
      <c r="X130" s="1084"/>
      <c r="Y130" s="1084"/>
      <c r="Z130" s="1085"/>
      <c r="AA130" s="971">
        <v>1282128</v>
      </c>
      <c r="AB130" s="972"/>
      <c r="AC130" s="972"/>
      <c r="AD130" s="972"/>
      <c r="AE130" s="973"/>
      <c r="AF130" s="974">
        <v>1263060</v>
      </c>
      <c r="AG130" s="972"/>
      <c r="AH130" s="972"/>
      <c r="AI130" s="972"/>
      <c r="AJ130" s="973"/>
      <c r="AK130" s="974">
        <v>1244510</v>
      </c>
      <c r="AL130" s="972"/>
      <c r="AM130" s="972"/>
      <c r="AN130" s="972"/>
      <c r="AO130" s="973"/>
      <c r="AP130" s="1086"/>
      <c r="AQ130" s="1087"/>
      <c r="AR130" s="1087"/>
      <c r="AS130" s="1087"/>
      <c r="AT130" s="1088"/>
      <c r="AU130" s="215"/>
      <c r="AV130" s="215"/>
      <c r="AW130" s="215"/>
      <c r="AX130" s="1078" t="s">
        <v>469</v>
      </c>
      <c r="AY130" s="936"/>
      <c r="AZ130" s="936"/>
      <c r="BA130" s="936"/>
      <c r="BB130" s="936"/>
      <c r="BC130" s="936"/>
      <c r="BD130" s="936"/>
      <c r="BE130" s="937"/>
      <c r="BF130" s="1114">
        <v>4.3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470</v>
      </c>
      <c r="X131" s="1121"/>
      <c r="Y131" s="1121"/>
      <c r="Z131" s="1122"/>
      <c r="AA131" s="1017">
        <v>9078637</v>
      </c>
      <c r="AB131" s="999"/>
      <c r="AC131" s="999"/>
      <c r="AD131" s="999"/>
      <c r="AE131" s="1000"/>
      <c r="AF131" s="998">
        <v>9320231</v>
      </c>
      <c r="AG131" s="999"/>
      <c r="AH131" s="999"/>
      <c r="AI131" s="999"/>
      <c r="AJ131" s="1000"/>
      <c r="AK131" s="998">
        <v>9591307</v>
      </c>
      <c r="AL131" s="999"/>
      <c r="AM131" s="999"/>
      <c r="AN131" s="999"/>
      <c r="AO131" s="1000"/>
      <c r="AP131" s="1123"/>
      <c r="AQ131" s="1124"/>
      <c r="AR131" s="1124"/>
      <c r="AS131" s="1124"/>
      <c r="AT131" s="1125"/>
      <c r="AU131" s="215"/>
      <c r="AV131" s="215"/>
      <c r="AW131" s="215"/>
      <c r="AX131" s="1096" t="s">
        <v>471</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472</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473</v>
      </c>
      <c r="W132" s="1107"/>
      <c r="X132" s="1107"/>
      <c r="Y132" s="1107"/>
      <c r="Z132" s="1108"/>
      <c r="AA132" s="1109">
        <v>4.6474927900000003</v>
      </c>
      <c r="AB132" s="1110"/>
      <c r="AC132" s="1110"/>
      <c r="AD132" s="1110"/>
      <c r="AE132" s="1111"/>
      <c r="AF132" s="1112">
        <v>4.9079899410000003</v>
      </c>
      <c r="AG132" s="1110"/>
      <c r="AH132" s="1110"/>
      <c r="AI132" s="1110"/>
      <c r="AJ132" s="1111"/>
      <c r="AK132" s="1112">
        <v>3.6386177609999999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474</v>
      </c>
      <c r="W133" s="1090"/>
      <c r="X133" s="1090"/>
      <c r="Y133" s="1090"/>
      <c r="Z133" s="1091"/>
      <c r="AA133" s="1092">
        <v>4</v>
      </c>
      <c r="AB133" s="1093"/>
      <c r="AC133" s="1093"/>
      <c r="AD133" s="1093"/>
      <c r="AE133" s="1094"/>
      <c r="AF133" s="1092">
        <v>4.3</v>
      </c>
      <c r="AG133" s="1093"/>
      <c r="AH133" s="1093"/>
      <c r="AI133" s="1093"/>
      <c r="AJ133" s="1094"/>
      <c r="AK133" s="1092">
        <v>4.3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N9jJyFGWeQo82gySXguJB6P7VMizIyAwSZoFc9pZU6CCMPddAOtxmIPW0XCUhUVhnhy1QYsVJ8b2aFTp8oKxQ==" saltValue="tlpepYGImzW+8PGERq83W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6"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PiJNX5JSPkqj8j49H9XkyqQvSrwJqjdNJ2TNqmHWzJyq1SA/Hz/IOnnQ8tnU1/lFZgHfQHaY0J2vxsR1BxCBKA==" saltValue="2whqpwahxd160A+eijHX5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xa+res1oAwRZo0NPaXDqFtHRuWkZ5pG/jxSDbdQsCFnjAjvgwwGwdhrJfUy16inb8xPPsb81um/fJno8ZHoYxg==" saltValue="91ySsyDHPou/d6H80KemN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27" t="s">
        <v>478</v>
      </c>
      <c r="AP7" s="253"/>
      <c r="AQ7" s="254" t="s">
        <v>479</v>
      </c>
      <c r="AR7" s="255"/>
    </row>
    <row r="8" spans="1:46" ht="13" x14ac:dyDescent="0.2">
      <c r="A8" s="247"/>
      <c r="AK8" s="256"/>
      <c r="AL8" s="257"/>
      <c r="AM8" s="257"/>
      <c r="AN8" s="258"/>
      <c r="AO8" s="1128"/>
      <c r="AP8" s="259" t="s">
        <v>480</v>
      </c>
      <c r="AQ8" s="260" t="s">
        <v>481</v>
      </c>
      <c r="AR8" s="261" t="s">
        <v>482</v>
      </c>
    </row>
    <row r="9" spans="1:46" ht="13" x14ac:dyDescent="0.2">
      <c r="A9" s="247"/>
      <c r="AK9" s="1129" t="s">
        <v>483</v>
      </c>
      <c r="AL9" s="1130"/>
      <c r="AM9" s="1130"/>
      <c r="AN9" s="1131"/>
      <c r="AO9" s="262">
        <v>4111622</v>
      </c>
      <c r="AP9" s="262">
        <v>123509</v>
      </c>
      <c r="AQ9" s="263">
        <v>99044</v>
      </c>
      <c r="AR9" s="264">
        <v>24.7</v>
      </c>
    </row>
    <row r="10" spans="1:46" ht="13.5" customHeight="1" x14ac:dyDescent="0.2">
      <c r="A10" s="247"/>
      <c r="AK10" s="1129" t="s">
        <v>484</v>
      </c>
      <c r="AL10" s="1130"/>
      <c r="AM10" s="1130"/>
      <c r="AN10" s="1131"/>
      <c r="AO10" s="265">
        <v>2576</v>
      </c>
      <c r="AP10" s="265">
        <v>77</v>
      </c>
      <c r="AQ10" s="266">
        <v>12597</v>
      </c>
      <c r="AR10" s="267">
        <v>-99.4</v>
      </c>
    </row>
    <row r="11" spans="1:46" ht="13.5" customHeight="1" x14ac:dyDescent="0.2">
      <c r="A11" s="247"/>
      <c r="AK11" s="1129" t="s">
        <v>485</v>
      </c>
      <c r="AL11" s="1130"/>
      <c r="AM11" s="1130"/>
      <c r="AN11" s="1131"/>
      <c r="AO11" s="265" t="s">
        <v>486</v>
      </c>
      <c r="AP11" s="265" t="s">
        <v>486</v>
      </c>
      <c r="AQ11" s="266">
        <v>1194</v>
      </c>
      <c r="AR11" s="267" t="s">
        <v>486</v>
      </c>
    </row>
    <row r="12" spans="1:46" ht="13.5" customHeight="1" x14ac:dyDescent="0.2">
      <c r="A12" s="247"/>
      <c r="AK12" s="1129" t="s">
        <v>487</v>
      </c>
      <c r="AL12" s="1130"/>
      <c r="AM12" s="1130"/>
      <c r="AN12" s="1131"/>
      <c r="AO12" s="265" t="s">
        <v>486</v>
      </c>
      <c r="AP12" s="265" t="s">
        <v>486</v>
      </c>
      <c r="AQ12" s="266">
        <v>18</v>
      </c>
      <c r="AR12" s="267" t="s">
        <v>486</v>
      </c>
    </row>
    <row r="13" spans="1:46" ht="13.5" customHeight="1" x14ac:dyDescent="0.2">
      <c r="A13" s="247"/>
      <c r="AK13" s="1129" t="s">
        <v>488</v>
      </c>
      <c r="AL13" s="1130"/>
      <c r="AM13" s="1130"/>
      <c r="AN13" s="1131"/>
      <c r="AO13" s="265">
        <v>202478</v>
      </c>
      <c r="AP13" s="265">
        <v>6082</v>
      </c>
      <c r="AQ13" s="266">
        <v>3890</v>
      </c>
      <c r="AR13" s="267">
        <v>56.3</v>
      </c>
    </row>
    <row r="14" spans="1:46" ht="13.5" customHeight="1" x14ac:dyDescent="0.2">
      <c r="A14" s="247"/>
      <c r="AK14" s="1129" t="s">
        <v>489</v>
      </c>
      <c r="AL14" s="1130"/>
      <c r="AM14" s="1130"/>
      <c r="AN14" s="1131"/>
      <c r="AO14" s="265">
        <v>71613</v>
      </c>
      <c r="AP14" s="265">
        <v>2151</v>
      </c>
      <c r="AQ14" s="266">
        <v>1837</v>
      </c>
      <c r="AR14" s="267">
        <v>17.100000000000001</v>
      </c>
    </row>
    <row r="15" spans="1:46" ht="13.5" customHeight="1" x14ac:dyDescent="0.2">
      <c r="A15" s="247"/>
      <c r="AK15" s="1132" t="s">
        <v>490</v>
      </c>
      <c r="AL15" s="1133"/>
      <c r="AM15" s="1133"/>
      <c r="AN15" s="1134"/>
      <c r="AO15" s="265">
        <v>-259540</v>
      </c>
      <c r="AP15" s="265">
        <v>-7796</v>
      </c>
      <c r="AQ15" s="266">
        <v>-6318</v>
      </c>
      <c r="AR15" s="267">
        <v>23.4</v>
      </c>
    </row>
    <row r="16" spans="1:46" ht="13" x14ac:dyDescent="0.2">
      <c r="A16" s="247"/>
      <c r="AK16" s="1132" t="s">
        <v>177</v>
      </c>
      <c r="AL16" s="1133"/>
      <c r="AM16" s="1133"/>
      <c r="AN16" s="1134"/>
      <c r="AO16" s="265">
        <v>4128749</v>
      </c>
      <c r="AP16" s="265">
        <v>124024</v>
      </c>
      <c r="AQ16" s="266">
        <v>112262</v>
      </c>
      <c r="AR16" s="267">
        <v>10.5</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35" t="s">
        <v>495</v>
      </c>
      <c r="AL21" s="1136"/>
      <c r="AM21" s="1136"/>
      <c r="AN21" s="1137"/>
      <c r="AO21" s="277">
        <v>13.13</v>
      </c>
      <c r="AP21" s="278">
        <v>9.26</v>
      </c>
      <c r="AQ21" s="279">
        <v>3.87</v>
      </c>
      <c r="AS21" s="280"/>
      <c r="AT21" s="276"/>
    </row>
    <row r="22" spans="1:46" s="248" customFormat="1" ht="13" x14ac:dyDescent="0.2">
      <c r="A22" s="276"/>
      <c r="AK22" s="1135" t="s">
        <v>496</v>
      </c>
      <c r="AL22" s="1136"/>
      <c r="AM22" s="1136"/>
      <c r="AN22" s="1137"/>
      <c r="AO22" s="281">
        <v>102.8</v>
      </c>
      <c r="AP22" s="282">
        <v>97.3</v>
      </c>
      <c r="AQ22" s="283">
        <v>5.5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497</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27" t="s">
        <v>478</v>
      </c>
      <c r="AP30" s="253"/>
      <c r="AQ30" s="254" t="s">
        <v>479</v>
      </c>
      <c r="AR30" s="255"/>
    </row>
    <row r="31" spans="1:46" ht="13" x14ac:dyDescent="0.2">
      <c r="A31" s="247"/>
      <c r="AK31" s="256"/>
      <c r="AL31" s="257"/>
      <c r="AM31" s="257"/>
      <c r="AN31" s="258"/>
      <c r="AO31" s="1128"/>
      <c r="AP31" s="259" t="s">
        <v>480</v>
      </c>
      <c r="AQ31" s="260" t="s">
        <v>481</v>
      </c>
      <c r="AR31" s="261" t="s">
        <v>482</v>
      </c>
    </row>
    <row r="32" spans="1:46" ht="27" customHeight="1" x14ac:dyDescent="0.2">
      <c r="A32" s="247"/>
      <c r="AK32" s="1143" t="s">
        <v>500</v>
      </c>
      <c r="AL32" s="1144"/>
      <c r="AM32" s="1144"/>
      <c r="AN32" s="1145"/>
      <c r="AO32" s="291">
        <v>1637967</v>
      </c>
      <c r="AP32" s="291">
        <v>49203</v>
      </c>
      <c r="AQ32" s="292">
        <v>60713</v>
      </c>
      <c r="AR32" s="293">
        <v>-19</v>
      </c>
    </row>
    <row r="33" spans="1:46" ht="13.5" customHeight="1" x14ac:dyDescent="0.2">
      <c r="A33" s="247"/>
      <c r="AK33" s="1143" t="s">
        <v>501</v>
      </c>
      <c r="AL33" s="1144"/>
      <c r="AM33" s="1144"/>
      <c r="AN33" s="1145"/>
      <c r="AO33" s="291" t="s">
        <v>486</v>
      </c>
      <c r="AP33" s="291" t="s">
        <v>486</v>
      </c>
      <c r="AQ33" s="292" t="s">
        <v>486</v>
      </c>
      <c r="AR33" s="293" t="s">
        <v>486</v>
      </c>
    </row>
    <row r="34" spans="1:46" ht="27" customHeight="1" x14ac:dyDescent="0.2">
      <c r="A34" s="247"/>
      <c r="AK34" s="1143" t="s">
        <v>502</v>
      </c>
      <c r="AL34" s="1144"/>
      <c r="AM34" s="1144"/>
      <c r="AN34" s="1145"/>
      <c r="AO34" s="291" t="s">
        <v>486</v>
      </c>
      <c r="AP34" s="291" t="s">
        <v>486</v>
      </c>
      <c r="AQ34" s="292" t="s">
        <v>486</v>
      </c>
      <c r="AR34" s="293" t="s">
        <v>486</v>
      </c>
    </row>
    <row r="35" spans="1:46" ht="27" customHeight="1" x14ac:dyDescent="0.2">
      <c r="A35" s="247"/>
      <c r="AK35" s="1143" t="s">
        <v>503</v>
      </c>
      <c r="AL35" s="1144"/>
      <c r="AM35" s="1144"/>
      <c r="AN35" s="1145"/>
      <c r="AO35" s="291">
        <v>109752</v>
      </c>
      <c r="AP35" s="291">
        <v>3297</v>
      </c>
      <c r="AQ35" s="292">
        <v>14168</v>
      </c>
      <c r="AR35" s="293">
        <v>-76.7</v>
      </c>
    </row>
    <row r="36" spans="1:46" ht="27" customHeight="1" x14ac:dyDescent="0.2">
      <c r="A36" s="247"/>
      <c r="AK36" s="1143" t="s">
        <v>504</v>
      </c>
      <c r="AL36" s="1144"/>
      <c r="AM36" s="1144"/>
      <c r="AN36" s="1145"/>
      <c r="AO36" s="291" t="s">
        <v>486</v>
      </c>
      <c r="AP36" s="291" t="s">
        <v>486</v>
      </c>
      <c r="AQ36" s="292">
        <v>2586</v>
      </c>
      <c r="AR36" s="293" t="s">
        <v>486</v>
      </c>
    </row>
    <row r="37" spans="1:46" ht="13.5" customHeight="1" x14ac:dyDescent="0.2">
      <c r="A37" s="247"/>
      <c r="AK37" s="1143" t="s">
        <v>505</v>
      </c>
      <c r="AL37" s="1144"/>
      <c r="AM37" s="1144"/>
      <c r="AN37" s="1145"/>
      <c r="AO37" s="291">
        <v>479</v>
      </c>
      <c r="AP37" s="291">
        <v>14</v>
      </c>
      <c r="AQ37" s="292">
        <v>189</v>
      </c>
      <c r="AR37" s="293">
        <v>-92.6</v>
      </c>
    </row>
    <row r="38" spans="1:46" ht="27" customHeight="1" x14ac:dyDescent="0.2">
      <c r="A38" s="247"/>
      <c r="AK38" s="1146" t="s">
        <v>506</v>
      </c>
      <c r="AL38" s="1147"/>
      <c r="AM38" s="1147"/>
      <c r="AN38" s="1148"/>
      <c r="AO38" s="294" t="s">
        <v>486</v>
      </c>
      <c r="AP38" s="294" t="s">
        <v>486</v>
      </c>
      <c r="AQ38" s="295">
        <v>8</v>
      </c>
      <c r="AR38" s="283" t="s">
        <v>486</v>
      </c>
      <c r="AS38" s="290"/>
    </row>
    <row r="39" spans="1:46" ht="13" x14ac:dyDescent="0.2">
      <c r="A39" s="247"/>
      <c r="AK39" s="1146" t="s">
        <v>507</v>
      </c>
      <c r="AL39" s="1147"/>
      <c r="AM39" s="1147"/>
      <c r="AN39" s="1148"/>
      <c r="AO39" s="291">
        <v>-154697</v>
      </c>
      <c r="AP39" s="291">
        <v>-4647</v>
      </c>
      <c r="AQ39" s="292">
        <v>-5399</v>
      </c>
      <c r="AR39" s="293">
        <v>-13.9</v>
      </c>
      <c r="AS39" s="290"/>
    </row>
    <row r="40" spans="1:46" ht="27" customHeight="1" x14ac:dyDescent="0.2">
      <c r="A40" s="247"/>
      <c r="AK40" s="1143" t="s">
        <v>508</v>
      </c>
      <c r="AL40" s="1144"/>
      <c r="AM40" s="1144"/>
      <c r="AN40" s="1145"/>
      <c r="AO40" s="291">
        <v>-1244510</v>
      </c>
      <c r="AP40" s="291">
        <v>-37384</v>
      </c>
      <c r="AQ40" s="292">
        <v>-49527</v>
      </c>
      <c r="AR40" s="293">
        <v>-24.5</v>
      </c>
      <c r="AS40" s="290"/>
    </row>
    <row r="41" spans="1:46" ht="13" x14ac:dyDescent="0.2">
      <c r="A41" s="247"/>
      <c r="AK41" s="1149" t="s">
        <v>287</v>
      </c>
      <c r="AL41" s="1150"/>
      <c r="AM41" s="1150"/>
      <c r="AN41" s="1151"/>
      <c r="AO41" s="291">
        <v>348991</v>
      </c>
      <c r="AP41" s="291">
        <v>10483</v>
      </c>
      <c r="AQ41" s="292">
        <v>22738</v>
      </c>
      <c r="AR41" s="293">
        <v>-53.9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38" t="s">
        <v>478</v>
      </c>
      <c r="AN49" s="1140" t="s">
        <v>511</v>
      </c>
      <c r="AO49" s="1141"/>
      <c r="AP49" s="1141"/>
      <c r="AQ49" s="1141"/>
      <c r="AR49" s="1142"/>
    </row>
    <row r="50" spans="1:44" ht="13" x14ac:dyDescent="0.2">
      <c r="A50" s="247"/>
      <c r="AK50" s="305"/>
      <c r="AL50" s="306"/>
      <c r="AM50" s="1139"/>
      <c r="AN50" s="307" t="s">
        <v>512</v>
      </c>
      <c r="AO50" s="308" t="s">
        <v>513</v>
      </c>
      <c r="AP50" s="309" t="s">
        <v>514</v>
      </c>
      <c r="AQ50" s="310" t="s">
        <v>515</v>
      </c>
      <c r="AR50" s="311" t="s">
        <v>516</v>
      </c>
    </row>
    <row r="51" spans="1:44" ht="13" x14ac:dyDescent="0.2">
      <c r="A51" s="247"/>
      <c r="AK51" s="303" t="s">
        <v>517</v>
      </c>
      <c r="AL51" s="304"/>
      <c r="AM51" s="312">
        <v>1981462</v>
      </c>
      <c r="AN51" s="313">
        <v>54986</v>
      </c>
      <c r="AO51" s="314">
        <v>-51.5</v>
      </c>
      <c r="AP51" s="315">
        <v>84962</v>
      </c>
      <c r="AQ51" s="316">
        <v>7.2</v>
      </c>
      <c r="AR51" s="317">
        <v>-58.7</v>
      </c>
    </row>
    <row r="52" spans="1:44" ht="13" x14ac:dyDescent="0.2">
      <c r="A52" s="247"/>
      <c r="AK52" s="318"/>
      <c r="AL52" s="319" t="s">
        <v>518</v>
      </c>
      <c r="AM52" s="320">
        <v>1142376</v>
      </c>
      <c r="AN52" s="321">
        <v>31701</v>
      </c>
      <c r="AO52" s="322">
        <v>-61.7</v>
      </c>
      <c r="AP52" s="323">
        <v>42793</v>
      </c>
      <c r="AQ52" s="324">
        <v>2.2000000000000002</v>
      </c>
      <c r="AR52" s="325">
        <v>-63.9</v>
      </c>
    </row>
    <row r="53" spans="1:44" ht="13" x14ac:dyDescent="0.2">
      <c r="A53" s="247"/>
      <c r="AK53" s="303" t="s">
        <v>519</v>
      </c>
      <c r="AL53" s="304"/>
      <c r="AM53" s="312">
        <v>1039453</v>
      </c>
      <c r="AN53" s="313">
        <v>29558</v>
      </c>
      <c r="AO53" s="314">
        <v>-46.2</v>
      </c>
      <c r="AP53" s="315">
        <v>71279</v>
      </c>
      <c r="AQ53" s="316">
        <v>-16.100000000000001</v>
      </c>
      <c r="AR53" s="317">
        <v>-30.1</v>
      </c>
    </row>
    <row r="54" spans="1:44" ht="13" x14ac:dyDescent="0.2">
      <c r="A54" s="247"/>
      <c r="AK54" s="318"/>
      <c r="AL54" s="319" t="s">
        <v>518</v>
      </c>
      <c r="AM54" s="320">
        <v>748529</v>
      </c>
      <c r="AN54" s="321">
        <v>21285</v>
      </c>
      <c r="AO54" s="322">
        <v>-32.9</v>
      </c>
      <c r="AP54" s="323">
        <v>36731</v>
      </c>
      <c r="AQ54" s="324">
        <v>-14.2</v>
      </c>
      <c r="AR54" s="325">
        <v>-18.7</v>
      </c>
    </row>
    <row r="55" spans="1:44" ht="13" x14ac:dyDescent="0.2">
      <c r="A55" s="247"/>
      <c r="AK55" s="303" t="s">
        <v>520</v>
      </c>
      <c r="AL55" s="304"/>
      <c r="AM55" s="312">
        <v>1084536</v>
      </c>
      <c r="AN55" s="313">
        <v>31497</v>
      </c>
      <c r="AO55" s="314">
        <v>6.6</v>
      </c>
      <c r="AP55" s="315">
        <v>74994</v>
      </c>
      <c r="AQ55" s="316">
        <v>5.2</v>
      </c>
      <c r="AR55" s="317">
        <v>1.4</v>
      </c>
    </row>
    <row r="56" spans="1:44" ht="13" x14ac:dyDescent="0.2">
      <c r="A56" s="247"/>
      <c r="AK56" s="318"/>
      <c r="AL56" s="319" t="s">
        <v>518</v>
      </c>
      <c r="AM56" s="320">
        <v>796488</v>
      </c>
      <c r="AN56" s="321">
        <v>23132</v>
      </c>
      <c r="AO56" s="322">
        <v>8.6999999999999993</v>
      </c>
      <c r="AP56" s="323">
        <v>36188</v>
      </c>
      <c r="AQ56" s="324">
        <v>-1.5</v>
      </c>
      <c r="AR56" s="325">
        <v>10.199999999999999</v>
      </c>
    </row>
    <row r="57" spans="1:44" ht="13" x14ac:dyDescent="0.2">
      <c r="A57" s="247"/>
      <c r="AK57" s="303" t="s">
        <v>521</v>
      </c>
      <c r="AL57" s="304"/>
      <c r="AM57" s="312">
        <v>2121492</v>
      </c>
      <c r="AN57" s="313">
        <v>62518</v>
      </c>
      <c r="AO57" s="314">
        <v>98.5</v>
      </c>
      <c r="AP57" s="315">
        <v>71849</v>
      </c>
      <c r="AQ57" s="316">
        <v>-4.2</v>
      </c>
      <c r="AR57" s="317">
        <v>102.7</v>
      </c>
    </row>
    <row r="58" spans="1:44" ht="13" x14ac:dyDescent="0.2">
      <c r="A58" s="247"/>
      <c r="AK58" s="318"/>
      <c r="AL58" s="319" t="s">
        <v>518</v>
      </c>
      <c r="AM58" s="320">
        <v>1524645</v>
      </c>
      <c r="AN58" s="321">
        <v>44930</v>
      </c>
      <c r="AO58" s="322">
        <v>94.2</v>
      </c>
      <c r="AP58" s="323">
        <v>36144</v>
      </c>
      <c r="AQ58" s="324">
        <v>-0.1</v>
      </c>
      <c r="AR58" s="325">
        <v>94.3</v>
      </c>
    </row>
    <row r="59" spans="1:44" ht="13" x14ac:dyDescent="0.2">
      <c r="A59" s="247"/>
      <c r="AK59" s="303" t="s">
        <v>522</v>
      </c>
      <c r="AL59" s="304"/>
      <c r="AM59" s="312">
        <v>2054275</v>
      </c>
      <c r="AN59" s="313">
        <v>61708</v>
      </c>
      <c r="AO59" s="314">
        <v>-1.3</v>
      </c>
      <c r="AP59" s="315">
        <v>82962</v>
      </c>
      <c r="AQ59" s="316">
        <v>15.5</v>
      </c>
      <c r="AR59" s="317">
        <v>-16.8</v>
      </c>
    </row>
    <row r="60" spans="1:44" ht="13" x14ac:dyDescent="0.2">
      <c r="A60" s="247"/>
      <c r="AK60" s="318"/>
      <c r="AL60" s="319" t="s">
        <v>518</v>
      </c>
      <c r="AM60" s="320">
        <v>1680882</v>
      </c>
      <c r="AN60" s="321">
        <v>50492</v>
      </c>
      <c r="AO60" s="322">
        <v>12.4</v>
      </c>
      <c r="AP60" s="323">
        <v>42835</v>
      </c>
      <c r="AQ60" s="324">
        <v>18.5</v>
      </c>
      <c r="AR60" s="325">
        <v>-6.1</v>
      </c>
    </row>
    <row r="61" spans="1:44" ht="13" x14ac:dyDescent="0.2">
      <c r="A61" s="247"/>
      <c r="AK61" s="303" t="s">
        <v>523</v>
      </c>
      <c r="AL61" s="326"/>
      <c r="AM61" s="312">
        <v>1656244</v>
      </c>
      <c r="AN61" s="313">
        <v>48053</v>
      </c>
      <c r="AO61" s="314">
        <v>1.2</v>
      </c>
      <c r="AP61" s="315">
        <v>77209</v>
      </c>
      <c r="AQ61" s="327">
        <v>1.5</v>
      </c>
      <c r="AR61" s="317">
        <v>-0.3</v>
      </c>
    </row>
    <row r="62" spans="1:44" ht="13" x14ac:dyDescent="0.2">
      <c r="A62" s="247"/>
      <c r="AK62" s="318"/>
      <c r="AL62" s="319" t="s">
        <v>518</v>
      </c>
      <c r="AM62" s="320">
        <v>1178584</v>
      </c>
      <c r="AN62" s="321">
        <v>34308</v>
      </c>
      <c r="AO62" s="322">
        <v>4.0999999999999996</v>
      </c>
      <c r="AP62" s="323">
        <v>38938</v>
      </c>
      <c r="AQ62" s="324">
        <v>1</v>
      </c>
      <c r="AR62" s="325">
        <v>3.1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p5wJfP1II1Fz9nFv7ppU6OmdYfN4sIzyHmn5KEV7YX/Kp0nsMOXOx5ROc0i1JI49Meuwu1pAtdpW1NLgbuj/zw==" saltValue="TdLDWGyKAQzkDbHjgtNpI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LhkRegNvc3yad0ssJPQb1OJY7RMfKHr5Lpn76/ene9r7VdZVOa3mwJeGOngKQLILiqP/p6WeE/XGwG512zWgrg==" saltValue="y7WiM5SwwXkObwLGCpDNK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3" zoomScaleNormal="83"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Qo0Sck/+1AO9ElsxsorY/nTxzfwQbZ47jD252+WOhsUzQVUA6Wa/u9UNHN0LPFlqyYJNJYZ8DpVIwU5T0LBuag==" saltValue="hxyQePvCsoC75ZhqgE767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6" zoomScaleNormal="66"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35.630000000000003</v>
      </c>
      <c r="G47" s="12">
        <v>34.270000000000003</v>
      </c>
      <c r="H47" s="12">
        <v>38.43</v>
      </c>
      <c r="I47" s="12">
        <v>42.56</v>
      </c>
      <c r="J47" s="13">
        <v>39.28</v>
      </c>
    </row>
    <row r="48" spans="2:10" ht="57.75" customHeight="1" x14ac:dyDescent="0.2">
      <c r="B48" s="14"/>
      <c r="C48" s="1154" t="s">
        <v>4</v>
      </c>
      <c r="D48" s="1154"/>
      <c r="E48" s="1155"/>
      <c r="F48" s="15">
        <v>4.45</v>
      </c>
      <c r="G48" s="16">
        <v>16.59</v>
      </c>
      <c r="H48" s="16">
        <v>26.36</v>
      </c>
      <c r="I48" s="16">
        <v>18.03</v>
      </c>
      <c r="J48" s="17">
        <v>12.99</v>
      </c>
    </row>
    <row r="49" spans="2:10" ht="57.75" customHeight="1" thickBot="1" x14ac:dyDescent="0.25">
      <c r="B49" s="18"/>
      <c r="C49" s="1156" t="s">
        <v>5</v>
      </c>
      <c r="D49" s="1156"/>
      <c r="E49" s="1157"/>
      <c r="F49" s="19" t="s">
        <v>530</v>
      </c>
      <c r="G49" s="20">
        <v>10.57</v>
      </c>
      <c r="H49" s="20">
        <v>3.38</v>
      </c>
      <c r="I49" s="20" t="s">
        <v>531</v>
      </c>
      <c r="J49" s="21" t="s">
        <v>532</v>
      </c>
    </row>
    <row r="50" spans="2:10" ht="13" x14ac:dyDescent="0.2"/>
  </sheetData>
  <sheetProtection algorithmName="SHA-512" hashValue="6HH/KQKQfc/qT0c1gbiSezqrxt+0ODQkyvPMMn7NLvquOmu0/pE2GZYN9m1s3ZU0g0kEnQw2ApiRF2x5LNculg==" saltValue="3cJw/5klMLn5icON/FZsl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4" zoomScaleNormal="64"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533</v>
      </c>
      <c r="D34" s="1162"/>
      <c r="E34" s="1163"/>
      <c r="F34" s="32">
        <v>8.18</v>
      </c>
      <c r="G34" s="33">
        <v>8.9</v>
      </c>
      <c r="H34" s="33">
        <v>10.73</v>
      </c>
      <c r="I34" s="33">
        <v>12.2</v>
      </c>
      <c r="J34" s="34">
        <v>16.37</v>
      </c>
      <c r="K34" s="22"/>
      <c r="L34" s="22"/>
      <c r="M34" s="22"/>
      <c r="N34" s="22"/>
      <c r="O34" s="22"/>
      <c r="P34" s="22"/>
    </row>
    <row r="35" spans="1:16" ht="39" customHeight="1" x14ac:dyDescent="0.2">
      <c r="A35" s="22"/>
      <c r="B35" s="35"/>
      <c r="C35" s="1158" t="s">
        <v>534</v>
      </c>
      <c r="D35" s="1158"/>
      <c r="E35" s="1159"/>
      <c r="F35" s="36">
        <v>4.4400000000000004</v>
      </c>
      <c r="G35" s="37">
        <v>16.59</v>
      </c>
      <c r="H35" s="37">
        <v>26.36</v>
      </c>
      <c r="I35" s="37">
        <v>18.03</v>
      </c>
      <c r="J35" s="38">
        <v>12.99</v>
      </c>
      <c r="K35" s="22"/>
      <c r="L35" s="22"/>
      <c r="M35" s="22"/>
      <c r="N35" s="22"/>
      <c r="O35" s="22"/>
      <c r="P35" s="22"/>
    </row>
    <row r="36" spans="1:16" ht="39" customHeight="1" x14ac:dyDescent="0.2">
      <c r="A36" s="22"/>
      <c r="B36" s="35"/>
      <c r="C36" s="1158" t="s">
        <v>535</v>
      </c>
      <c r="D36" s="1158"/>
      <c r="E36" s="1159"/>
      <c r="F36" s="36">
        <v>11.51</v>
      </c>
      <c r="G36" s="37">
        <v>11.65</v>
      </c>
      <c r="H36" s="37">
        <v>10.38</v>
      </c>
      <c r="I36" s="37">
        <v>8.24</v>
      </c>
      <c r="J36" s="38">
        <v>4.97</v>
      </c>
      <c r="K36" s="22"/>
      <c r="L36" s="22"/>
      <c r="M36" s="22"/>
      <c r="N36" s="22"/>
      <c r="O36" s="22"/>
      <c r="P36" s="22"/>
    </row>
    <row r="37" spans="1:16" ht="39" customHeight="1" x14ac:dyDescent="0.2">
      <c r="A37" s="22"/>
      <c r="B37" s="35"/>
      <c r="C37" s="1158" t="s">
        <v>536</v>
      </c>
      <c r="D37" s="1158"/>
      <c r="E37" s="1159"/>
      <c r="F37" s="36">
        <v>5.35</v>
      </c>
      <c r="G37" s="37">
        <v>4.9800000000000004</v>
      </c>
      <c r="H37" s="37">
        <v>4.8099999999999996</v>
      </c>
      <c r="I37" s="37">
        <v>3.83</v>
      </c>
      <c r="J37" s="38">
        <v>3.81</v>
      </c>
      <c r="K37" s="22"/>
      <c r="L37" s="22"/>
      <c r="M37" s="22"/>
      <c r="N37" s="22"/>
      <c r="O37" s="22"/>
      <c r="P37" s="22"/>
    </row>
    <row r="38" spans="1:16" ht="39" customHeight="1" x14ac:dyDescent="0.2">
      <c r="A38" s="22"/>
      <c r="B38" s="35"/>
      <c r="C38" s="1158" t="s">
        <v>537</v>
      </c>
      <c r="D38" s="1158"/>
      <c r="E38" s="1159"/>
      <c r="F38" s="36">
        <v>1.87</v>
      </c>
      <c r="G38" s="37">
        <v>1.62</v>
      </c>
      <c r="H38" s="37">
        <v>1.94</v>
      </c>
      <c r="I38" s="37">
        <v>0.8</v>
      </c>
      <c r="J38" s="38">
        <v>0.23</v>
      </c>
      <c r="K38" s="22"/>
      <c r="L38" s="22"/>
      <c r="M38" s="22"/>
      <c r="N38" s="22"/>
      <c r="O38" s="22"/>
      <c r="P38" s="22"/>
    </row>
    <row r="39" spans="1:16" ht="39" customHeight="1" x14ac:dyDescent="0.2">
      <c r="A39" s="22"/>
      <c r="B39" s="35"/>
      <c r="C39" s="1158" t="s">
        <v>538</v>
      </c>
      <c r="D39" s="1158"/>
      <c r="E39" s="1159"/>
      <c r="F39" s="36">
        <v>1.0900000000000001</v>
      </c>
      <c r="G39" s="37">
        <v>0.77</v>
      </c>
      <c r="H39" s="37">
        <v>0.42</v>
      </c>
      <c r="I39" s="37">
        <v>0.27</v>
      </c>
      <c r="J39" s="38">
        <v>0.16</v>
      </c>
      <c r="K39" s="22"/>
      <c r="L39" s="22"/>
      <c r="M39" s="22"/>
      <c r="N39" s="22"/>
      <c r="O39" s="22"/>
      <c r="P39" s="22"/>
    </row>
    <row r="40" spans="1:16" ht="39" customHeight="1" x14ac:dyDescent="0.2">
      <c r="A40" s="22"/>
      <c r="B40" s="35"/>
      <c r="C40" s="1158" t="s">
        <v>539</v>
      </c>
      <c r="D40" s="1158"/>
      <c r="E40" s="1159"/>
      <c r="F40" s="36" t="s">
        <v>486</v>
      </c>
      <c r="G40" s="37" t="s">
        <v>486</v>
      </c>
      <c r="H40" s="37" t="s">
        <v>486</v>
      </c>
      <c r="I40" s="37" t="s">
        <v>486</v>
      </c>
      <c r="J40" s="38">
        <v>0.13</v>
      </c>
      <c r="K40" s="22"/>
      <c r="L40" s="22"/>
      <c r="M40" s="22"/>
      <c r="N40" s="22"/>
      <c r="O40" s="22"/>
      <c r="P40" s="22"/>
    </row>
    <row r="41" spans="1:16" ht="39" customHeight="1" x14ac:dyDescent="0.2">
      <c r="A41" s="22"/>
      <c r="B41" s="35"/>
      <c r="C41" s="1158" t="s">
        <v>540</v>
      </c>
      <c r="D41" s="1158"/>
      <c r="E41" s="1159"/>
      <c r="F41" s="36">
        <v>0.02</v>
      </c>
      <c r="G41" s="37">
        <v>0.04</v>
      </c>
      <c r="H41" s="37">
        <v>0.05</v>
      </c>
      <c r="I41" s="37">
        <v>0.06</v>
      </c>
      <c r="J41" s="38">
        <v>0.06</v>
      </c>
      <c r="K41" s="22"/>
      <c r="L41" s="22"/>
      <c r="M41" s="22"/>
      <c r="N41" s="22"/>
      <c r="O41" s="22"/>
      <c r="P41" s="22"/>
    </row>
    <row r="42" spans="1:16" ht="39" customHeight="1" x14ac:dyDescent="0.2">
      <c r="A42" s="22"/>
      <c r="B42" s="39"/>
      <c r="C42" s="1158" t="s">
        <v>541</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542</v>
      </c>
      <c r="D43" s="1160"/>
      <c r="E43" s="1161"/>
      <c r="F43" s="41">
        <v>0</v>
      </c>
      <c r="G43" s="42">
        <v>0</v>
      </c>
      <c r="H43" s="42">
        <v>0</v>
      </c>
      <c r="I43" s="42">
        <v>0.01</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1e+CFYYr4/ZPJU7jZZzJrDaYsGVo39VrROUkRpR6hgvwmmRlkScwT/Qm3GjQh3kBWb6Uz3xq3C3bcPicO78GNg==" saltValue="xr4KuIo8d93tGVMERWQnU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53" zoomScaleNormal="53"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1492</v>
      </c>
      <c r="L45" s="58">
        <v>1478</v>
      </c>
      <c r="M45" s="58">
        <v>1617</v>
      </c>
      <c r="N45" s="58">
        <v>1671</v>
      </c>
      <c r="O45" s="59">
        <v>1638</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232</v>
      </c>
      <c r="L48" s="62">
        <v>229</v>
      </c>
      <c r="M48" s="62">
        <v>227</v>
      </c>
      <c r="N48" s="62">
        <v>215</v>
      </c>
      <c r="O48" s="63">
        <v>110</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486</v>
      </c>
      <c r="L49" s="62" t="s">
        <v>486</v>
      </c>
      <c r="M49" s="62" t="s">
        <v>486</v>
      </c>
      <c r="N49" s="62" t="s">
        <v>486</v>
      </c>
      <c r="O49" s="63" t="s">
        <v>486</v>
      </c>
      <c r="P49" s="46"/>
      <c r="Q49" s="46"/>
      <c r="R49" s="46"/>
      <c r="S49" s="46"/>
      <c r="T49" s="46"/>
      <c r="U49" s="46"/>
    </row>
    <row r="50" spans="1:21" ht="30.75" customHeight="1" x14ac:dyDescent="0.2">
      <c r="A50" s="46"/>
      <c r="B50" s="1166"/>
      <c r="C50" s="1167"/>
      <c r="D50" s="60"/>
      <c r="E50" s="1172" t="s">
        <v>15</v>
      </c>
      <c r="F50" s="1172"/>
      <c r="G50" s="1172"/>
      <c r="H50" s="1172"/>
      <c r="I50" s="1172"/>
      <c r="J50" s="1173"/>
      <c r="K50" s="61">
        <v>41</v>
      </c>
      <c r="L50" s="62">
        <v>40</v>
      </c>
      <c r="M50" s="62">
        <v>29</v>
      </c>
      <c r="N50" s="62">
        <v>0</v>
      </c>
      <c r="O50" s="63">
        <v>0</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0</v>
      </c>
      <c r="M51" s="62">
        <v>1</v>
      </c>
      <c r="N51" s="62">
        <v>0</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1414</v>
      </c>
      <c r="L52" s="62">
        <v>1409</v>
      </c>
      <c r="M52" s="62">
        <v>1452</v>
      </c>
      <c r="N52" s="62">
        <v>1429</v>
      </c>
      <c r="O52" s="63">
        <v>1400</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351</v>
      </c>
      <c r="L53" s="67">
        <v>338</v>
      </c>
      <c r="M53" s="67">
        <v>422</v>
      </c>
      <c r="N53" s="67">
        <v>457</v>
      </c>
      <c r="O53" s="68">
        <v>348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vkSqxCb/09ZOzPiJmUdAjMAXX+n0koJwaoVAGhqwz7T8v9vJlZy2iMjUBHiX0yRT+NP/IsiiGFNlXFAb56uyg==" saltValue="T4RJxoQsgpV3AspKLxwov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49"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69" zoomScaleNormal="69"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5" t="s">
        <v>30</v>
      </c>
      <c r="C41" s="1196"/>
      <c r="D41" s="103"/>
      <c r="E41" s="1201" t="s">
        <v>31</v>
      </c>
      <c r="F41" s="1201"/>
      <c r="G41" s="1201"/>
      <c r="H41" s="1202"/>
      <c r="I41" s="330">
        <v>17068</v>
      </c>
      <c r="J41" s="331">
        <v>17257</v>
      </c>
      <c r="K41" s="331">
        <v>16829</v>
      </c>
      <c r="L41" s="331">
        <v>16170</v>
      </c>
      <c r="M41" s="332">
        <v>15603</v>
      </c>
    </row>
    <row r="42" spans="2:13" ht="27.75" customHeight="1" x14ac:dyDescent="0.2">
      <c r="B42" s="1197"/>
      <c r="C42" s="1198"/>
      <c r="D42" s="104"/>
      <c r="E42" s="1203" t="s">
        <v>32</v>
      </c>
      <c r="F42" s="1203"/>
      <c r="G42" s="1203"/>
      <c r="H42" s="1204"/>
      <c r="I42" s="333">
        <v>67</v>
      </c>
      <c r="J42" s="334">
        <v>28</v>
      </c>
      <c r="K42" s="334" t="s">
        <v>486</v>
      </c>
      <c r="L42" s="334" t="s">
        <v>486</v>
      </c>
      <c r="M42" s="335" t="s">
        <v>486</v>
      </c>
    </row>
    <row r="43" spans="2:13" ht="27.75" customHeight="1" x14ac:dyDescent="0.2">
      <c r="B43" s="1197"/>
      <c r="C43" s="1198"/>
      <c r="D43" s="104"/>
      <c r="E43" s="1203" t="s">
        <v>33</v>
      </c>
      <c r="F43" s="1203"/>
      <c r="G43" s="1203"/>
      <c r="H43" s="1204"/>
      <c r="I43" s="333">
        <v>2019</v>
      </c>
      <c r="J43" s="334">
        <v>1968</v>
      </c>
      <c r="K43" s="334">
        <v>1862</v>
      </c>
      <c r="L43" s="334">
        <v>1620</v>
      </c>
      <c r="M43" s="335">
        <v>1244</v>
      </c>
    </row>
    <row r="44" spans="2:13" ht="27.75" customHeight="1" x14ac:dyDescent="0.2">
      <c r="B44" s="1197"/>
      <c r="C44" s="1198"/>
      <c r="D44" s="104"/>
      <c r="E44" s="1203" t="s">
        <v>34</v>
      </c>
      <c r="F44" s="1203"/>
      <c r="G44" s="1203"/>
      <c r="H44" s="1204"/>
      <c r="I44" s="333" t="s">
        <v>486</v>
      </c>
      <c r="J44" s="334" t="s">
        <v>486</v>
      </c>
      <c r="K44" s="334" t="s">
        <v>486</v>
      </c>
      <c r="L44" s="334" t="s">
        <v>486</v>
      </c>
      <c r="M44" s="335" t="s">
        <v>486</v>
      </c>
    </row>
    <row r="45" spans="2:13" ht="27.75" customHeight="1" x14ac:dyDescent="0.2">
      <c r="B45" s="1197"/>
      <c r="C45" s="1198"/>
      <c r="D45" s="104"/>
      <c r="E45" s="1203" t="s">
        <v>35</v>
      </c>
      <c r="F45" s="1203"/>
      <c r="G45" s="1203"/>
      <c r="H45" s="1204"/>
      <c r="I45" s="333">
        <v>3201</v>
      </c>
      <c r="J45" s="334">
        <v>3278</v>
      </c>
      <c r="K45" s="334">
        <v>3227</v>
      </c>
      <c r="L45" s="334">
        <v>3270</v>
      </c>
      <c r="M45" s="335">
        <v>3290</v>
      </c>
    </row>
    <row r="46" spans="2:13" ht="27.75" customHeight="1" x14ac:dyDescent="0.2">
      <c r="B46" s="1197"/>
      <c r="C46" s="1198"/>
      <c r="D46" s="105"/>
      <c r="E46" s="1203" t="s">
        <v>36</v>
      </c>
      <c r="F46" s="1203"/>
      <c r="G46" s="1203"/>
      <c r="H46" s="1204"/>
      <c r="I46" s="333" t="s">
        <v>486</v>
      </c>
      <c r="J46" s="334" t="s">
        <v>486</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5457</v>
      </c>
      <c r="J50" s="334">
        <v>5992</v>
      </c>
      <c r="K50" s="334">
        <v>7048</v>
      </c>
      <c r="L50" s="334">
        <v>8939</v>
      </c>
      <c r="M50" s="335">
        <v>10082</v>
      </c>
    </row>
    <row r="51" spans="2:13" ht="27.75" customHeight="1" x14ac:dyDescent="0.2">
      <c r="B51" s="1197"/>
      <c r="C51" s="1198"/>
      <c r="D51" s="104"/>
      <c r="E51" s="1203" t="s">
        <v>42</v>
      </c>
      <c r="F51" s="1203"/>
      <c r="G51" s="1203"/>
      <c r="H51" s="1204"/>
      <c r="I51" s="333">
        <v>931</v>
      </c>
      <c r="J51" s="334">
        <v>864</v>
      </c>
      <c r="K51" s="334">
        <v>680</v>
      </c>
      <c r="L51" s="334">
        <v>413</v>
      </c>
      <c r="M51" s="335">
        <v>383</v>
      </c>
    </row>
    <row r="52" spans="2:13" ht="27.75" customHeight="1" x14ac:dyDescent="0.2">
      <c r="B52" s="1199"/>
      <c r="C52" s="1200"/>
      <c r="D52" s="104"/>
      <c r="E52" s="1203" t="s">
        <v>43</v>
      </c>
      <c r="F52" s="1203"/>
      <c r="G52" s="1203"/>
      <c r="H52" s="1204"/>
      <c r="I52" s="333">
        <v>14836</v>
      </c>
      <c r="J52" s="334">
        <v>14578</v>
      </c>
      <c r="K52" s="334">
        <v>14637</v>
      </c>
      <c r="L52" s="334">
        <v>12252</v>
      </c>
      <c r="M52" s="335">
        <v>13188</v>
      </c>
    </row>
    <row r="53" spans="2:13" ht="27.75" customHeight="1" thickBot="1" x14ac:dyDescent="0.25">
      <c r="B53" s="1210" t="s">
        <v>19</v>
      </c>
      <c r="C53" s="1211"/>
      <c r="D53" s="108"/>
      <c r="E53" s="1212" t="s">
        <v>44</v>
      </c>
      <c r="F53" s="1212"/>
      <c r="G53" s="1212"/>
      <c r="H53" s="1213"/>
      <c r="I53" s="336">
        <v>1129</v>
      </c>
      <c r="J53" s="337">
        <v>1097</v>
      </c>
      <c r="K53" s="337">
        <v>-446</v>
      </c>
      <c r="L53" s="337">
        <v>-544</v>
      </c>
      <c r="M53" s="338">
        <v>-3517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VkPxHAAyXrnfxeln1G364jW7CiSehXB3OPWz9eNu/RFQZrWrRgewTHU/mpotGnLF20ig0NOFmNcen6GE3SpYaQ==" saltValue="Xd7HN44kmWGklAsWRVdPD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8" zoomScaleNormal="78"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22" t="s">
        <v>46</v>
      </c>
      <c r="D55" s="1222"/>
      <c r="E55" s="1223"/>
      <c r="F55" s="339">
        <v>3981</v>
      </c>
      <c r="G55" s="339">
        <v>4504</v>
      </c>
      <c r="H55" s="340">
        <v>4256</v>
      </c>
    </row>
    <row r="56" spans="2:8" ht="52.5" customHeight="1" x14ac:dyDescent="0.2">
      <c r="B56" s="120"/>
      <c r="C56" s="1224" t="s">
        <v>47</v>
      </c>
      <c r="D56" s="1224"/>
      <c r="E56" s="1225"/>
      <c r="F56" s="341">
        <v>456</v>
      </c>
      <c r="G56" s="341">
        <v>457</v>
      </c>
      <c r="H56" s="342">
        <v>457</v>
      </c>
    </row>
    <row r="57" spans="2:8" ht="53.25" customHeight="1" x14ac:dyDescent="0.2">
      <c r="B57" s="120"/>
      <c r="C57" s="1226" t="s">
        <v>48</v>
      </c>
      <c r="D57" s="1226"/>
      <c r="E57" s="1227"/>
      <c r="F57" s="343">
        <v>3015</v>
      </c>
      <c r="G57" s="343">
        <v>4396</v>
      </c>
      <c r="H57" s="344">
        <v>5819</v>
      </c>
    </row>
    <row r="58" spans="2:8" ht="45.75" customHeight="1" x14ac:dyDescent="0.2">
      <c r="B58" s="121"/>
      <c r="C58" s="1214" t="s">
        <v>558</v>
      </c>
      <c r="D58" s="1215"/>
      <c r="E58" s="1216"/>
      <c r="F58" s="345">
        <v>1848</v>
      </c>
      <c r="G58" s="345">
        <v>3106</v>
      </c>
      <c r="H58" s="346">
        <v>3467</v>
      </c>
    </row>
    <row r="59" spans="2:8" ht="45.75" customHeight="1" x14ac:dyDescent="0.2">
      <c r="B59" s="121"/>
      <c r="C59" s="1214" t="s">
        <v>559</v>
      </c>
      <c r="D59" s="1215"/>
      <c r="E59" s="1216"/>
      <c r="F59" s="345">
        <v>26</v>
      </c>
      <c r="G59" s="345">
        <v>26</v>
      </c>
      <c r="H59" s="346">
        <v>1026</v>
      </c>
    </row>
    <row r="60" spans="2:8" ht="45.75" customHeight="1" x14ac:dyDescent="0.2">
      <c r="B60" s="121"/>
      <c r="C60" s="1214" t="s">
        <v>560</v>
      </c>
      <c r="D60" s="1215"/>
      <c r="E60" s="1216"/>
      <c r="F60" s="345">
        <v>644</v>
      </c>
      <c r="G60" s="345">
        <v>729</v>
      </c>
      <c r="H60" s="346">
        <v>816</v>
      </c>
    </row>
    <row r="61" spans="2:8" ht="45.75" customHeight="1" x14ac:dyDescent="0.2">
      <c r="B61" s="121"/>
      <c r="C61" s="1214" t="s">
        <v>561</v>
      </c>
      <c r="D61" s="1215"/>
      <c r="E61" s="1216"/>
      <c r="F61" s="345">
        <v>302</v>
      </c>
      <c r="G61" s="345">
        <v>302</v>
      </c>
      <c r="H61" s="346">
        <v>278</v>
      </c>
    </row>
    <row r="62" spans="2:8" ht="45.75" customHeight="1" thickBot="1" x14ac:dyDescent="0.25">
      <c r="B62" s="122"/>
      <c r="C62" s="1217" t="s">
        <v>562</v>
      </c>
      <c r="D62" s="1218"/>
      <c r="E62" s="1219"/>
      <c r="F62" s="347">
        <v>55</v>
      </c>
      <c r="G62" s="347">
        <v>66</v>
      </c>
      <c r="H62" s="348">
        <v>71</v>
      </c>
    </row>
    <row r="63" spans="2:8" ht="52.5" customHeight="1" thickBot="1" x14ac:dyDescent="0.25">
      <c r="B63" s="123"/>
      <c r="C63" s="1220" t="s">
        <v>49</v>
      </c>
      <c r="D63" s="1220"/>
      <c r="E63" s="1221"/>
      <c r="F63" s="349">
        <v>7453</v>
      </c>
      <c r="G63" s="349">
        <v>9357</v>
      </c>
      <c r="H63" s="350">
        <v>10532</v>
      </c>
    </row>
    <row r="64" spans="2:8" ht="13" x14ac:dyDescent="0.2"/>
  </sheetData>
  <sheetProtection algorithmName="SHA-512" hashValue="u/KFhOCTJm386rDUsizParRk/9f+JbkzmIwh+Usg/CG0/jPyZThWDddd58SX8O7pjO8S5pThujmeFZ39Aojqww==" saltValue="ZlIqBcTQ/Y/ovIKx2Bx/N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06176-AC05-4D5C-B43B-CF1A58F118A0}">
  <sheetPr>
    <pageSetUpPr fitToPage="1"/>
  </sheetPr>
  <dimension ref="A1:DE85"/>
  <sheetViews>
    <sheetView showGridLines="0" zoomScale="88" zoomScaleNormal="88"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572</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565</v>
      </c>
    </row>
    <row r="50" spans="1:109" ht="13"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525</v>
      </c>
      <c r="BQ50" s="1234"/>
      <c r="BR50" s="1234"/>
      <c r="BS50" s="1234"/>
      <c r="BT50" s="1234"/>
      <c r="BU50" s="1234"/>
      <c r="BV50" s="1234"/>
      <c r="BW50" s="1234"/>
      <c r="BX50" s="1234" t="s">
        <v>526</v>
      </c>
      <c r="BY50" s="1234"/>
      <c r="BZ50" s="1234"/>
      <c r="CA50" s="1234"/>
      <c r="CB50" s="1234"/>
      <c r="CC50" s="1234"/>
      <c r="CD50" s="1234"/>
      <c r="CE50" s="1234"/>
      <c r="CF50" s="1234" t="s">
        <v>527</v>
      </c>
      <c r="CG50" s="1234"/>
      <c r="CH50" s="1234"/>
      <c r="CI50" s="1234"/>
      <c r="CJ50" s="1234"/>
      <c r="CK50" s="1234"/>
      <c r="CL50" s="1234"/>
      <c r="CM50" s="1234"/>
      <c r="CN50" s="1234" t="s">
        <v>528</v>
      </c>
      <c r="CO50" s="1234"/>
      <c r="CP50" s="1234"/>
      <c r="CQ50" s="1234"/>
      <c r="CR50" s="1234"/>
      <c r="CS50" s="1234"/>
      <c r="CT50" s="1234"/>
      <c r="CU50" s="1234"/>
      <c r="CV50" s="1234" t="s">
        <v>529</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566</v>
      </c>
      <c r="AO51" s="1233"/>
      <c r="AP51" s="1233"/>
      <c r="AQ51" s="1233"/>
      <c r="AR51" s="1233"/>
      <c r="AS51" s="1233"/>
      <c r="AT51" s="1233"/>
      <c r="AU51" s="1233"/>
      <c r="AV51" s="1233"/>
      <c r="AW51" s="1233"/>
      <c r="AX51" s="1233"/>
      <c r="AY51" s="1233"/>
      <c r="AZ51" s="1233"/>
      <c r="BA51" s="1233"/>
      <c r="BB51" s="1233" t="s">
        <v>567</v>
      </c>
      <c r="BC51" s="1233"/>
      <c r="BD51" s="1233"/>
      <c r="BE51" s="1233"/>
      <c r="BF51" s="1233"/>
      <c r="BG51" s="1233"/>
      <c r="BH51" s="1233"/>
      <c r="BI51" s="1233"/>
      <c r="BJ51" s="1233"/>
      <c r="BK51" s="1233"/>
      <c r="BL51" s="1233"/>
      <c r="BM51" s="1233"/>
      <c r="BN51" s="1233"/>
      <c r="BO51" s="1233"/>
      <c r="BP51" s="1230">
        <v>12.5</v>
      </c>
      <c r="BQ51" s="1230"/>
      <c r="BR51" s="1230"/>
      <c r="BS51" s="1230"/>
      <c r="BT51" s="1230"/>
      <c r="BU51" s="1230"/>
      <c r="BV51" s="1230"/>
      <c r="BW51" s="1230"/>
      <c r="BX51" s="1230">
        <v>11.5</v>
      </c>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568</v>
      </c>
      <c r="BC53" s="1233"/>
      <c r="BD53" s="1233"/>
      <c r="BE53" s="1233"/>
      <c r="BF53" s="1233"/>
      <c r="BG53" s="1233"/>
      <c r="BH53" s="1233"/>
      <c r="BI53" s="1233"/>
      <c r="BJ53" s="1233"/>
      <c r="BK53" s="1233"/>
      <c r="BL53" s="1233"/>
      <c r="BM53" s="1233"/>
      <c r="BN53" s="1233"/>
      <c r="BO53" s="1233"/>
      <c r="BP53" s="1230">
        <v>77.3</v>
      </c>
      <c r="BQ53" s="1230"/>
      <c r="BR53" s="1230"/>
      <c r="BS53" s="1230"/>
      <c r="BT53" s="1230"/>
      <c r="BU53" s="1230"/>
      <c r="BV53" s="1230"/>
      <c r="BW53" s="1230"/>
      <c r="BX53" s="1230">
        <v>78.599999999999994</v>
      </c>
      <c r="BY53" s="1230"/>
      <c r="BZ53" s="1230"/>
      <c r="CA53" s="1230"/>
      <c r="CB53" s="1230"/>
      <c r="CC53" s="1230"/>
      <c r="CD53" s="1230"/>
      <c r="CE53" s="1230"/>
      <c r="CF53" s="1230">
        <v>80.099999999999994</v>
      </c>
      <c r="CG53" s="1230"/>
      <c r="CH53" s="1230"/>
      <c r="CI53" s="1230"/>
      <c r="CJ53" s="1230"/>
      <c r="CK53" s="1230"/>
      <c r="CL53" s="1230"/>
      <c r="CM53" s="1230"/>
      <c r="CN53" s="1230">
        <v>81.3</v>
      </c>
      <c r="CO53" s="1230"/>
      <c r="CP53" s="1230"/>
      <c r="CQ53" s="1230"/>
      <c r="CR53" s="1230"/>
      <c r="CS53" s="1230"/>
      <c r="CT53" s="1230"/>
      <c r="CU53" s="1230"/>
      <c r="CV53" s="1230">
        <v>82.5</v>
      </c>
      <c r="CW53" s="1230"/>
      <c r="CX53" s="1230"/>
      <c r="CY53" s="1230"/>
      <c r="CZ53" s="1230"/>
      <c r="DA53" s="1230"/>
      <c r="DB53" s="1230"/>
      <c r="DC53" s="1230"/>
    </row>
    <row r="54" spans="1:109" ht="13"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358"/>
      <c r="B55" s="247"/>
      <c r="G55" s="1228"/>
      <c r="H55" s="1228"/>
      <c r="I55" s="1228"/>
      <c r="J55" s="1228"/>
      <c r="K55" s="1235"/>
      <c r="L55" s="1235"/>
      <c r="M55" s="1235"/>
      <c r="N55" s="1235"/>
      <c r="AN55" s="1234" t="s">
        <v>569</v>
      </c>
      <c r="AO55" s="1234"/>
      <c r="AP55" s="1234"/>
      <c r="AQ55" s="1234"/>
      <c r="AR55" s="1234"/>
      <c r="AS55" s="1234"/>
      <c r="AT55" s="1234"/>
      <c r="AU55" s="1234"/>
      <c r="AV55" s="1234"/>
      <c r="AW55" s="1234"/>
      <c r="AX55" s="1234"/>
      <c r="AY55" s="1234"/>
      <c r="AZ55" s="1234"/>
      <c r="BA55" s="1234"/>
      <c r="BB55" s="1233" t="s">
        <v>567</v>
      </c>
      <c r="BC55" s="1233"/>
      <c r="BD55" s="1233"/>
      <c r="BE55" s="1233"/>
      <c r="BF55" s="1233"/>
      <c r="BG55" s="1233"/>
      <c r="BH55" s="1233"/>
      <c r="BI55" s="1233"/>
      <c r="BJ55" s="1233"/>
      <c r="BK55" s="1233"/>
      <c r="BL55" s="1233"/>
      <c r="BM55" s="1233"/>
      <c r="BN55" s="1233"/>
      <c r="BO55" s="1233"/>
      <c r="BP55" s="1230">
        <v>32.5</v>
      </c>
      <c r="BQ55" s="1230"/>
      <c r="BR55" s="1230"/>
      <c r="BS55" s="1230"/>
      <c r="BT55" s="1230"/>
      <c r="BU55" s="1230"/>
      <c r="BV55" s="1230"/>
      <c r="BW55" s="1230"/>
      <c r="BX55" s="1230">
        <v>23</v>
      </c>
      <c r="BY55" s="1230"/>
      <c r="BZ55" s="1230"/>
      <c r="CA55" s="1230"/>
      <c r="CB55" s="1230"/>
      <c r="CC55" s="1230"/>
      <c r="CD55" s="1230"/>
      <c r="CE55" s="1230"/>
      <c r="CF55" s="1230">
        <v>15.9</v>
      </c>
      <c r="CG55" s="1230"/>
      <c r="CH55" s="1230"/>
      <c r="CI55" s="1230"/>
      <c r="CJ55" s="1230"/>
      <c r="CK55" s="1230"/>
      <c r="CL55" s="1230"/>
      <c r="CM55" s="1230"/>
      <c r="CN55" s="1230">
        <v>13</v>
      </c>
      <c r="CO55" s="1230"/>
      <c r="CP55" s="1230"/>
      <c r="CQ55" s="1230"/>
      <c r="CR55" s="1230"/>
      <c r="CS55" s="1230"/>
      <c r="CT55" s="1230"/>
      <c r="CU55" s="1230"/>
      <c r="CV55" s="1230">
        <v>12.6</v>
      </c>
      <c r="CW55" s="1230"/>
      <c r="CX55" s="1230"/>
      <c r="CY55" s="1230"/>
      <c r="CZ55" s="1230"/>
      <c r="DA55" s="1230"/>
      <c r="DB55" s="1230"/>
      <c r="DC55" s="1230"/>
    </row>
    <row r="56" spans="1:109" ht="13"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568</v>
      </c>
      <c r="BC57" s="1233"/>
      <c r="BD57" s="1233"/>
      <c r="BE57" s="1233"/>
      <c r="BF57" s="1233"/>
      <c r="BG57" s="1233"/>
      <c r="BH57" s="1233"/>
      <c r="BI57" s="1233"/>
      <c r="BJ57" s="1233"/>
      <c r="BK57" s="1233"/>
      <c r="BL57" s="1233"/>
      <c r="BM57" s="1233"/>
      <c r="BN57" s="1233"/>
      <c r="BO57" s="1233"/>
      <c r="BP57" s="1230">
        <v>62.6</v>
      </c>
      <c r="BQ57" s="1230"/>
      <c r="BR57" s="1230"/>
      <c r="BS57" s="1230"/>
      <c r="BT57" s="1230"/>
      <c r="BU57" s="1230"/>
      <c r="BV57" s="1230"/>
      <c r="BW57" s="1230"/>
      <c r="BX57" s="1230">
        <v>62.8</v>
      </c>
      <c r="BY57" s="1230"/>
      <c r="BZ57" s="1230"/>
      <c r="CA57" s="1230"/>
      <c r="CB57" s="1230"/>
      <c r="CC57" s="1230"/>
      <c r="CD57" s="1230"/>
      <c r="CE57" s="1230"/>
      <c r="CF57" s="1230">
        <v>64</v>
      </c>
      <c r="CG57" s="1230"/>
      <c r="CH57" s="1230"/>
      <c r="CI57" s="1230"/>
      <c r="CJ57" s="1230"/>
      <c r="CK57" s="1230"/>
      <c r="CL57" s="1230"/>
      <c r="CM57" s="1230"/>
      <c r="CN57" s="1230">
        <v>64.7</v>
      </c>
      <c r="CO57" s="1230"/>
      <c r="CP57" s="1230"/>
      <c r="CQ57" s="1230"/>
      <c r="CR57" s="1230"/>
      <c r="CS57" s="1230"/>
      <c r="CT57" s="1230"/>
      <c r="CU57" s="1230"/>
      <c r="CV57" s="1230">
        <v>65.8</v>
      </c>
      <c r="CW57" s="1230"/>
      <c r="CX57" s="1230"/>
      <c r="CY57" s="1230"/>
      <c r="CZ57" s="1230"/>
      <c r="DA57" s="1230"/>
      <c r="DB57" s="1230"/>
      <c r="DC57" s="1230"/>
      <c r="DD57" s="363"/>
      <c r="DE57" s="362"/>
    </row>
    <row r="58" spans="1:109" s="358" customFormat="1" ht="13"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570</v>
      </c>
    </row>
    <row r="64" spans="1:109" ht="13"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6" t="s">
        <v>573</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565</v>
      </c>
    </row>
    <row r="72" spans="2:107" ht="13"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525</v>
      </c>
      <c r="BQ72" s="1234"/>
      <c r="BR72" s="1234"/>
      <c r="BS72" s="1234"/>
      <c r="BT72" s="1234"/>
      <c r="BU72" s="1234"/>
      <c r="BV72" s="1234"/>
      <c r="BW72" s="1234"/>
      <c r="BX72" s="1234" t="s">
        <v>526</v>
      </c>
      <c r="BY72" s="1234"/>
      <c r="BZ72" s="1234"/>
      <c r="CA72" s="1234"/>
      <c r="CB72" s="1234"/>
      <c r="CC72" s="1234"/>
      <c r="CD72" s="1234"/>
      <c r="CE72" s="1234"/>
      <c r="CF72" s="1234" t="s">
        <v>527</v>
      </c>
      <c r="CG72" s="1234"/>
      <c r="CH72" s="1234"/>
      <c r="CI72" s="1234"/>
      <c r="CJ72" s="1234"/>
      <c r="CK72" s="1234"/>
      <c r="CL72" s="1234"/>
      <c r="CM72" s="1234"/>
      <c r="CN72" s="1234" t="s">
        <v>528</v>
      </c>
      <c r="CO72" s="1234"/>
      <c r="CP72" s="1234"/>
      <c r="CQ72" s="1234"/>
      <c r="CR72" s="1234"/>
      <c r="CS72" s="1234"/>
      <c r="CT72" s="1234"/>
      <c r="CU72" s="1234"/>
      <c r="CV72" s="1234" t="s">
        <v>529</v>
      </c>
      <c r="CW72" s="1234"/>
      <c r="CX72" s="1234"/>
      <c r="CY72" s="1234"/>
      <c r="CZ72" s="1234"/>
      <c r="DA72" s="1234"/>
      <c r="DB72" s="1234"/>
      <c r="DC72" s="1234"/>
    </row>
    <row r="73" spans="2:107" ht="13" x14ac:dyDescent="0.2">
      <c r="B73" s="247"/>
      <c r="G73" s="1245"/>
      <c r="H73" s="1245"/>
      <c r="I73" s="1245"/>
      <c r="J73" s="1245"/>
      <c r="K73" s="1229"/>
      <c r="L73" s="1229"/>
      <c r="M73" s="1229"/>
      <c r="N73" s="1229"/>
      <c r="AM73" s="359"/>
      <c r="AN73" s="1233" t="s">
        <v>566</v>
      </c>
      <c r="AO73" s="1233"/>
      <c r="AP73" s="1233"/>
      <c r="AQ73" s="1233"/>
      <c r="AR73" s="1233"/>
      <c r="AS73" s="1233"/>
      <c r="AT73" s="1233"/>
      <c r="AU73" s="1233"/>
      <c r="AV73" s="1233"/>
      <c r="AW73" s="1233"/>
      <c r="AX73" s="1233"/>
      <c r="AY73" s="1233"/>
      <c r="AZ73" s="1233"/>
      <c r="BA73" s="1233"/>
      <c r="BB73" s="1233" t="s">
        <v>567</v>
      </c>
      <c r="BC73" s="1233"/>
      <c r="BD73" s="1233"/>
      <c r="BE73" s="1233"/>
      <c r="BF73" s="1233"/>
      <c r="BG73" s="1233"/>
      <c r="BH73" s="1233"/>
      <c r="BI73" s="1233"/>
      <c r="BJ73" s="1233"/>
      <c r="BK73" s="1233"/>
      <c r="BL73" s="1233"/>
      <c r="BM73" s="1233"/>
      <c r="BN73" s="1233"/>
      <c r="BO73" s="1233"/>
      <c r="BP73" s="1230">
        <v>12.5</v>
      </c>
      <c r="BQ73" s="1230"/>
      <c r="BR73" s="1230"/>
      <c r="BS73" s="1230"/>
      <c r="BT73" s="1230"/>
      <c r="BU73" s="1230"/>
      <c r="BV73" s="1230"/>
      <c r="BW73" s="1230"/>
      <c r="BX73" s="1230">
        <v>11.5</v>
      </c>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571</v>
      </c>
      <c r="BC75" s="1233"/>
      <c r="BD75" s="1233"/>
      <c r="BE75" s="1233"/>
      <c r="BF75" s="1233"/>
      <c r="BG75" s="1233"/>
      <c r="BH75" s="1233"/>
      <c r="BI75" s="1233"/>
      <c r="BJ75" s="1233"/>
      <c r="BK75" s="1233"/>
      <c r="BL75" s="1233"/>
      <c r="BM75" s="1233"/>
      <c r="BN75" s="1233"/>
      <c r="BO75" s="1233"/>
      <c r="BP75" s="1230">
        <v>3</v>
      </c>
      <c r="BQ75" s="1230"/>
      <c r="BR75" s="1230"/>
      <c r="BS75" s="1230"/>
      <c r="BT75" s="1230"/>
      <c r="BU75" s="1230"/>
      <c r="BV75" s="1230"/>
      <c r="BW75" s="1230"/>
      <c r="BX75" s="1230">
        <v>3.4</v>
      </c>
      <c r="BY75" s="1230"/>
      <c r="BZ75" s="1230"/>
      <c r="CA75" s="1230"/>
      <c r="CB75" s="1230"/>
      <c r="CC75" s="1230"/>
      <c r="CD75" s="1230"/>
      <c r="CE75" s="1230"/>
      <c r="CF75" s="1230">
        <v>4</v>
      </c>
      <c r="CG75" s="1230"/>
      <c r="CH75" s="1230"/>
      <c r="CI75" s="1230"/>
      <c r="CJ75" s="1230"/>
      <c r="CK75" s="1230"/>
      <c r="CL75" s="1230"/>
      <c r="CM75" s="1230"/>
      <c r="CN75" s="1230">
        <v>4.3</v>
      </c>
      <c r="CO75" s="1230"/>
      <c r="CP75" s="1230"/>
      <c r="CQ75" s="1230"/>
      <c r="CR75" s="1230"/>
      <c r="CS75" s="1230"/>
      <c r="CT75" s="1230"/>
      <c r="CU75" s="1230"/>
      <c r="CV75" s="1230">
        <v>4.3</v>
      </c>
      <c r="CW75" s="1230"/>
      <c r="CX75" s="1230"/>
      <c r="CY75" s="1230"/>
      <c r="CZ75" s="1230"/>
      <c r="DA75" s="1230"/>
      <c r="DB75" s="1230"/>
      <c r="DC75" s="1230"/>
    </row>
    <row r="76" spans="2:107" ht="13"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 x14ac:dyDescent="0.2">
      <c r="B77" s="247"/>
      <c r="G77" s="1228"/>
      <c r="H77" s="1228"/>
      <c r="I77" s="1228"/>
      <c r="J77" s="1228"/>
      <c r="K77" s="1229"/>
      <c r="L77" s="1229"/>
      <c r="M77" s="1229"/>
      <c r="N77" s="1229"/>
      <c r="AN77" s="1234" t="s">
        <v>569</v>
      </c>
      <c r="AO77" s="1234"/>
      <c r="AP77" s="1234"/>
      <c r="AQ77" s="1234"/>
      <c r="AR77" s="1234"/>
      <c r="AS77" s="1234"/>
      <c r="AT77" s="1234"/>
      <c r="AU77" s="1234"/>
      <c r="AV77" s="1234"/>
      <c r="AW77" s="1234"/>
      <c r="AX77" s="1234"/>
      <c r="AY77" s="1234"/>
      <c r="AZ77" s="1234"/>
      <c r="BA77" s="1234"/>
      <c r="BB77" s="1233" t="s">
        <v>567</v>
      </c>
      <c r="BC77" s="1233"/>
      <c r="BD77" s="1233"/>
      <c r="BE77" s="1233"/>
      <c r="BF77" s="1233"/>
      <c r="BG77" s="1233"/>
      <c r="BH77" s="1233"/>
      <c r="BI77" s="1233"/>
      <c r="BJ77" s="1233"/>
      <c r="BK77" s="1233"/>
      <c r="BL77" s="1233"/>
      <c r="BM77" s="1233"/>
      <c r="BN77" s="1233"/>
      <c r="BO77" s="1233"/>
      <c r="BP77" s="1230">
        <v>32.5</v>
      </c>
      <c r="BQ77" s="1230"/>
      <c r="BR77" s="1230"/>
      <c r="BS77" s="1230"/>
      <c r="BT77" s="1230"/>
      <c r="BU77" s="1230"/>
      <c r="BV77" s="1230"/>
      <c r="BW77" s="1230"/>
      <c r="BX77" s="1230">
        <v>23</v>
      </c>
      <c r="BY77" s="1230"/>
      <c r="BZ77" s="1230"/>
      <c r="CA77" s="1230"/>
      <c r="CB77" s="1230"/>
      <c r="CC77" s="1230"/>
      <c r="CD77" s="1230"/>
      <c r="CE77" s="1230"/>
      <c r="CF77" s="1230">
        <v>15.9</v>
      </c>
      <c r="CG77" s="1230"/>
      <c r="CH77" s="1230"/>
      <c r="CI77" s="1230"/>
      <c r="CJ77" s="1230"/>
      <c r="CK77" s="1230"/>
      <c r="CL77" s="1230"/>
      <c r="CM77" s="1230"/>
      <c r="CN77" s="1230">
        <v>13</v>
      </c>
      <c r="CO77" s="1230"/>
      <c r="CP77" s="1230"/>
      <c r="CQ77" s="1230"/>
      <c r="CR77" s="1230"/>
      <c r="CS77" s="1230"/>
      <c r="CT77" s="1230"/>
      <c r="CU77" s="1230"/>
      <c r="CV77" s="1230">
        <v>12.6</v>
      </c>
      <c r="CW77" s="1230"/>
      <c r="CX77" s="1230"/>
      <c r="CY77" s="1230"/>
      <c r="CZ77" s="1230"/>
      <c r="DA77" s="1230"/>
      <c r="DB77" s="1230"/>
      <c r="DC77" s="1230"/>
    </row>
    <row r="78" spans="2:107" ht="13"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571</v>
      </c>
      <c r="BC79" s="1233"/>
      <c r="BD79" s="1233"/>
      <c r="BE79" s="1233"/>
      <c r="BF79" s="1233"/>
      <c r="BG79" s="1233"/>
      <c r="BH79" s="1233"/>
      <c r="BI79" s="1233"/>
      <c r="BJ79" s="1233"/>
      <c r="BK79" s="1233"/>
      <c r="BL79" s="1233"/>
      <c r="BM79" s="1233"/>
      <c r="BN79" s="1233"/>
      <c r="BO79" s="1233"/>
      <c r="BP79" s="1230">
        <v>8.6999999999999993</v>
      </c>
      <c r="BQ79" s="1230"/>
      <c r="BR79" s="1230"/>
      <c r="BS79" s="1230"/>
      <c r="BT79" s="1230"/>
      <c r="BU79" s="1230"/>
      <c r="BV79" s="1230"/>
      <c r="BW79" s="1230"/>
      <c r="BX79" s="1230">
        <v>8.1999999999999993</v>
      </c>
      <c r="BY79" s="1230"/>
      <c r="BZ79" s="1230"/>
      <c r="CA79" s="1230"/>
      <c r="CB79" s="1230"/>
      <c r="CC79" s="1230"/>
      <c r="CD79" s="1230"/>
      <c r="CE79" s="1230"/>
      <c r="CF79" s="1230">
        <v>8</v>
      </c>
      <c r="CG79" s="1230"/>
      <c r="CH79" s="1230"/>
      <c r="CI79" s="1230"/>
      <c r="CJ79" s="1230"/>
      <c r="CK79" s="1230"/>
      <c r="CL79" s="1230"/>
      <c r="CM79" s="1230"/>
      <c r="CN79" s="1230">
        <v>8.1999999999999993</v>
      </c>
      <c r="CO79" s="1230"/>
      <c r="CP79" s="1230"/>
      <c r="CQ79" s="1230"/>
      <c r="CR79" s="1230"/>
      <c r="CS79" s="1230"/>
      <c r="CT79" s="1230"/>
      <c r="CU79" s="1230"/>
      <c r="CV79" s="1230">
        <v>8.1999999999999993</v>
      </c>
      <c r="CW79" s="1230"/>
      <c r="CX79" s="1230"/>
      <c r="CY79" s="1230"/>
      <c r="CZ79" s="1230"/>
      <c r="DA79" s="1230"/>
      <c r="DB79" s="1230"/>
      <c r="DC79" s="1230"/>
    </row>
    <row r="80" spans="2:107" ht="13"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MLYQALm1zyReIu4QTnbpPg4JJec1IwRvXxDVaX3YlM789C9pof7p3B5rq71WRrJKp9ClGSt2ftBJWIf7Ur8X/Q==" saltValue="dw4YKMHwnS4xqP9CeBdFy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8FCBF-981A-4425-B7DA-80A17EF3C962}">
  <sheetPr>
    <pageSetUpPr fitToPage="1"/>
  </sheetPr>
  <dimension ref="A1:DR125"/>
  <sheetViews>
    <sheetView showGridLines="0" zoomScale="68" zoomScaleNormal="68"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kvlg2APHtDtHdBKx/31NdeD8VFjVjU+twHMcA7SMsAi0LQbzfH+yZLSa6OIw4AhrtzHJlBFKUqygDhi581dGwg==" saltValue="+RXaYUt3tTPN6r3ePlM6t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8622F-04B2-41E9-BE06-163FFC05BD21}">
  <sheetPr>
    <pageSetUpPr fitToPage="1"/>
  </sheetPr>
  <dimension ref="A1:DR125"/>
  <sheetViews>
    <sheetView showGridLines="0" zoomScale="82" zoomScaleNormal="82"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xynKZiwkqby9pAAUuWgV9nTVLCDjltXO7i8hPC/PrN/FZa3x1pkKnsuO6zHMTW7m0lTLhZ7jmbSzEwXoGjq/Kw==" saltValue="U84p39G9EyQc9Z7GWEDNn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54986</v>
      </c>
      <c r="E3" s="142"/>
      <c r="F3" s="143">
        <v>84962</v>
      </c>
      <c r="G3" s="144"/>
      <c r="H3" s="145"/>
    </row>
    <row r="4" spans="1:8" x14ac:dyDescent="0.2">
      <c r="A4" s="146"/>
      <c r="B4" s="147"/>
      <c r="C4" s="148"/>
      <c r="D4" s="149">
        <v>31701</v>
      </c>
      <c r="E4" s="150"/>
      <c r="F4" s="151">
        <v>42793</v>
      </c>
      <c r="G4" s="152"/>
      <c r="H4" s="153"/>
    </row>
    <row r="5" spans="1:8" x14ac:dyDescent="0.2">
      <c r="A5" s="134" t="s">
        <v>519</v>
      </c>
      <c r="B5" s="139"/>
      <c r="C5" s="140"/>
      <c r="D5" s="141">
        <v>29558</v>
      </c>
      <c r="E5" s="142"/>
      <c r="F5" s="143">
        <v>71279</v>
      </c>
      <c r="G5" s="144"/>
      <c r="H5" s="145"/>
    </row>
    <row r="6" spans="1:8" x14ac:dyDescent="0.2">
      <c r="A6" s="146"/>
      <c r="B6" s="147"/>
      <c r="C6" s="148"/>
      <c r="D6" s="149">
        <v>21285</v>
      </c>
      <c r="E6" s="150"/>
      <c r="F6" s="151">
        <v>36731</v>
      </c>
      <c r="G6" s="152"/>
      <c r="H6" s="153"/>
    </row>
    <row r="7" spans="1:8" x14ac:dyDescent="0.2">
      <c r="A7" s="134" t="s">
        <v>520</v>
      </c>
      <c r="B7" s="139"/>
      <c r="C7" s="140"/>
      <c r="D7" s="141">
        <v>31497</v>
      </c>
      <c r="E7" s="142"/>
      <c r="F7" s="143">
        <v>74994</v>
      </c>
      <c r="G7" s="144"/>
      <c r="H7" s="145"/>
    </row>
    <row r="8" spans="1:8" x14ac:dyDescent="0.2">
      <c r="A8" s="146"/>
      <c r="B8" s="147"/>
      <c r="C8" s="148"/>
      <c r="D8" s="149">
        <v>23132</v>
      </c>
      <c r="E8" s="150"/>
      <c r="F8" s="151">
        <v>36188</v>
      </c>
      <c r="G8" s="152"/>
      <c r="H8" s="153"/>
    </row>
    <row r="9" spans="1:8" x14ac:dyDescent="0.2">
      <c r="A9" s="134" t="s">
        <v>521</v>
      </c>
      <c r="B9" s="139"/>
      <c r="C9" s="140"/>
      <c r="D9" s="141">
        <v>62518</v>
      </c>
      <c r="E9" s="142"/>
      <c r="F9" s="143">
        <v>71849</v>
      </c>
      <c r="G9" s="144"/>
      <c r="H9" s="145"/>
    </row>
    <row r="10" spans="1:8" x14ac:dyDescent="0.2">
      <c r="A10" s="146"/>
      <c r="B10" s="147"/>
      <c r="C10" s="148"/>
      <c r="D10" s="149">
        <v>44930</v>
      </c>
      <c r="E10" s="150"/>
      <c r="F10" s="151">
        <v>36144</v>
      </c>
      <c r="G10" s="152"/>
      <c r="H10" s="153"/>
    </row>
    <row r="11" spans="1:8" x14ac:dyDescent="0.2">
      <c r="A11" s="134" t="s">
        <v>522</v>
      </c>
      <c r="B11" s="139"/>
      <c r="C11" s="140"/>
      <c r="D11" s="141">
        <v>61708</v>
      </c>
      <c r="E11" s="142"/>
      <c r="F11" s="143">
        <v>82962</v>
      </c>
      <c r="G11" s="144"/>
      <c r="H11" s="145"/>
    </row>
    <row r="12" spans="1:8" x14ac:dyDescent="0.2">
      <c r="A12" s="146"/>
      <c r="B12" s="147"/>
      <c r="C12" s="154"/>
      <c r="D12" s="149">
        <v>50492</v>
      </c>
      <c r="E12" s="150"/>
      <c r="F12" s="151">
        <v>42835</v>
      </c>
      <c r="G12" s="152"/>
      <c r="H12" s="153"/>
    </row>
    <row r="13" spans="1:8" x14ac:dyDescent="0.2">
      <c r="A13" s="134"/>
      <c r="B13" s="139"/>
      <c r="C13" s="140"/>
      <c r="D13" s="141">
        <v>48053</v>
      </c>
      <c r="E13" s="142"/>
      <c r="F13" s="143">
        <v>77209</v>
      </c>
      <c r="G13" s="155"/>
      <c r="H13" s="145"/>
    </row>
    <row r="14" spans="1:8" x14ac:dyDescent="0.2">
      <c r="A14" s="146"/>
      <c r="B14" s="147"/>
      <c r="C14" s="148"/>
      <c r="D14" s="149">
        <v>34308</v>
      </c>
      <c r="E14" s="150"/>
      <c r="F14" s="151">
        <v>38938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4.45</v>
      </c>
      <c r="C19" s="156">
        <f>ROUND(VALUE(SUBSTITUTE(実質収支比率等に係る経年分析!G$48,"▲","-")),2)</f>
        <v>16.59</v>
      </c>
      <c r="D19" s="156">
        <f>ROUND(VALUE(SUBSTITUTE(実質収支比率等に係る経年分析!H$48,"▲","-")),2)</f>
        <v>26.36</v>
      </c>
      <c r="E19" s="156">
        <f>ROUND(VALUE(SUBSTITUTE(実質収支比率等に係る経年分析!I$48,"▲","-")),2)</f>
        <v>18.03</v>
      </c>
      <c r="F19" s="156">
        <f>ROUND(VALUE(SUBSTITUTE(実質収支比率等に係る経年分析!J$48,"▲","-")),2)</f>
        <v>12.99</v>
      </c>
    </row>
    <row r="20" spans="1:11" x14ac:dyDescent="0.2">
      <c r="A20" s="156" t="s">
        <v>53</v>
      </c>
      <c r="B20" s="156">
        <f>ROUND(VALUE(SUBSTITUTE(実質収支比率等に係る経年分析!F$47,"▲","-")),2)</f>
        <v>35.630000000000003</v>
      </c>
      <c r="C20" s="156">
        <f>ROUND(VALUE(SUBSTITUTE(実質収支比率等に係る経年分析!G$47,"▲","-")),2)</f>
        <v>34.270000000000003</v>
      </c>
      <c r="D20" s="156">
        <f>ROUND(VALUE(SUBSTITUTE(実質収支比率等に係る経年分析!H$47,"▲","-")),2)</f>
        <v>38.43</v>
      </c>
      <c r="E20" s="156">
        <f>ROUND(VALUE(SUBSTITUTE(実質収支比率等に係る経年分析!I$47,"▲","-")),2)</f>
        <v>42.56</v>
      </c>
      <c r="F20" s="156">
        <f>ROUND(VALUE(SUBSTITUTE(実質収支比率等に係る経年分析!J$47,"▲","-")),2)</f>
        <v>39.28</v>
      </c>
    </row>
    <row r="21" spans="1:11" x14ac:dyDescent="0.2">
      <c r="A21" s="156" t="s">
        <v>54</v>
      </c>
      <c r="B21" s="156">
        <f>IF(ISNUMBER(VALUE(SUBSTITUTE(実質収支比率等に係る経年分析!F$49,"▲","-"))),ROUND(VALUE(SUBSTITUTE(実質収支比率等に係る経年分析!F$49,"▲","-")),2),NA())</f>
        <v>-4.24</v>
      </c>
      <c r="C21" s="156">
        <f>IF(ISNUMBER(VALUE(SUBSTITUTE(実質収支比率等に係る経年分析!G$49,"▲","-"))),ROUND(VALUE(SUBSTITUTE(実質収支比率等に係る経年分析!G$49,"▲","-")),2),NA())</f>
        <v>10.57</v>
      </c>
      <c r="D21" s="156">
        <f>IF(ISNUMBER(VALUE(SUBSTITUTE(実質収支比率等に係る経年分析!H$49,"▲","-"))),ROUND(VALUE(SUBSTITUTE(実質収支比率等に係る経年分析!H$49,"▲","-")),2),NA())</f>
        <v>3.38</v>
      </c>
      <c r="E21" s="156">
        <f>IF(ISNUMBER(VALUE(SUBSTITUTE(実質収支比率等に係る経年分析!I$49,"▲","-"))),ROUND(VALUE(SUBSTITUTE(実質収支比率等に係る経年分析!I$49,"▲","-")),2),NA())</f>
        <v>-15.79</v>
      </c>
      <c r="F21" s="156">
        <f>IF(ISNUMBER(VALUE(SUBSTITUTE(実質収支比率等に係る経年分析!J$49,"▲","-"))),ROUND(VALUE(SUBSTITUTE(実質収支比率等に係る経年分析!J$49,"▲","-")),2),NA())</f>
        <v>-15.77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0.06</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0.06</v>
      </c>
    </row>
    <row r="30" spans="1:11" x14ac:dyDescent="0.2">
      <c r="A30" s="157" t="str">
        <f>IF(連結実質赤字比率に係る赤字・黒字の構成分析!C$40="",NA(),連結実質赤字比率に係る赤字・黒字の構成分析!C$40)</f>
        <v>初島漁業集落排水事業会計</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0.13</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1.0900000000000001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0.77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0.16</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1.87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1.62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1.94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0.23</v>
      </c>
    </row>
    <row r="33" spans="1:16" x14ac:dyDescent="0.2">
      <c r="A33" s="157" t="str">
        <f>IF(連結実質赤字比率に係る赤字・黒字の構成分析!C$37="",NA(),連結実質赤字比率に係る赤字・黒字の構成分析!C$37)</f>
        <v>温泉事業会計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5.35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4.9800000000000004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4.8099999999999996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3.83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3.81</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11.51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11.65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10.38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8.24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4.97</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4.4400000000000004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16.59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26.36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18.03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12.99</v>
      </c>
    </row>
    <row r="36" spans="1:16" x14ac:dyDescent="0.2">
      <c r="A36" s="157" t="str">
        <f>IF(連結実質赤字比率に係る赤字・黒字の構成分析!C$34="",NA(),連結実質赤字比率に係る赤字・黒字の構成分析!C$34)</f>
        <v>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8.18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10.73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16.37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1414</v>
      </c>
      <c r="E42" s="158"/>
      <c r="F42" s="158"/>
      <c r="G42" s="158">
        <f>'実質公債費比率（分子）の構造'!L$52</f>
        <v>1409</v>
      </c>
      <c r="H42" s="158"/>
      <c r="I42" s="158"/>
      <c r="J42" s="158">
        <f>'実質公債費比率（分子）の構造'!M$52</f>
        <v>1452</v>
      </c>
      <c r="K42" s="158"/>
      <c r="L42" s="158"/>
      <c r="M42" s="158">
        <f>'実質公債費比率（分子）の構造'!N$52</f>
        <v>1429</v>
      </c>
      <c r="N42" s="158"/>
      <c r="O42" s="158"/>
      <c r="P42" s="158">
        <f>'実質公債費比率（分子）の構造'!O$52</f>
        <v>1400</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1</v>
      </c>
      <c r="I43" s="158"/>
      <c r="J43" s="158"/>
      <c r="K43" s="158">
        <f>'実質公債費比率（分子）の構造'!N$51</f>
        <v>0</v>
      </c>
      <c r="L43" s="158"/>
      <c r="M43" s="158"/>
      <c r="N43" s="158" t="str">
        <f>'実質公債費比率（分子）の構造'!O$51</f>
        <v>-</v>
      </c>
      <c r="O43" s="158"/>
      <c r="P43" s="158"/>
    </row>
    <row r="44" spans="1:16" x14ac:dyDescent="0.2">
      <c r="A44" s="158" t="s">
        <v>62</v>
      </c>
      <c r="B44" s="158">
        <f>'実質公債費比率（分子）の構造'!K$50</f>
        <v>41</v>
      </c>
      <c r="C44" s="158"/>
      <c r="D44" s="158"/>
      <c r="E44" s="158">
        <f>'実質公債費比率（分子）の構造'!L$50</f>
        <v>40</v>
      </c>
      <c r="F44" s="158"/>
      <c r="G44" s="158"/>
      <c r="H44" s="158">
        <f>'実質公債費比率（分子）の構造'!M$50</f>
        <v>29</v>
      </c>
      <c r="I44" s="158"/>
      <c r="J44" s="158"/>
      <c r="K44" s="158">
        <f>'実質公債費比率（分子）の構造'!N$50</f>
        <v>0</v>
      </c>
      <c r="L44" s="158"/>
      <c r="M44" s="158"/>
      <c r="N44" s="158">
        <f>'実質公債費比率（分子）の構造'!O$50</f>
        <v>0</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232</v>
      </c>
      <c r="C46" s="158"/>
      <c r="D46" s="158"/>
      <c r="E46" s="158">
        <f>'実質公債費比率（分子）の構造'!L$48</f>
        <v>229</v>
      </c>
      <c r="F46" s="158"/>
      <c r="G46" s="158"/>
      <c r="H46" s="158">
        <f>'実質公債費比率（分子）の構造'!M$48</f>
        <v>227</v>
      </c>
      <c r="I46" s="158"/>
      <c r="J46" s="158"/>
      <c r="K46" s="158">
        <f>'実質公債費比率（分子）の構造'!N$48</f>
        <v>215</v>
      </c>
      <c r="L46" s="158"/>
      <c r="M46" s="158"/>
      <c r="N46" s="158">
        <f>'実質公債費比率（分子）の構造'!O$48</f>
        <v>110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1492</v>
      </c>
      <c r="C49" s="158"/>
      <c r="D49" s="158"/>
      <c r="E49" s="158">
        <f>'実質公債費比率（分子）の構造'!L$45</f>
        <v>1478</v>
      </c>
      <c r="F49" s="158"/>
      <c r="G49" s="158"/>
      <c r="H49" s="158">
        <f>'実質公債費比率（分子）の構造'!M$45</f>
        <v>1617</v>
      </c>
      <c r="I49" s="158"/>
      <c r="J49" s="158"/>
      <c r="K49" s="158">
        <f>'実質公債費比率（分子）の構造'!N$45</f>
        <v>1671</v>
      </c>
      <c r="L49" s="158"/>
      <c r="M49" s="158"/>
      <c r="N49" s="158">
        <f>'実質公債費比率（分子）の構造'!O$45</f>
        <v>1638</v>
      </c>
      <c r="O49" s="158"/>
      <c r="P49" s="158"/>
    </row>
    <row r="50" spans="1:16" x14ac:dyDescent="0.2">
      <c r="A50" s="158" t="s">
        <v>67</v>
      </c>
      <c r="B50" s="158" t="e">
        <f>NA()</f>
        <v>#N/A</v>
      </c>
      <c r="C50" s="158">
        <f>IF(ISNUMBER('実質公債費比率（分子）の構造'!K$53),'実質公債費比率（分子）の構造'!K$53,NA())</f>
        <v>351</v>
      </c>
      <c r="D50" s="158" t="e">
        <f>NA()</f>
        <v>#N/A</v>
      </c>
      <c r="E50" s="158" t="e">
        <f>NA()</f>
        <v>#N/A</v>
      </c>
      <c r="F50" s="158">
        <f>IF(ISNUMBER('実質公債費比率（分子）の構造'!L$53),'実質公債費比率（分子）の構造'!L$53,NA())</f>
        <v>338</v>
      </c>
      <c r="G50" s="158" t="e">
        <f>NA()</f>
        <v>#N/A</v>
      </c>
      <c r="H50" s="158" t="e">
        <f>NA()</f>
        <v>#N/A</v>
      </c>
      <c r="I50" s="158">
        <f>IF(ISNUMBER('実質公債費比率（分子）の構造'!M$53),'実質公債費比率（分子）の構造'!M$53,NA())</f>
        <v>422</v>
      </c>
      <c r="J50" s="158" t="e">
        <f>NA()</f>
        <v>#N/A</v>
      </c>
      <c r="K50" s="158" t="e">
        <f>NA()</f>
        <v>#N/A</v>
      </c>
      <c r="L50" s="158">
        <f>IF(ISNUMBER('実質公債費比率（分子）の構造'!N$53),'実質公債費比率（分子）の構造'!N$53,NA())</f>
        <v>457</v>
      </c>
      <c r="M50" s="158" t="e">
        <f>NA()</f>
        <v>#N/A</v>
      </c>
      <c r="N50" s="158" t="e">
        <f>NA()</f>
        <v>#N/A</v>
      </c>
      <c r="O50" s="158">
        <f>IF(ISNUMBER('実質公債費比率（分子）の構造'!O$53),'実質公債費比率（分子）の構造'!O$53,NA())</f>
        <v>348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14836</v>
      </c>
      <c r="E56" s="157"/>
      <c r="F56" s="157"/>
      <c r="G56" s="157">
        <f>'将来負担比率（分子）の構造'!J$52</f>
        <v>14578</v>
      </c>
      <c r="H56" s="157"/>
      <c r="I56" s="157"/>
      <c r="J56" s="157">
        <f>'将来負担比率（分子）の構造'!K$52</f>
        <v>14637</v>
      </c>
      <c r="K56" s="157"/>
      <c r="L56" s="157"/>
      <c r="M56" s="157">
        <f>'将来負担比率（分子）の構造'!L$52</f>
        <v>12252</v>
      </c>
      <c r="N56" s="157"/>
      <c r="O56" s="157"/>
      <c r="P56" s="157">
        <f>'将来負担比率（分子）の構造'!M$52</f>
        <v>13188</v>
      </c>
    </row>
    <row r="57" spans="1:16" x14ac:dyDescent="0.2">
      <c r="A57" s="157" t="s">
        <v>42</v>
      </c>
      <c r="B57" s="157"/>
      <c r="C57" s="157"/>
      <c r="D57" s="157">
        <f>'将来負担比率（分子）の構造'!I$51</f>
        <v>931</v>
      </c>
      <c r="E57" s="157"/>
      <c r="F57" s="157"/>
      <c r="G57" s="157">
        <f>'将来負担比率（分子）の構造'!J$51</f>
        <v>864</v>
      </c>
      <c r="H57" s="157"/>
      <c r="I57" s="157"/>
      <c r="J57" s="157">
        <f>'将来負担比率（分子）の構造'!K$51</f>
        <v>680</v>
      </c>
      <c r="K57" s="157"/>
      <c r="L57" s="157"/>
      <c r="M57" s="157">
        <f>'将来負担比率（分子）の構造'!L$51</f>
        <v>413</v>
      </c>
      <c r="N57" s="157"/>
      <c r="O57" s="157"/>
      <c r="P57" s="157">
        <f>'将来負担比率（分子）の構造'!M$51</f>
        <v>383</v>
      </c>
    </row>
    <row r="58" spans="1:16" x14ac:dyDescent="0.2">
      <c r="A58" s="157" t="s">
        <v>41</v>
      </c>
      <c r="B58" s="157"/>
      <c r="C58" s="157"/>
      <c r="D58" s="157">
        <f>'将来負担比率（分子）の構造'!I$50</f>
        <v>5457</v>
      </c>
      <c r="E58" s="157"/>
      <c r="F58" s="157"/>
      <c r="G58" s="157">
        <f>'将来負担比率（分子）の構造'!J$50</f>
        <v>5992</v>
      </c>
      <c r="H58" s="157"/>
      <c r="I58" s="157"/>
      <c r="J58" s="157">
        <f>'将来負担比率（分子）の構造'!K$50</f>
        <v>7048</v>
      </c>
      <c r="K58" s="157"/>
      <c r="L58" s="157"/>
      <c r="M58" s="157">
        <f>'将来負担比率（分子）の構造'!L$50</f>
        <v>8939</v>
      </c>
      <c r="N58" s="157"/>
      <c r="O58" s="157"/>
      <c r="P58" s="157">
        <f>'将来負担比率（分子）の構造'!M$50</f>
        <v>10082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3201</v>
      </c>
      <c r="C62" s="157"/>
      <c r="D62" s="157"/>
      <c r="E62" s="157">
        <f>'将来負担比率（分子）の構造'!J$45</f>
        <v>3278</v>
      </c>
      <c r="F62" s="157"/>
      <c r="G62" s="157"/>
      <c r="H62" s="157">
        <f>'将来負担比率（分子）の構造'!K$45</f>
        <v>3227</v>
      </c>
      <c r="I62" s="157"/>
      <c r="J62" s="157"/>
      <c r="K62" s="157">
        <f>'将来負担比率（分子）の構造'!L$45</f>
        <v>3270</v>
      </c>
      <c r="L62" s="157"/>
      <c r="M62" s="157"/>
      <c r="N62" s="157">
        <f>'将来負担比率（分子）の構造'!M$45</f>
        <v>3290</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2019</v>
      </c>
      <c r="C64" s="157"/>
      <c r="D64" s="157"/>
      <c r="E64" s="157">
        <f>'将来負担比率（分子）の構造'!J$43</f>
        <v>1968</v>
      </c>
      <c r="F64" s="157"/>
      <c r="G64" s="157"/>
      <c r="H64" s="157">
        <f>'将来負担比率（分子）の構造'!K$43</f>
        <v>1862</v>
      </c>
      <c r="I64" s="157"/>
      <c r="J64" s="157"/>
      <c r="K64" s="157">
        <f>'将来負担比率（分子）の構造'!L$43</f>
        <v>1620</v>
      </c>
      <c r="L64" s="157"/>
      <c r="M64" s="157"/>
      <c r="N64" s="157">
        <f>'将来負担比率（分子）の構造'!M$43</f>
        <v>1244</v>
      </c>
      <c r="O64" s="157"/>
      <c r="P64" s="157"/>
    </row>
    <row r="65" spans="1:16" x14ac:dyDescent="0.2">
      <c r="A65" s="157" t="s">
        <v>32</v>
      </c>
      <c r="B65" s="157">
        <f>'将来負担比率（分子）の構造'!I$42</f>
        <v>67</v>
      </c>
      <c r="C65" s="157"/>
      <c r="D65" s="157"/>
      <c r="E65" s="157">
        <f>'将来負担比率（分子）の構造'!J$42</f>
        <v>28</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17068</v>
      </c>
      <c r="C66" s="157"/>
      <c r="D66" s="157"/>
      <c r="E66" s="157">
        <f>'将来負担比率（分子）の構造'!J$41</f>
        <v>17257</v>
      </c>
      <c r="F66" s="157"/>
      <c r="G66" s="157"/>
      <c r="H66" s="157">
        <f>'将来負担比率（分子）の構造'!K$41</f>
        <v>16829</v>
      </c>
      <c r="I66" s="157"/>
      <c r="J66" s="157"/>
      <c r="K66" s="157">
        <f>'将来負担比率（分子）の構造'!L$41</f>
        <v>16170</v>
      </c>
      <c r="L66" s="157"/>
      <c r="M66" s="157"/>
      <c r="N66" s="157">
        <f>'将来負担比率（分子）の構造'!M$41</f>
        <v>15603</v>
      </c>
      <c r="O66" s="157"/>
      <c r="P66" s="157"/>
    </row>
    <row r="67" spans="1:16" x14ac:dyDescent="0.2">
      <c r="A67" s="157" t="s">
        <v>71</v>
      </c>
      <c r="B67" s="157" t="e">
        <f>NA()</f>
        <v>#N/A</v>
      </c>
      <c r="C67" s="157">
        <f>IF(ISNUMBER('将来負担比率（分子）の構造'!I$53), IF('将来負担比率（分子）の構造'!I$53 &lt; 0, 0, '将来負担比率（分子）の構造'!I$53), NA())</f>
        <v>1129</v>
      </c>
      <c r="D67" s="157" t="e">
        <f>NA()</f>
        <v>#N/A</v>
      </c>
      <c r="E67" s="157" t="e">
        <f>NA()</f>
        <v>#N/A</v>
      </c>
      <c r="F67" s="157">
        <f>IF(ISNUMBER('将来負担比率（分子）の構造'!J$53), IF('将来負担比率（分子）の構造'!J$53 &lt; 0, 0, '将来負担比率（分子）の構造'!J$53), NA())</f>
        <v>1097</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3981</v>
      </c>
      <c r="C72" s="161">
        <f>基金残高に係る経年分析!G55</f>
        <v>4504</v>
      </c>
      <c r="D72" s="161">
        <f>基金残高に係る経年分析!H55</f>
        <v>4256</v>
      </c>
    </row>
    <row r="73" spans="1:16" x14ac:dyDescent="0.2">
      <c r="A73" s="160" t="s">
        <v>74</v>
      </c>
      <c r="B73" s="161">
        <f>基金残高に係る経年分析!F56</f>
        <v>456</v>
      </c>
      <c r="C73" s="161">
        <f>基金残高に係る経年分析!G56</f>
        <v>457</v>
      </c>
      <c r="D73" s="161">
        <f>基金残高に係る経年分析!H56</f>
        <v>457</v>
      </c>
    </row>
    <row r="74" spans="1:16" x14ac:dyDescent="0.2">
      <c r="A74" s="160" t="s">
        <v>75</v>
      </c>
      <c r="B74" s="161">
        <f>基金残高に係る経年分析!F57</f>
        <v>3015</v>
      </c>
      <c r="C74" s="161">
        <f>基金残高に係る経年分析!G57</f>
        <v>4396</v>
      </c>
      <c r="D74" s="161">
        <f>基金残高に係る経年分析!H57</f>
        <v>5819</v>
      </c>
    </row>
  </sheetData>
  <sheetProtection algorithmName="SHA-512" hashValue="jGoZEQQ6pdIUYNQ0ZLTtNWKPr0d6zumkCUAnjRsRuc/CM0HwEQ12MLMGOBaxmExYlZQTNfc/UK4bd3mehaQQ6g==" saltValue="H5d1oi0slGDO8yfRsww9u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at2063</cp:lastModifiedBy>
  <cp:lastPrinted>2026-09-14T07:39:27Z</cp:lastPrinted>
  <dcterms:created xsi:type="dcterms:W3CDTF">2026-02-23T06:57:40Z</dcterms:created>
  <dcterms:modified xsi:type="dcterms:W3CDTF">2026-09-18T00:19:29Z</dcterms:modified>
  <cp:category/>
</cp:coreProperties>
</file>