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X:\決算統計\財政状況資料集【H22～】\R6財政状況資料集\1回目（R8.3.2依頼）\⑦県確認事項・再提出\"/>
    </mc:Choice>
  </mc:AlternateContent>
  <xr:revisionPtr revIDLastSave="0" documentId="13_ncr:1_{3EF14FA7-A664-4C9E-B57C-EA8870725095}" xr6:coauthVersionLast="47" xr6:coauthVersionMax="47" xr10:uidLastSave="{00000000-0000-0000-0000-000000000000}"/>
  <bookViews>
    <workbookView xWindow="5415" yWindow="555" windowWidth="21915" windowHeight="13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W34" i="10"/>
  <c r="BW35" i="10" s="1"/>
  <c r="BW36" i="10" s="1"/>
  <c r="BW37" i="10" s="1"/>
  <c r="BW38" i="10" s="1"/>
  <c r="BW39" i="10" s="1"/>
  <c r="BW40" i="10" s="1"/>
  <c r="BW41" i="10" s="1"/>
  <c r="BW42" i="10" s="1"/>
  <c r="BW43" i="10" s="1"/>
  <c r="BE34" i="10"/>
  <c r="C34" i="10"/>
  <c r="C35" i="10" s="1"/>
  <c r="U34" i="10" s="1"/>
  <c r="U35" i="10" s="1"/>
  <c r="U36" i="10" s="1"/>
  <c r="U37" i="10" s="1"/>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<sst xmlns="http://schemas.openxmlformats.org/spreadsheetml/2006/main" count="1062" uniqueCount="567">
  <si>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</si>
  <si>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</si>
  <si>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</si>
  <si>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</si>
  <si>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</si>
  <si>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</si>
  <si>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</si>
  <si>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</si>
  <si>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</si>
  <si>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</si>
  <si>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</si>
  <si>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</si>
  <si>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</si>
  <si>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</si>
  <si>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</si>
  <si>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</si>
  <si>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</si>
  <si>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</si>
  <si>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</si>
  <si>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</si>
  <si>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</si>
  <si>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</si>
  <si>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</si>
  <si>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</si>
  <si>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</si>
  <si>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</si>
  <si>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</si>
  <si>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</si>
  <si>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</si>
  <si>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</si>
  <si>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</si>
  <si>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</si>
  <si>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</si>
  <si>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</si>
  <si>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</si>
  <si>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</si>
  <si>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</si>
  <si>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</si>
  <si>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</si>
  <si>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</si>
  <si>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</si>
  <si>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</si>
  <si>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</si>
  <si>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</si>
  <si>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</si>
  <si>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</si>
  <si>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</si>
  <si>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</si>
  <si>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</si>
  <si>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</si>
  <si>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</si>
  <si>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</si>
  <si>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</si>
  <si>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</si>
  <si>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</si>
  <si>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</si>
  <si>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</si>
  <si>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</si>
  <si>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</si>
  <si>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</si>
  <si>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</si>
  <si>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</si>
  <si>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</si>
  <si>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</si>
  <si>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</si>
  <si>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</si>
  <si>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</si>
  <si>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</si>
  <si>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</si>
  <si>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</si>
  <si>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</si>
  <si>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</si>
  <si>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</si>
  <si>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</si>
  <si>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</si>
  <si>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</si>
  <si>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</si>
  <si>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</si>
  <si>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</si>
  <si>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</si>
  <si>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</si>
  <si>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</si>
  <si>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</si>
  <si>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</si>
  <si>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</si>
  <si>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</si>
  <si>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</si>
  <si>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</si>
  <si>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</si>
  <si>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</si>
  <si>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</si>
  <si>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</si>
  <si>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</si>
  <si>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</si>
  <si>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</si>
  <si>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</si>
  <si>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</si>
  <si>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</si>
  <si>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</si>
  <si>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</si>
  <si>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</si>
  <si>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</si>
  <si>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</si>
  <si>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</si>
  <si>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</si>
  <si>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</si>
  <si>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</si>
  <si>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</si>
  <si>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</si>
  <si>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</si>
  <si>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</si>
  <si>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</si>
  <si>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</si>
  <si>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</si>
  <si>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</si>
  <si>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</si>
  <si>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</si>
  <si>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</si>
  <si>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</si>
  <si>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</si>
  <si>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</si>
  <si>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</si>
  <si>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</si>
  <si>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</si>
  <si>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</si>
  <si>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</si>
  <si>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</si>
  <si>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</si>
  <si>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</si>
  <si>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</si>
  <si>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</si>
  <si>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</si>
  <si>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</si>
  <si>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</si>
  <si>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</si>
  <si>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</si>
  <si>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</si>
  <si>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</si>
  <si>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</si>
  <si>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</si>
  <si>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</si>
  <si>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</si>
  <si>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</si>
  <si>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</si>
  <si>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</si>
  <si>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</si>
  <si>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</si>
  <si>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</si>
  <si>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</si>
  <si>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</si>
  <si>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</si>
  <si>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</si>
  <si>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</si>
  <si>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</si>
  <si>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</si>
  <si>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</si>
  <si>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</si>
  <si>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</si>
  <si>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</si>
  <si>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</si>
  <si>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</si>
  <si>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</si>
  <si>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</si>
  <si>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</si>
  <si>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</si>
  <si>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</si>
  <si>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</si>
  <si>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</si>
  <si>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</si>
  <si>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</si>
  <si>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</si>
  <si>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</si>
  <si>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</si>
  <si>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</si>
  <si>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</si>
  <si>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</si>
  <si>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</si>
  <si>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</si>
  <si>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</si>
  <si>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</si>
  <si>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</si>
  <si>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</si>
  <si>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</si>
  <si>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</si>
  <si>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</si>
  <si>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</si>
  <si>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</si>
  <si>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</si>
  <si>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</si>
  <si>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</si>
  <si>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</si>
  <si>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</si>
  <si>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</si>
  <si>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</si>
  <si>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</si>
  <si>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</si>
  <si>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</si>
  <si>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</si>
  <si>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</si>
  <si>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</si>
  <si>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</si>
  <si>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</si>
  <si>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</si>
  <si>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静岡県三島市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</si>
  <si>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</si>
  <si>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</si>
  <si>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</si>
  <si>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</si>
  <si>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</si>
  <si>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</si>
  <si>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</si>
  <si>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</si>
  <si>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</si>
  <si>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</si>
  <si>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</si>
  <si>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</si>
  <si>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</si>
  <si>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</si>
  <si>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</si>
  <si>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</si>
  <si>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</si>
  <si>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</si>
  <si>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</si>
  <si>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</si>
  <si>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</si>
  <si>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</si>
  <si>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</si>
  <si>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</si>
  <si>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</si>
  <si>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</si>
  <si>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</si>
  <si>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</si>
  <si>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</si>
  <si>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</si>
  <si>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</si>
  <si>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</si>
  <si>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</si>
  <si>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</si>
  <si>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</si>
  <si>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</si>
  <si>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</si>
  <si>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</si>
  <si>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</si>
  <si>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</si>
  <si>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</si>
  <si>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</si>
  <si>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</si>
  <si>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</si>
  <si>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</si>
  <si>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</si>
  <si>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</si>
  <si>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</si>
  <si>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</si>
  <si>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</si>
  <si>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</si>
  <si>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</si>
  <si>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</si>
  <si>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</si>
  <si>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</si>
  <si>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</si>
  <si>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</si>
  <si>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</si>
  <si>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</si>
  <si>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</si>
  <si>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</si>
  <si>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</si>
  <si>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</si>
  <si>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</si>
  <si>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</si>
  <si>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</si>
  <si>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</si>
  <si>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</si>
  <si>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</si>
  <si>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</si>
  <si>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</si>
  <si>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</si>
  <si>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</si>
  <si>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</si>
  <si>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</si>
  <si>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</si>
  <si>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</si>
  <si>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</si>
  <si>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</si>
  <si>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</si>
  <si>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</si>
  <si>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</si>
  <si>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</si>
  <si>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</si>
  <si>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</si>
  <si>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</si>
  <si>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</si>
  <si>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</si>
  <si>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</si>
  <si>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</si>
  <si>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</si>
  <si>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</si>
  <si>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</si>
  <si>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</si>
  <si>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</si>
  <si>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</si>
  <si>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</si>
  <si>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</si>
  <si>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</si>
  <si>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</si>
  <si>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</si>
  <si>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</si>
  <si>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</si>
  <si>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</si>
  <si>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</si>
  <si>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</si>
  <si>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</si>
  <si>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</si>
  <si>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</si>
  <si>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</si>
  <si>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</si>
  <si>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</si>
  <si>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</si>
  <si>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</si>
  <si>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</si>
  <si>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</si>
  <si>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</si>
  <si>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</si>
  <si>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</si>
  <si>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</si>
  <si>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</si>
  <si>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</si>
  <si>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</si>
  <si>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</si>
  <si>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</si>
  <si>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</si>
  <si>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</si>
  <si>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</si>
  <si>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</si>
  <si>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</si>
  <si>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</si>
  <si>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</si>
  <si>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</si>
  <si>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</si>
  <si>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</si>
  <si>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</si>
  <si>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</si>
  <si>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</si>
  <si>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</si>
  <si>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</si>
  <si>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</si>
  <si>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</si>
  <si>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</si>
  <si>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</si>
  <si>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</si>
  <si>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</si>
  <si>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</si>
  <si>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</si>
  <si>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</si>
  <si>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</si>
  <si>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静岡県三島市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</si>
  <si>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</si>
  <si>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</si>
  <si>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</si>
  <si>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</si>
  <si>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</si>
  <si>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</si>
  <si>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</si>
  <si>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</si>
  <si>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</si>
  <si>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</si>
  <si>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</si>
  <si>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</si>
  <si>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</si>
  <si>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</si>
  <si>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</si>
  <si>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</si>
  <si>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</si>
  <si>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</si>
  <si>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</si>
  <si>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</si>
  <si>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</si>
  <si>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</si>
  <si>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</si>
  <si>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</si>
  <si>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</si>
  <si>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</si>
  <si>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</si>
  <si>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</si>
  <si>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</si>
  <si>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</si>
  <si>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</si>
  <si>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</si>
  <si>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</si>
  <si>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</si>
  <si>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</si>
  <si>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</si>
  <si>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</si>
  <si>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</si>
  <si>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</si>
  <si>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</si>
  <si>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</si>
  <si>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</si>
  <si>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</si>
  <si>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</si>
  <si>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</si>
  <si>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</si>
  <si>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</si>
  <si>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</si>
  <si>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</si>
  <si>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</si>
  <si>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</si>
  <si>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</si>
  <si>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</si>
  <si>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</si>
  <si>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</si>
  <si>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</si>
  <si>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</si>
  <si>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</si>
  <si>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</si>
  <si>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</si>
  <si>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</si>
  <si>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</si>
  <si>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</si>
  <si>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</si>
  <si>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</si>
  <si>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</si>
  <si>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</si>
  <si>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</si>
  <si>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</si>
  <si>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</si>
  <si>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</si>
  <si>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</si>
  <si>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</si>
  <si>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</si>
  <si>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</si>
  <si>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</si>
  <si>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</si>
  <si>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</si>
  <si>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</si>
  <si>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</si>
  <si>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</si>
  <si>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</si>
  <si>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</si>
  <si>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</si>
  <si>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</si>
  <si>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</si>
  <si>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</si>
  <si>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</si>
  <si>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</si>
  <si>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</si>
  <si>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</si>
  <si>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</si>
  <si>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</si>
  <si>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</si>
  <si>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</si>
  <si>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</si>
  <si>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</si>
  <si>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</si>
  <si>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</si>
  <si>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</si>
  <si>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</si>
  <si>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</si>
  <si>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</si>
  <si>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</si>
  <si>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</si>
  <si>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</si>
  <si>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</si>
  <si>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</si>
  <si>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</si>
  <si>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</si>
  <si>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</si>
  <si>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</si>
  <si>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</si>
  <si>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</si>
  <si>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</si>
  <si>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</si>
  <si>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</si>
  <si>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</si>
  <si>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</si>
  <si>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</si>
  <si>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</si>
  <si>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</si>
  <si>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</si>
  <si>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</si>
  <si>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</si>
  <si>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</si>
  <si>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</si>
  <si>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</si>
  <si>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</si>
  <si>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</si>
  <si>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</si>
  <si>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</si>
  <si>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</si>
  <si>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</si>
  <si>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</si>
  <si>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</si>
  <si>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</si>
  <si>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</si>
  <si>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</si>
  <si>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</si>
  <si>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</si>
  <si>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</si>
  <si>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</si>
  <si>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</si>
  <si>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</si>
  <si>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</si>
  <si>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</si>
  <si>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</si>
  <si>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</si>
  <si>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</si>
  <si>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</si>
  <si>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</si>
  <si>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</si>
  <si>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</si>
  <si>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</si>
  <si>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</si>
  <si>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</si>
  <si>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</si>
  <si>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</si>
  <si>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</si>
  <si>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</si>
  <si>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</si>
  <si>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</si>
  <si>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</si>
  <si>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</si>
  <si>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</si>
  <si>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</si>
  <si>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</si>
  <si>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</si>
  <si>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</si>
  <si>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</si>
  <si>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</si>
  <si>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</si>
  <si>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</si>
  <si>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</si>
  <si>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</si>
  <si>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1.92</t>
  </si>
  <si>
    <t>▲ 2.12</t>
  </si>
  <si>
    <t>水道事業会計</t>
  </si>
  <si>
    <t>一般会計</t>
  </si>
  <si>
    <t>介護保険特別会計</t>
  </si>
  <si>
    <t>下水道事業会計</t>
  </si>
  <si>
    <t>国民健康保険特別会計</t>
  </si>
  <si>
    <t>後期高齢者医療特別会計</t>
  </si>
  <si>
    <t>駐車場事業特別会計</t>
  </si>
  <si>
    <t>墓園事業特別会計</t>
  </si>
  <si>
    <t>その他会計（赤字）</t>
  </si>
  <si>
    <t>その他会計（黒字）</t>
  </si>
  <si>
    <t>R02</t>
    <phoneticPr fontId="5"/>
  </si>
  <si>
    <t>R03</t>
    <phoneticPr fontId="5"/>
  </si>
  <si>
    <t>R04</t>
    <phoneticPr fontId="5"/>
  </si>
  <si>
    <t>R05</t>
    <phoneticPr fontId="5"/>
  </si>
  <si>
    <t>R06</t>
    <phoneticPr fontId="5"/>
  </si>
  <si>
    <t>-</t>
    <phoneticPr fontId="38"/>
  </si>
  <si>
    <t>三島函南広域行政組合</t>
    <rPh sb="0" eb="2">
      <t>ミシマ</t>
    </rPh>
    <rPh sb="2" eb="4">
      <t>カンナミ</t>
    </rPh>
    <rPh sb="4" eb="6">
      <t>コウイキ</t>
    </rPh>
    <rPh sb="6" eb="8">
      <t>ギョウセイ</t>
    </rPh>
    <rPh sb="8" eb="10">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</si>
  <si>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</si>
  <si>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</si>
  <si>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富士山南東消防組合</t>
    <rPh sb="0" eb="3">
      <t>フジサン</t>
    </rPh>
    <rPh sb="3" eb="5">
      <t>ナントウ</t>
    </rPh>
    <rPh sb="5" eb="7">
      <t>ショウボウ</t>
    </rPh>
    <rPh sb="7" eb="9">
      <t>クミアイ</t>
    </rPh>
    <phoneticPr fontId="2"/>
  </si>
  <si>
    <t>箱根山御山組合</t>
    <rPh sb="0" eb="2">
      <t>ハコネ</t>
    </rPh>
    <rPh sb="2" eb="3">
      <t>サン</t>
    </rPh>
    <rPh sb="3" eb="5">
      <t>オヤマ</t>
    </rPh>
    <rPh sb="5" eb="7">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</si>
  <si>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</si>
  <si>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</si>
  <si>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</si>
  <si>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</si>
  <si>
    <t>三島市土地開発公社</t>
    <rPh sb="0" eb="3">
      <t>ミシマシ</t>
    </rPh>
    <rPh sb="3" eb="5">
      <t>トチ</t>
    </rPh>
    <rPh sb="5" eb="7">
      <t>カイハツ</t>
    </rPh>
    <rPh sb="7" eb="9">
      <t>コウシャ</t>
    </rPh>
    <phoneticPr fontId="2"/>
  </si>
  <si>
    <t>三島市庁舎建設基金</t>
    <rPh sb="0" eb="3">
      <t>ミシマシ</t>
    </rPh>
    <rPh sb="3" eb="5">
      <t>チョウシャ</t>
    </rPh>
    <rPh sb="5" eb="9">
      <t>ケンセツキキン</t>
    </rPh>
    <phoneticPr fontId="5"/>
  </si>
  <si>
    <t>三島市職員退職手当基金</t>
    <rPh sb="0" eb="3">
      <t>ミシマシ</t>
    </rPh>
    <rPh sb="3" eb="5">
      <t>ショクイン</t>
    </rPh>
    <rPh sb="5" eb="9">
      <t>タイショクテアテ</t>
    </rPh>
    <rPh sb="9" eb="11">
      <t>キキン</t>
    </rPh>
    <phoneticPr fontId="38"/>
  </si>
  <si>
    <t>佐野郷土振興基金</t>
    <rPh sb="0" eb="2">
      <t>サノ</t>
    </rPh>
    <rPh sb="2" eb="4">
      <t>キョウド</t>
    </rPh>
    <rPh sb="4" eb="6">
      <t>シンコウ</t>
    </rPh>
    <rPh sb="6" eb="8">
      <t>キキン</t>
    </rPh>
    <phoneticPr fontId="5"/>
  </si>
  <si>
    <t>三島市ガーデンシティ推進基金</t>
    <rPh sb="0" eb="3">
      <t>ミシマシ</t>
    </rPh>
    <rPh sb="10" eb="14">
      <t>スイシンキキン</t>
    </rPh>
    <phoneticPr fontId="5"/>
  </si>
  <si>
    <t>三島市外三ケ市町箱根山林組合</t>
    <rPh sb="0" eb="3">
      <t>ミシマシ</t>
    </rPh>
    <rPh sb="3" eb="4">
      <t>ホカ</t>
    </rPh>
    <rPh sb="4" eb="5">
      <t>サン</t>
    </rPh>
    <rPh sb="6" eb="7">
      <t>シ</t>
    </rPh>
    <rPh sb="7" eb="8">
      <t>マチ</t>
    </rPh>
    <rPh sb="8" eb="11">
      <t>ハコネサン</t>
    </rPh>
    <rPh sb="11" eb="12">
      <t>ハヤシ</t>
    </rPh>
    <rPh sb="12" eb="14">
      <t>クミアイ</t>
    </rPh>
    <phoneticPr fontId="2"/>
  </si>
  <si>
    <t>三島市外五ヶ市町箱根山組合</t>
    <phoneticPr fontId="2"/>
  </si>
  <si>
    <t>-</t>
    <phoneticPr fontId="2"/>
  </si>
  <si>
    <t>三島市ふるさとの緑保全基金</t>
    <rPh sb="0" eb="3">
      <t>ミシマシ</t>
    </rPh>
    <rPh sb="8" eb="9">
      <t>ミドリ</t>
    </rPh>
    <rPh sb="9" eb="11">
      <t>ホゼン</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</si>
</sst>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531F-4810-854C-A6B96C946A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42653</c:v>
                </c:pt>
                <c:pt idx="1">
                  <c:v>32544</c:v>
                </c:pt>
                <c:pt idx="2">
                  <c:v>31186</c:v>
                </c:pt>
                <c:pt idx="3">
                  <c:v>44310</c:v>
                </c:pt>
                <c:pt idx="4">
                  <c:v>62877</c:v>
                </c:pt>
              </c:numCache>
            </c:numRef>
          </c:val>
          <c:smooth val="0"/>
          <c:extLst>
            <c:ext xmlns:c16="http://schemas.microsoft.com/office/drawing/2014/chart" uri="{C3380CC4-5D6E-409C-BE32-E72D297353CC}">
              <c16:uniqueId val="{00000001-531F-4810-854C-A6B96C946A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c:v>
                </c:pt>
                <c:pt idx="1">
                  <c:v>9.2100000000000009</c:v>
                </c:pt>
                <c:pt idx="2">
                  <c:v>10.23</c:v>
                </c:pt>
                <c:pt idx="3">
                  <c:v>7.63</c:v>
                </c:pt>
                <c:pt idx="4">
                  <c:v>4.5999999999999996</c:v>
                </c:pt>
              </c:numCache>
            </c:numRef>
          </c:val>
          <c:extLst>
            <c:ext xmlns:c16="http://schemas.microsoft.com/office/drawing/2014/chart" uri="{C3380CC4-5D6E-409C-BE32-E72D297353CC}">
              <c16:uniqueId val="{00000000-6FDF-4CB5-A1FF-949961FA1C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5.28</c:v>
                </c:pt>
                <c:pt idx="1">
                  <c:v>7.34</c:v>
                </c:pt>
                <c:pt idx="2">
                  <c:v>9.34</c:v>
                </c:pt>
                <c:pt idx="3">
                  <c:v>9.59</c:v>
                </c:pt>
                <c:pt idx="4">
                  <c:v>9.98</c:v>
                </c:pt>
              </c:numCache>
            </c:numRef>
          </c:val>
          <c:extLst>
            <c:ext xmlns:c16="http://schemas.microsoft.com/office/drawing/2014/chart" uri="{C3380CC4-5D6E-409C-BE32-E72D297353CC}">
              <c16:uniqueId val="{00000001-6FDF-4CB5-A1FF-949961FA1C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1.91</c:v>
                </c:pt>
                <c:pt idx="1">
                  <c:v>7.41</c:v>
                </c:pt>
                <c:pt idx="2">
                  <c:v>2.56</c:v>
                </c:pt>
                <c:pt idx="3">
                  <c:v>-1.92</c:v>
                </c:pt>
                <c:pt idx="4">
                  <c:v>-2.12</c:v>
                </c:pt>
              </c:numCache>
            </c:numRef>
          </c:val>
          <c:smooth val="0"/>
          <c:extLst>
            <c:ext xmlns:c16="http://schemas.microsoft.com/office/drawing/2014/chart" uri="{C3380CC4-5D6E-409C-BE32-E72D297353CC}">
              <c16:uniqueId val="{00000002-6FDF-4CB5-A1FF-949961FA1C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5E-44B5-88B5-A0C529B5EC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5E-44B5-88B5-A0C529B5EC46}"/>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2-045E-44B5-88B5-A0C529B5EC46}"/>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0.06</c:v>
                </c:pt>
                <c:pt idx="4">
                  <c:v>#N/A</c:v>
                </c:pt>
                <c:pt idx="5">
                  <c:v>0.08</c:v>
                </c:pt>
                <c:pt idx="6">
                  <c:v>#N/A</c:v>
                </c:pt>
                <c:pt idx="7">
                  <c:v>0.08</c:v>
                </c:pt>
                <c:pt idx="8">
                  <c:v>#N/A</c:v>
                </c:pt>
                <c:pt idx="9">
                  <c:v>0.1</c:v>
                </c:pt>
              </c:numCache>
            </c:numRef>
          </c:val>
          <c:extLst>
            <c:ext xmlns:c16="http://schemas.microsoft.com/office/drawing/2014/chart" uri="{C3380CC4-5D6E-409C-BE32-E72D297353CC}">
              <c16:uniqueId val="{00000003-045E-44B5-88B5-A0C529B5EC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0.06</c:v>
                </c:pt>
                <c:pt idx="6">
                  <c:v>#N/A</c:v>
                </c:pt>
                <c:pt idx="7">
                  <c:v>0.02</c:v>
                </c:pt>
                <c:pt idx="8">
                  <c:v>#N/A</c:v>
                </c:pt>
                <c:pt idx="9">
                  <c:v>0.46</c:v>
                </c:pt>
              </c:numCache>
            </c:numRef>
          </c:val>
          <c:extLst>
            <c:ext xmlns:c16="http://schemas.microsoft.com/office/drawing/2014/chart" uri="{C3380CC4-5D6E-409C-BE32-E72D297353CC}">
              <c16:uniqueId val="{00000004-045E-44B5-88B5-A0C529B5EC4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0.52</c:v>
                </c:pt>
                <c:pt idx="4">
                  <c:v>#N/A</c:v>
                </c:pt>
                <c:pt idx="5">
                  <c:v>0.13</c:v>
                </c:pt>
                <c:pt idx="6">
                  <c:v>#N/A</c:v>
                </c:pt>
                <c:pt idx="7">
                  <c:v>0.33</c:v>
                </c:pt>
                <c:pt idx="8">
                  <c:v>#N/A</c:v>
                </c:pt>
                <c:pt idx="9">
                  <c:v>0.47</c:v>
                </c:pt>
              </c:numCache>
            </c:numRef>
          </c:val>
          <c:extLst>
            <c:ext xmlns:c16="http://schemas.microsoft.com/office/drawing/2014/chart" uri="{C3380CC4-5D6E-409C-BE32-E72D297353CC}">
              <c16:uniqueId val="{00000005-045E-44B5-88B5-A0C529B5EC4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0.04</c:v>
                </c:pt>
                <c:pt idx="4">
                  <c:v>#N/A</c:v>
                </c:pt>
                <c:pt idx="5">
                  <c:v>0.71</c:v>
                </c:pt>
                <c:pt idx="6">
                  <c:v>#N/A</c:v>
                </c:pt>
                <c:pt idx="7">
                  <c:v>0.19</c:v>
                </c:pt>
                <c:pt idx="8">
                  <c:v>#N/A</c:v>
                </c:pt>
                <c:pt idx="9">
                  <c:v>1.18</c:v>
                </c:pt>
              </c:numCache>
            </c:numRef>
          </c:val>
          <c:extLst>
            <c:ext xmlns:c16="http://schemas.microsoft.com/office/drawing/2014/chart" uri="{C3380CC4-5D6E-409C-BE32-E72D297353CC}">
              <c16:uniqueId val="{00000006-045E-44B5-88B5-A0C529B5EC4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0.18</c:v>
                </c:pt>
                <c:pt idx="2">
                  <c:v>#N/A</c:v>
                </c:pt>
                <c:pt idx="3">
                  <c:v>0.92</c:v>
                </c:pt>
                <c:pt idx="4">
                  <c:v>#N/A</c:v>
                </c:pt>
                <c:pt idx="5">
                  <c:v>1.4</c:v>
                </c:pt>
                <c:pt idx="6">
                  <c:v>#N/A</c:v>
                </c:pt>
                <c:pt idx="7">
                  <c:v>1.72</c:v>
                </c:pt>
                <c:pt idx="8">
                  <c:v>#N/A</c:v>
                </c:pt>
                <c:pt idx="9">
                  <c:v>3.07</c:v>
                </c:pt>
              </c:numCache>
            </c:numRef>
          </c:val>
          <c:extLst>
            <c:ext xmlns:c16="http://schemas.microsoft.com/office/drawing/2014/chart" uri="{C3380CC4-5D6E-409C-BE32-E72D297353CC}">
              <c16:uniqueId val="{00000007-045E-44B5-88B5-A0C529B5EC4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4.2699999999999996</c:v>
                </c:pt>
                <c:pt idx="2">
                  <c:v>#N/A</c:v>
                </c:pt>
                <c:pt idx="3">
                  <c:v>9.16</c:v>
                </c:pt>
                <c:pt idx="4">
                  <c:v>#N/A</c:v>
                </c:pt>
                <c:pt idx="5">
                  <c:v>10.19</c:v>
                </c:pt>
                <c:pt idx="6">
                  <c:v>#N/A</c:v>
                </c:pt>
                <c:pt idx="7">
                  <c:v>7.58</c:v>
                </c:pt>
                <c:pt idx="8">
                  <c:v>#N/A</c:v>
                </c:pt>
                <c:pt idx="9">
                  <c:v>4.57</c:v>
                </c:pt>
              </c:numCache>
            </c:numRef>
          </c:val>
          <c:extLst>
            <c:ext xmlns:c16="http://schemas.microsoft.com/office/drawing/2014/chart" uri="{C3380CC4-5D6E-409C-BE32-E72D297353CC}">
              <c16:uniqueId val="{00000008-045E-44B5-88B5-A0C529B5EC4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7.52</c:v>
                </c:pt>
                <c:pt idx="2">
                  <c:v>#N/A</c:v>
                </c:pt>
                <c:pt idx="3">
                  <c:v>7.85</c:v>
                </c:pt>
                <c:pt idx="4">
                  <c:v>#N/A</c:v>
                </c:pt>
                <c:pt idx="5">
                  <c:v>8.1300000000000008</c:v>
                </c:pt>
                <c:pt idx="6">
                  <c:v>#N/A</c:v>
                </c:pt>
                <c:pt idx="7">
                  <c:v>8.16</c:v>
                </c:pt>
                <c:pt idx="8">
                  <c:v>#N/A</c:v>
                </c:pt>
                <c:pt idx="9">
                  <c:v>7.34</c:v>
                </c:pt>
              </c:numCache>
            </c:numRef>
          </c:val>
          <c:extLst>
            <c:ext xmlns:c16="http://schemas.microsoft.com/office/drawing/2014/chart" uri="{C3380CC4-5D6E-409C-BE32-E72D297353CC}">
              <c16:uniqueId val="{00000009-045E-44B5-88B5-A0C529B5EC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3140</c:v>
                </c:pt>
                <c:pt idx="5">
                  <c:v>3094</c:v>
                </c:pt>
                <c:pt idx="8">
                  <c:v>3111</c:v>
                </c:pt>
                <c:pt idx="11">
                  <c:v>3226</c:v>
                </c:pt>
                <c:pt idx="14">
                  <c:v>3095</c:v>
                </c:pt>
              </c:numCache>
            </c:numRef>
          </c:val>
          <c:extLst>
            <c:ext xmlns:c16="http://schemas.microsoft.com/office/drawing/2014/chart" uri="{C3380CC4-5D6E-409C-BE32-E72D297353CC}">
              <c16:uniqueId val="{00000000-24A0-421C-B718-9A8E4D48C4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2</c:v>
                </c:pt>
              </c:numCache>
            </c:numRef>
          </c:val>
          <c:extLst>
            <c:ext xmlns:c16="http://schemas.microsoft.com/office/drawing/2014/chart" uri="{C3380CC4-5D6E-409C-BE32-E72D297353CC}">
              <c16:uniqueId val="{00000001-24A0-421C-B718-9A8E4D48C4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40</c:v>
                </c:pt>
                <c:pt idx="6">
                  <c:v>39</c:v>
                </c:pt>
                <c:pt idx="9">
                  <c:v>32</c:v>
                </c:pt>
                <c:pt idx="12">
                  <c:v>32</c:v>
                </c:pt>
              </c:numCache>
            </c:numRef>
          </c:val>
          <c:extLst>
            <c:ext xmlns:c16="http://schemas.microsoft.com/office/drawing/2014/chart" uri="{C3380CC4-5D6E-409C-BE32-E72D297353CC}">
              <c16:uniqueId val="{00000002-24A0-421C-B718-9A8E4D48C4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21</c:v>
                </c:pt>
                <c:pt idx="6">
                  <c:v>24</c:v>
                </c:pt>
                <c:pt idx="9">
                  <c:v>39</c:v>
                </c:pt>
                <c:pt idx="12">
                  <c:v>76</c:v>
                </c:pt>
              </c:numCache>
            </c:numRef>
          </c:val>
          <c:extLst>
            <c:ext xmlns:c16="http://schemas.microsoft.com/office/drawing/2014/chart" uri="{C3380CC4-5D6E-409C-BE32-E72D297353CC}">
              <c16:uniqueId val="{00000003-24A0-421C-B718-9A8E4D48C4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718</c:v>
                </c:pt>
                <c:pt idx="3">
                  <c:v>692</c:v>
                </c:pt>
                <c:pt idx="6">
                  <c:v>702</c:v>
                </c:pt>
                <c:pt idx="9">
                  <c:v>733</c:v>
                </c:pt>
                <c:pt idx="12">
                  <c:v>686</c:v>
                </c:pt>
              </c:numCache>
            </c:numRef>
          </c:val>
          <c:extLst>
            <c:ext xmlns:c16="http://schemas.microsoft.com/office/drawing/2014/chart" uri="{C3380CC4-5D6E-409C-BE32-E72D297353CC}">
              <c16:uniqueId val="{00000004-24A0-421C-B718-9A8E4D48C4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0-421C-B718-9A8E4D48C4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A0-421C-B718-9A8E4D48C4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3496</c:v>
                </c:pt>
                <c:pt idx="3">
                  <c:v>3629</c:v>
                </c:pt>
                <c:pt idx="6">
                  <c:v>3726</c:v>
                </c:pt>
                <c:pt idx="9">
                  <c:v>3736</c:v>
                </c:pt>
                <c:pt idx="12">
                  <c:v>3629</c:v>
                </c:pt>
              </c:numCache>
            </c:numRef>
          </c:val>
          <c:extLst>
            <c:ext xmlns:c16="http://schemas.microsoft.com/office/drawing/2014/chart" uri="{C3380CC4-5D6E-409C-BE32-E72D297353CC}">
              <c16:uniqueId val="{00000007-24A0-421C-B718-9A8E4D48C4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1113</c:v>
                </c:pt>
                <c:pt idx="2">
                  <c:v>#N/A</c:v>
                </c:pt>
                <c:pt idx="3">
                  <c:v>#N/A</c:v>
                </c:pt>
                <c:pt idx="4">
                  <c:v>1288</c:v>
                </c:pt>
                <c:pt idx="5">
                  <c:v>#N/A</c:v>
                </c:pt>
                <c:pt idx="6">
                  <c:v>#N/A</c:v>
                </c:pt>
                <c:pt idx="7">
                  <c:v>1380</c:v>
                </c:pt>
                <c:pt idx="8">
                  <c:v>#N/A</c:v>
                </c:pt>
                <c:pt idx="9">
                  <c:v>#N/A</c:v>
                </c:pt>
                <c:pt idx="10">
                  <c:v>1314</c:v>
                </c:pt>
                <c:pt idx="11">
                  <c:v>#N/A</c:v>
                </c:pt>
                <c:pt idx="12">
                  <c:v>#N/A</c:v>
                </c:pt>
                <c:pt idx="13">
                  <c:v>1330</c:v>
                </c:pt>
                <c:pt idx="14">
                  <c:v>#N/A</c:v>
                </c:pt>
              </c:numCache>
            </c:numRef>
          </c:val>
          <c:smooth val="0"/>
          <c:extLst>
            <c:ext xmlns:c16="http://schemas.microsoft.com/office/drawing/2014/chart" uri="{C3380CC4-5D6E-409C-BE32-E72D297353CC}">
              <c16:uniqueId val="{00000008-24A0-421C-B718-9A8E4D48C4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29205</c:v>
                </c:pt>
                <c:pt idx="5">
                  <c:v>29014</c:v>
                </c:pt>
                <c:pt idx="8">
                  <c:v>28119</c:v>
                </c:pt>
                <c:pt idx="11">
                  <c:v>27014</c:v>
                </c:pt>
                <c:pt idx="14">
                  <c:v>26204</c:v>
                </c:pt>
              </c:numCache>
            </c:numRef>
          </c:val>
          <c:extLst>
            <c:ext xmlns:c16="http://schemas.microsoft.com/office/drawing/2014/chart" uri="{C3380CC4-5D6E-409C-BE32-E72D297353CC}">
              <c16:uniqueId val="{00000000-4D78-477F-9896-79B4555B2D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15652</c:v>
                </c:pt>
                <c:pt idx="5">
                  <c:v>14253</c:v>
                </c:pt>
                <c:pt idx="8">
                  <c:v>14019</c:v>
                </c:pt>
                <c:pt idx="11">
                  <c:v>13783</c:v>
                </c:pt>
                <c:pt idx="14">
                  <c:v>14331</c:v>
                </c:pt>
              </c:numCache>
            </c:numRef>
          </c:val>
          <c:extLst>
            <c:ext xmlns:c16="http://schemas.microsoft.com/office/drawing/2014/chart" uri="{C3380CC4-5D6E-409C-BE32-E72D297353CC}">
              <c16:uniqueId val="{00000001-4D78-477F-9896-79B4555B2D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3785</c:v>
                </c:pt>
                <c:pt idx="5">
                  <c:v>4389</c:v>
                </c:pt>
                <c:pt idx="8">
                  <c:v>4777</c:v>
                </c:pt>
                <c:pt idx="11">
                  <c:v>5240</c:v>
                </c:pt>
                <c:pt idx="14">
                  <c:v>5540</c:v>
                </c:pt>
              </c:numCache>
            </c:numRef>
          </c:val>
          <c:extLst>
            <c:ext xmlns:c16="http://schemas.microsoft.com/office/drawing/2014/chart" uri="{C3380CC4-5D6E-409C-BE32-E72D297353CC}">
              <c16:uniqueId val="{00000002-4D78-477F-9896-79B4555B2D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78-477F-9896-79B4555B2D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78-477F-9896-79B4555B2D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78-477F-9896-79B4555B2D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4608</c:v>
                </c:pt>
                <c:pt idx="3">
                  <c:v>4758</c:v>
                </c:pt>
                <c:pt idx="6">
                  <c:v>4832</c:v>
                </c:pt>
                <c:pt idx="9">
                  <c:v>5171</c:v>
                </c:pt>
                <c:pt idx="12">
                  <c:v>5436</c:v>
                </c:pt>
              </c:numCache>
            </c:numRef>
          </c:val>
          <c:extLst>
            <c:ext xmlns:c16="http://schemas.microsoft.com/office/drawing/2014/chart" uri="{C3380CC4-5D6E-409C-BE32-E72D297353CC}">
              <c16:uniqueId val="{00000006-4D78-477F-9896-79B4555B2D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473</c:v>
                </c:pt>
                <c:pt idx="3">
                  <c:v>494</c:v>
                </c:pt>
                <c:pt idx="6">
                  <c:v>669</c:v>
                </c:pt>
                <c:pt idx="9">
                  <c:v>750</c:v>
                </c:pt>
                <c:pt idx="12">
                  <c:v>835</c:v>
                </c:pt>
              </c:numCache>
            </c:numRef>
          </c:val>
          <c:extLst>
            <c:ext xmlns:c16="http://schemas.microsoft.com/office/drawing/2014/chart" uri="{C3380CC4-5D6E-409C-BE32-E72D297353CC}">
              <c16:uniqueId val="{00000007-4D78-477F-9896-79B4555B2D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7387</c:v>
                </c:pt>
                <c:pt idx="3">
                  <c:v>7264</c:v>
                </c:pt>
                <c:pt idx="6">
                  <c:v>7067</c:v>
                </c:pt>
                <c:pt idx="9">
                  <c:v>6933</c:v>
                </c:pt>
                <c:pt idx="12">
                  <c:v>6807</c:v>
                </c:pt>
              </c:numCache>
            </c:numRef>
          </c:val>
          <c:extLst>
            <c:ext xmlns:c16="http://schemas.microsoft.com/office/drawing/2014/chart" uri="{C3380CC4-5D6E-409C-BE32-E72D297353CC}">
              <c16:uniqueId val="{00000008-4D78-477F-9896-79B4555B2D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1710</c:v>
                </c:pt>
                <c:pt idx="3">
                  <c:v>1592</c:v>
                </c:pt>
                <c:pt idx="6">
                  <c:v>1183</c:v>
                </c:pt>
                <c:pt idx="9">
                  <c:v>1183</c:v>
                </c:pt>
                <c:pt idx="12">
                  <c:v>1376</c:v>
                </c:pt>
              </c:numCache>
            </c:numRef>
          </c:val>
          <c:extLst>
            <c:ext xmlns:c16="http://schemas.microsoft.com/office/drawing/2014/chart" uri="{C3380CC4-5D6E-409C-BE32-E72D297353CC}">
              <c16:uniqueId val="{00000009-4D78-477F-9896-79B4555B2D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40186</c:v>
                </c:pt>
                <c:pt idx="3">
                  <c:v>39909</c:v>
                </c:pt>
                <c:pt idx="6">
                  <c:v>38566</c:v>
                </c:pt>
                <c:pt idx="9">
                  <c:v>37397</c:v>
                </c:pt>
                <c:pt idx="12">
                  <c:v>37605</c:v>
                </c:pt>
              </c:numCache>
            </c:numRef>
          </c:val>
          <c:extLst>
            <c:ext xmlns:c16="http://schemas.microsoft.com/office/drawing/2014/chart" uri="{C3380CC4-5D6E-409C-BE32-E72D297353CC}">
              <c16:uniqueId val="{0000000A-4D78-477F-9896-79B4555B2D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5722</c:v>
                </c:pt>
                <c:pt idx="2">
                  <c:v>#N/A</c:v>
                </c:pt>
                <c:pt idx="3">
                  <c:v>#N/A</c:v>
                </c:pt>
                <c:pt idx="4">
                  <c:v>6361</c:v>
                </c:pt>
                <c:pt idx="5">
                  <c:v>#N/A</c:v>
                </c:pt>
                <c:pt idx="6">
                  <c:v>#N/A</c:v>
                </c:pt>
                <c:pt idx="7">
                  <c:v>5402</c:v>
                </c:pt>
                <c:pt idx="8">
                  <c:v>#N/A</c:v>
                </c:pt>
                <c:pt idx="9">
                  <c:v>#N/A</c:v>
                </c:pt>
                <c:pt idx="10">
                  <c:v>5398</c:v>
                </c:pt>
                <c:pt idx="11">
                  <c:v>#N/A</c:v>
                </c:pt>
                <c:pt idx="12">
                  <c:v>#N/A</c:v>
                </c:pt>
                <c:pt idx="13">
                  <c:v>5985</c:v>
                </c:pt>
                <c:pt idx="14">
                  <c:v>#N/A</c:v>
                </c:pt>
              </c:numCache>
            </c:numRef>
          </c:val>
          <c:smooth val="0"/>
          <c:extLst>
            <c:ext xmlns:c16="http://schemas.microsoft.com/office/drawing/2014/chart" uri="{C3380CC4-5D6E-409C-BE32-E72D297353CC}">
              <c16:uniqueId val="{0000000B-4D78-477F-9896-79B4555B2D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2083</c:v>
                </c:pt>
                <c:pt idx="1">
                  <c:v>2188</c:v>
                </c:pt>
                <c:pt idx="2">
                  <c:v>2328</c:v>
                </c:pt>
              </c:numCache>
            </c:numRef>
          </c:val>
          <c:extLst>
            <c:ext xmlns:c16="http://schemas.microsoft.com/office/drawing/2014/chart" uri="{C3380CC4-5D6E-409C-BE32-E72D297353CC}">
              <c16:uniqueId val="{00000000-4454-4A0C-AC3C-7406675BE0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54-4A0C-AC3C-7406675BE0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1700</c:v>
                </c:pt>
                <c:pt idx="1">
                  <c:v>2095</c:v>
                </c:pt>
                <c:pt idx="2">
                  <c:v>2316</c:v>
                </c:pt>
              </c:numCache>
            </c:numRef>
          </c:val>
          <c:extLst>
            <c:ext xmlns:c16="http://schemas.microsoft.com/office/drawing/2014/chart" uri="{C3380CC4-5D6E-409C-BE32-E72D297353CC}">
              <c16:uniqueId val="{00000002-4454-4A0C-AC3C-7406675BE0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実質公債費比率の分子については、前年度から</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百万円の増となった。増額となった要因として、平成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年度臨時財政対策債の償還終了などによる償還元金が減少したが、事業費補正により基準財政需要額に算入された公債費が減少したことなどにより、算入公債費等が減額となったためである。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当市では減債基金への積み立てを行っていない。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将来負担比率の分子については、前年度から</a:t>
          </a:r>
          <a:r>
            <a:rPr kumimoji="1" lang="en-US" altLang="ja-JP" sz="1400">
              <a:latin typeface="ＭＳ ゴシック" pitchFamily="49" charset="-128"/>
              <a:ea typeface="ＭＳ ゴシック" pitchFamily="49" charset="-128"/>
            </a:rPr>
            <a:t>587</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財政調整基金や庁舎建設基金などによる充当可能基金は増加したものの、一般会計において市民体育館大規模改修事業や防災行政無線整備事業による地方債現在高の増により将来負担比率の分子は増加した。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千円、三島市老人ホーム建設基金で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三島市ガーデンシティ推進基金や三島市ふるさとの緑保全基金などで寄附金の積み立てのほか、財政調整基金や三島市庁舎建設基金、三島市職員退職手当基金を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億円を目標とし財政事情を考慮しながら、令和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必要額の積み立てを行っ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・三島市職員退職手当基金：職員が退職した場合に支給する退職手当の財源に充てるため。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・三島市ガーデンシティ推進基金：ガーデンシティを推進する事業に要する経費に充てるため。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・三島市ふるさとの緑保全基金：貴重なふるさとの緑を保全する事業に要する経費に充てるため。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・三島市庁舎建設基金：庁舎の老朽化が進んでいることから、令和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100,801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・三島市職員退職手当基金：定年の引き上げに伴う年度間の財政負担を平準化するため、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・三島市ガーデンシティ推進基金：寄附金を積み立てたため。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億円を目標とし財政事情を考慮しながら、令和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年度で必要額の積み立てを行っていく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千円と普通交付税の追加交付分のうち臨時財政対策債償還基金費分を財源に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老朽化が進む公共施設の維持管理や新庁舎建設事業等に多額の経費が必要となることに加え、標準財政規模に対する比率が低い水準のため、収支の状況を踏まえ弾力的に運用しつつ、可能な範囲で積み増す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104,961
103,359
62.02
47,287,605
46,084,472
1,072,430
23,322,392
37,605,466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年度の財政力指数（３か年平均）は</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0.853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0.847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0.835</a:t>
          </a:r>
          <a:r>
            <a:rPr kumimoji="1" lang="ja-JP" altLang="en-US" sz="1300">
              <a:latin typeface="ＭＳ Ｐゴシック" panose="020B0600070205080204" pitchFamily="50" charset="-128"/>
              <a:ea typeface="ＭＳ Ｐゴシック" panose="020B0600070205080204" pitchFamily="50" charset="-128"/>
            </a:rPr>
            <a:t>、平均：</a:t>
          </a:r>
          <a:r>
            <a:rPr kumimoji="1" lang="en-US" altLang="ja-JP" sz="1300">
              <a:latin typeface="ＭＳ Ｐゴシック" panose="020B0600070205080204" pitchFamily="50" charset="-128"/>
              <a:ea typeface="ＭＳ Ｐゴシック" panose="020B0600070205080204" pitchFamily="50" charset="-128"/>
            </a:rPr>
            <a:t>0.845</a:t>
          </a:r>
          <a:r>
            <a:rPr kumimoji="1" lang="ja-JP" altLang="en-US" sz="1300">
              <a:latin typeface="ＭＳ Ｐゴシック" panose="020B0600070205080204" pitchFamily="50" charset="-128"/>
              <a:ea typeface="ＭＳ Ｐゴシック" panose="020B0600070205080204" pitchFamily="50" charset="-128"/>
            </a:rPr>
            <a:t>） であり、前年度より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減少の主な要因は、令和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普通交付税算定において、基準財政収入額は固定資産税等の増により増額となったが、基準財政需要額が臨時財政対策債振替相当額の減少などにより増額となり、基準財政需要額の伸びが基準財政収入額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今後も市税の回収強化などにより税収の確保に努めるとともに、企業誘致の推進や人口増加施策等により、税源涵養に努める。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 となった。</a:t>
          </a:r>
        </a:p>
        <a:p>
          <a:r>
            <a:rPr kumimoji="1" lang="ja-JP" altLang="en-US" sz="1300">
              <a:latin typeface="ＭＳ Ｐゴシック" panose="020B0600070205080204" pitchFamily="50" charset="-128"/>
              <a:ea typeface="ＭＳ Ｐゴシック" panose="020B0600070205080204" pitchFamily="50" charset="-128"/>
            </a:rPr>
            <a:t>　増加の主な原因は、歳入面では地方特例交付金や地方交付税が増額となったが、歳出面で人事院勧告に基づく給与改定による人件費の増、障がい者への自立支援給付や児童手当の制度改正に伴う増により増額となり、歳入より歳出が伸びたことによるもの。</a:t>
          </a:r>
        </a:p>
        <a:p>
          <a:r>
            <a:rPr kumimoji="1" lang="ja-JP" altLang="en-US" sz="1300">
              <a:latin typeface="ＭＳ Ｐゴシック" panose="020B0600070205080204" pitchFamily="50" charset="-128"/>
              <a:ea typeface="ＭＳ Ｐゴシック" panose="020B0600070205080204" pitchFamily="50" charset="-128"/>
            </a:rPr>
            <a:t>　今後も事務事業の見直しやＤＸ化の推進など、行財政改革への取り組みを通じて経常経費の抑制に努めるとともに、市税を中心とした自主財源の確保に努め、経常収支比率の改善を図る。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65</xdr:row>
      <xdr:rowOff>36830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2748"/>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124206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50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56642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61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95504</xdr:rowOff>
    </xdr:from>
    <xdr:to>
      <xdr:col>15</xdr:col>
      <xdr:colOff>82550</xdr:colOff>
      <xdr:row>61</xdr:row>
      <xdr:rowOff>27686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1105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3302</xdr:rowOff>
    </xdr:from>
    <xdr:to>
      <xdr:col>15</xdr:col>
      <xdr:colOff>133350</xdr:colOff>
      <xdr:row>62</xdr:row>
      <xdr:rowOff>104902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95504</xdr:rowOff>
    </xdr:from>
    <xdr:to>
      <xdr:col>11</xdr:col>
      <xdr:colOff>31750</xdr:colOff>
      <xdr:row>60</xdr:row>
      <xdr:rowOff>141224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10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44704</xdr:rowOff>
    </xdr:from>
    <xdr:to>
      <xdr:col>11</xdr:col>
      <xdr:colOff>82550</xdr:colOff>
      <xdr:row>59</xdr:row>
      <xdr:rowOff>146304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156481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人件費、物件費等については、人口１人当たりの数値において前年度比</a:t>
          </a:r>
          <a:r>
            <a:rPr kumimoji="1" lang="en-US" altLang="ja-JP" sz="1300">
              <a:latin typeface="ＭＳ Ｐゴシック" panose="020B0600070205080204" pitchFamily="50" charset="-128"/>
              <a:ea typeface="ＭＳ Ｐゴシック" panose="020B0600070205080204" pitchFamily="50" charset="-128"/>
            </a:rPr>
            <a:t>8,720</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は、分母となる人口が減少したことに加え、市内の消費喚起のため実施したキャッシュレス決済ポイントバック事業による物件費の増加や人事院勧告に基づく給与改定による人件費の増加によるもの。</a:t>
          </a:r>
        </a:p>
        <a:p>
          <a:r>
            <a:rPr kumimoji="1" lang="ja-JP" altLang="en-US" sz="1300">
              <a:latin typeface="ＭＳ Ｐゴシック" panose="020B0600070205080204" pitchFamily="50" charset="-128"/>
              <a:ea typeface="ＭＳ Ｐゴシック" panose="020B0600070205080204" pitchFamily="50" charset="-128"/>
            </a:rPr>
            <a:t>　分子となる人件費、物件費及び維持補修費については、給与水準の適正化や各種事務経費等の縮減によりコストの削減を図っていく。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68360</xdr:rowOff>
    </xdr:from>
    <xdr:to>
      <xdr:col>23</xdr:col>
      <xdr:colOff>133350</xdr:colOff>
      <xdr:row>84</xdr:row>
      <xdr:rowOff>13807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8710"/>
          <a:ext cx="838200" cy="1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58507</xdr:rowOff>
    </xdr:from>
    <xdr:to>
      <xdr:col>19</xdr:col>
      <xdr:colOff>133350</xdr:colOff>
      <xdr:row>83</xdr:row>
      <xdr:rowOff>68360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88857"/>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32755</xdr:rowOff>
    </xdr:from>
    <xdr:to>
      <xdr:col>15</xdr:col>
      <xdr:colOff>82550</xdr:colOff>
      <xdr:row>83</xdr:row>
      <xdr:rowOff>58507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63105"/>
          <a:ext cx="889000" cy="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166046</xdr:rowOff>
    </xdr:from>
    <xdr:to>
      <xdr:col>11</xdr:col>
      <xdr:colOff>31750</xdr:colOff>
      <xdr:row>83</xdr:row>
      <xdr:rowOff>32755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3496"/>
          <a:ext cx="889000" cy="20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134457</xdr:rowOff>
    </xdr:from>
    <xdr:to>
      <xdr:col>23</xdr:col>
      <xdr:colOff>184150</xdr:colOff>
      <xdr:row>84</xdr:row>
      <xdr:rowOff>64607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150984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0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17560</xdr:rowOff>
    </xdr:from>
    <xdr:to>
      <xdr:col>19</xdr:col>
      <xdr:colOff>184150</xdr:colOff>
      <xdr:row>83</xdr:row>
      <xdr:rowOff>119160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129337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7707</xdr:rowOff>
    </xdr:from>
    <xdr:to>
      <xdr:col>15</xdr:col>
      <xdr:colOff>133350</xdr:colOff>
      <xdr:row>83</xdr:row>
      <xdr:rowOff>109307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119484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0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153405</xdr:rowOff>
    </xdr:from>
    <xdr:to>
      <xdr:col>11</xdr:col>
      <xdr:colOff>82550</xdr:colOff>
      <xdr:row>83</xdr:row>
      <xdr:rowOff>83555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93732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115246</xdr:rowOff>
    </xdr:from>
    <xdr:to>
      <xdr:col>7</xdr:col>
      <xdr:colOff>31750</xdr:colOff>
      <xdr:row>82</xdr:row>
      <xdr:rowOff>45396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上回っている。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86179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08743"/>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58256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4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86179</xdr:rowOff>
    </xdr:from>
    <xdr:to>
      <xdr:col>81</xdr:col>
      <xdr:colOff>133350</xdr:colOff>
      <xdr:row>88</xdr:row>
      <xdr:rowOff>86179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103414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876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100693</xdr:rowOff>
    </xdr:from>
    <xdr:to>
      <xdr:col>77</xdr:col>
      <xdr:colOff>95250</xdr:colOff>
      <xdr:row>85</xdr:row>
      <xdr:rowOff>30843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52614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254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135164</xdr:rowOff>
    </xdr:from>
    <xdr:to>
      <xdr:col>73</xdr:col>
      <xdr:colOff>44450</xdr:colOff>
      <xdr:row>85</xdr:row>
      <xdr:rowOff>65314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消防業務を広域化したことが主な要因となり、類似団体を下回っている。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21802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9097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62</xdr:row>
      <xdr:rowOff>161079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90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155046</xdr:rowOff>
    </xdr:from>
    <xdr:to>
      <xdr:col>72</xdr:col>
      <xdr:colOff>203200</xdr:colOff>
      <xdr:row>62</xdr:row>
      <xdr:rowOff>161079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147003</xdr:rowOff>
    </xdr:from>
    <xdr:to>
      <xdr:col>68</xdr:col>
      <xdr:colOff>152400</xdr:colOff>
      <xdr:row>62</xdr:row>
      <xdr:rowOff>155046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69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142452</xdr:rowOff>
    </xdr:from>
    <xdr:to>
      <xdr:col>81</xdr:col>
      <xdr:colOff>95250</xdr:colOff>
      <xdr:row>63</xdr:row>
      <xdr:rowOff>72602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158979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50606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104246</xdr:rowOff>
    </xdr:from>
    <xdr:to>
      <xdr:col>68</xdr:col>
      <xdr:colOff>203200</xdr:colOff>
      <xdr:row>63</xdr:row>
      <xdr:rowOff>34396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44573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96203</xdr:rowOff>
    </xdr:from>
    <xdr:to>
      <xdr:col>64</xdr:col>
      <xdr:colOff>152400</xdr:colOff>
      <xdr:row>63</xdr:row>
      <xdr:rowOff>26353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36530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実質公債費比率（３か年平均）は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年度に一部事務組合で借り入れた消防指令センター更新事業に伴う地方債の元金償還が始まったことが主な要因である。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今後も大型事業が予想されていることから、投資的事業については取捨選択を行い、市債の新規発行額を計画的に管理していく。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2419</xdr:rowOff>
    </xdr:from>
    <xdr:to>
      <xdr:col>81</xdr:col>
      <xdr:colOff>44450</xdr:colOff>
      <xdr:row>42</xdr:row>
      <xdr:rowOff>13909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033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2419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150888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343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104926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69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主な要因は、市民体育館の大規模改修に伴う地方債現在高の増加によるもので、地方債の現在高が前年度比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今後は公共施設の長寿命化改修工事や新庁舎整備などが予定されており、地方債残高が増加することが予想されるため、事業実施の適正化を図り、市債発行の抑制に努める。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54338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64790"/>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21590</xdr:rowOff>
    </xdr:from>
    <xdr:to>
      <xdr:col>77</xdr:col>
      <xdr:colOff>44450</xdr:colOff>
      <xdr:row>16</xdr:row>
      <xdr:rowOff>33655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647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33655</xdr:rowOff>
    </xdr:from>
    <xdr:to>
      <xdr:col>72</xdr:col>
      <xdr:colOff>203200</xdr:colOff>
      <xdr:row>16</xdr:row>
      <xdr:rowOff>99151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7685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73297</xdr:rowOff>
    </xdr:from>
    <xdr:to>
      <xdr:col>68</xdr:col>
      <xdr:colOff>152400</xdr:colOff>
      <xdr:row>16</xdr:row>
      <xdr:rowOff>99151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16497"/>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3538</xdr:rowOff>
    </xdr:from>
    <xdr:to>
      <xdr:col>81</xdr:col>
      <xdr:colOff>95250</xdr:colOff>
      <xdr:row>16</xdr:row>
      <xdr:rowOff>105138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147065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1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142240</xdr:rowOff>
    </xdr:from>
    <xdr:to>
      <xdr:col>77</xdr:col>
      <xdr:colOff>95250</xdr:colOff>
      <xdr:row>16</xdr:row>
      <xdr:rowOff>72390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57167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0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154305</xdr:rowOff>
    </xdr:from>
    <xdr:to>
      <xdr:col>73</xdr:col>
      <xdr:colOff>44450</xdr:colOff>
      <xdr:row>16</xdr:row>
      <xdr:rowOff>84455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69232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48351</xdr:rowOff>
    </xdr:from>
    <xdr:to>
      <xdr:col>68</xdr:col>
      <xdr:colOff>203200</xdr:colOff>
      <xdr:row>16</xdr:row>
      <xdr:rowOff>149951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134728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7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22497</xdr:rowOff>
    </xdr:from>
    <xdr:to>
      <xdr:col>64</xdr:col>
      <xdr:colOff>152400</xdr:colOff>
      <xdr:row>16</xdr:row>
      <xdr:rowOff>124097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108874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104,961
103,359
62.02
47,287,605
46,084,472
1,072,430
23,322,392
37,605,466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これは、人事院勧告に基づく給与改定等による人件費の伸びが経常一般財源の伸びを上回ったことが主な要因である。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今後も人事院勧告に基づく給与改定が見込まれるが、引き続き業務の見直しによる効率化に取り組み、人件費の抑制に努めたい。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これは、市内の消費喚起のため実施したキャッシュレス決済ポイントバック事業や公共施設の包括管理等による物件費の伸びが、経常一般財源の伸びを上回ったことが主な要因である。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今後も、物価高騰等により物件費の増加が見込まれるが、ＤＸ化等の推進により業務改善を進め、物件費の歳出抑制に努める。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84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638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14</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54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これは、自立支援給付費等が増加しているものの、地方税や地方交付税の増加による経常一般財源の増が主な要因である。</a:t>
          </a:r>
        </a:p>
        <a:p>
          <a:r>
            <a:rPr kumimoji="1" lang="ja-JP" altLang="en-US" sz="1300">
              <a:latin typeface="ＭＳ Ｐゴシック" panose="020B0600070205080204" pitchFamily="50" charset="-128"/>
              <a:ea typeface="ＭＳ Ｐゴシック" panose="020B0600070205080204" pitchFamily="50" charset="-128"/>
            </a:rPr>
            <a:t>　少子高齢化が進む中で扶助費は今後も増加傾向が見込まれるが、扶助対象の適正化を行うなど、今後も住民への福祉サービスを維持できるよう努める。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5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77470</xdr:rowOff>
    </xdr:from>
    <xdr:to>
      <xdr:col>11</xdr:col>
      <xdr:colOff>9525</xdr:colOff>
      <xdr:row>55</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26670</xdr:rowOff>
    </xdr:from>
    <xdr:to>
      <xdr:col>11</xdr:col>
      <xdr:colOff>60325</xdr:colOff>
      <xdr:row>55</xdr:row>
      <xdr:rowOff>128270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これは、介護保険特別会計において、高齢化の進展に伴い介護・支援の必要となる被保険者数の増加により法定事業費分が増加し、一般会計からの繰出金が増加したことが主な要因である。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特別会計への繰出金に関しては、法定のものを除き本来の独立採算制の観点から段階的な料金見直しや保険料の適正化を図るなどにより、普通会計の負担額を減らしていくよう努める。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11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78015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34472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これは、一部事務組合への負担金等が増となったが、経常一般財源の伸びが補助費等の伸びを上回ったことが主な要因である。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市が単独支出する補助金に関しては事業ごとに見直しを進め、歳出の抑制に努める。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ポイント上回っており、前年度からは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これは、養護老人ホームの閉所に伴う整備事業債繰上償還による償還元金が増えたものの、平成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の償還終了により元利償還額が減ったことにより、前年度より経常収支比率が減少した。今後も選択と集中により、重点的に投資を行う事業を選別し、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635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19558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45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79</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818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79</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818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公債費以外の経常収支比率は、類似団体平均と比較して低い水準を維持しているが、対前年度比では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は、分母となる経常一般財源の伸び以上に物件費や繰出金などの経常経費が増加していることである。今後も高齢化や教育・保育の充実に伴い扶助費や繰出金において事業費の減少が見込めない中で、これまで以上に事業の適正化に努めることで歳出の抑制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86995</xdr:rowOff>
    </xdr:from>
    <xdr:to>
      <xdr:col>82</xdr:col>
      <xdr:colOff>107950</xdr:colOff>
      <xdr:row>80</xdr:row>
      <xdr:rowOff>46989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74295"/>
          <a:ext cx="0" cy="98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1922</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86995</xdr:rowOff>
    </xdr:from>
    <xdr:to>
      <xdr:col>82</xdr:col>
      <xdr:colOff>196850</xdr:colOff>
      <xdr:row>74</xdr:row>
      <xdr:rowOff>86995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52705</xdr:rowOff>
    </xdr:from>
    <xdr:to>
      <xdr:col>82</xdr:col>
      <xdr:colOff>107950</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1145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75</xdr:row>
      <xdr:rowOff>52705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65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75565</xdr:rowOff>
    </xdr:from>
    <xdr:to>
      <xdr:col>73</xdr:col>
      <xdr:colOff>180975</xdr:colOff>
      <xdr:row>75</xdr:row>
      <xdr:rowOff>6985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9141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110489</xdr:rowOff>
    </xdr:from>
    <xdr:to>
      <xdr:col>74</xdr:col>
      <xdr:colOff>31750</xdr:colOff>
      <xdr:row>77</xdr:row>
      <xdr:rowOff>40639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75565</xdr:rowOff>
    </xdr:from>
    <xdr:to>
      <xdr:col>69</xdr:col>
      <xdr:colOff>92075</xdr:colOff>
      <xdr:row>74</xdr:row>
      <xdr:rowOff>121285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9141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xdr:rowOff>
    </xdr:from>
    <xdr:to>
      <xdr:col>78</xdr:col>
      <xdr:colOff>120650</xdr:colOff>
      <xdr:row>75</xdr:row>
      <xdr:rowOff>103505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113682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67962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24765</xdr:rowOff>
    </xdr:from>
    <xdr:to>
      <xdr:col>69</xdr:col>
      <xdr:colOff>142875</xdr:colOff>
      <xdr:row>73</xdr:row>
      <xdr:rowOff>126365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136542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70485</xdr:rowOff>
    </xdr:from>
    <xdr:to>
      <xdr:col>65</xdr:col>
      <xdr:colOff>53975</xdr:colOff>
      <xdr:row>75</xdr:row>
      <xdr:rowOff>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10812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74974</xdr:rowOff>
    </xdr:from>
    <xdr:to>
      <xdr:col>29</xdr:col>
      <xdr:colOff>127000</xdr:colOff>
      <xdr:row>16</xdr:row>
      <xdr:rowOff>22587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94349"/>
          <a:ext cx="647700" cy="11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22587</xdr:rowOff>
    </xdr:from>
    <xdr:to>
      <xdr:col>26</xdr:col>
      <xdr:colOff>50800</xdr:colOff>
      <xdr:row>16</xdr:row>
      <xdr:rowOff>61487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3412"/>
          <a:ext cx="698500" cy="3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61487</xdr:rowOff>
    </xdr:from>
    <xdr:to>
      <xdr:col>22</xdr:col>
      <xdr:colOff>114300</xdr:colOff>
      <xdr:row>16</xdr:row>
      <xdr:rowOff>117170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2312"/>
          <a:ext cx="698500" cy="5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117170</xdr:rowOff>
    </xdr:from>
    <xdr:to>
      <xdr:col>18</xdr:col>
      <xdr:colOff>177800</xdr:colOff>
      <xdr:row>16</xdr:row>
      <xdr:rowOff>135801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7995"/>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24174</xdr:rowOff>
    </xdr:from>
    <xdr:to>
      <xdr:col>29</xdr:col>
      <xdr:colOff>177800</xdr:colOff>
      <xdr:row>15</xdr:row>
      <xdr:rowOff>125774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40701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143237</xdr:rowOff>
    </xdr:from>
    <xdr:to>
      <xdr:col>26</xdr:col>
      <xdr:colOff>101600</xdr:colOff>
      <xdr:row>16</xdr:row>
      <xdr:rowOff>73387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2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83564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1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10687</xdr:rowOff>
    </xdr:from>
    <xdr:to>
      <xdr:col>22</xdr:col>
      <xdr:colOff>165100</xdr:colOff>
      <xdr:row>16</xdr:row>
      <xdr:rowOff>112287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1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122464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66370</xdr:rowOff>
    </xdr:from>
    <xdr:to>
      <xdr:col>19</xdr:col>
      <xdr:colOff>38100</xdr:colOff>
      <xdr:row>16</xdr:row>
      <xdr:rowOff>167970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85001</xdr:rowOff>
    </xdr:from>
    <xdr:to>
      <xdr:col>15</xdr:col>
      <xdr:colOff>101600</xdr:colOff>
      <xdr:row>17</xdr:row>
      <xdr:rowOff>15151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82766</xdr:rowOff>
    </xdr:from>
    <xdr:to>
      <xdr:col>29</xdr:col>
      <xdr:colOff>127000</xdr:colOff>
      <xdr:row>35</xdr:row>
      <xdr:rowOff>93587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93116"/>
          <a:ext cx="647700" cy="1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74575</xdr:rowOff>
    </xdr:from>
    <xdr:to>
      <xdr:col>26</xdr:col>
      <xdr:colOff>50800</xdr:colOff>
      <xdr:row>35</xdr:row>
      <xdr:rowOff>93587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84925"/>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74575</xdr:rowOff>
    </xdr:from>
    <xdr:to>
      <xdr:col>22</xdr:col>
      <xdr:colOff>114300</xdr:colOff>
      <xdr:row>35</xdr:row>
      <xdr:rowOff>111913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84925"/>
          <a:ext cx="698500" cy="3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111913</xdr:rowOff>
    </xdr:from>
    <xdr:to>
      <xdr:col>18</xdr:col>
      <xdr:colOff>177800</xdr:colOff>
      <xdr:row>35</xdr:row>
      <xdr:rowOff>176492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2263"/>
          <a:ext cx="6985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31966</xdr:rowOff>
    </xdr:from>
    <xdr:to>
      <xdr:col>29</xdr:col>
      <xdr:colOff>177800</xdr:colOff>
      <xdr:row>35</xdr:row>
      <xdr:rowOff>133566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4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219943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42787</xdr:rowOff>
    </xdr:from>
    <xdr:to>
      <xdr:col>26</xdr:col>
      <xdr:colOff>101600</xdr:colOff>
      <xdr:row>35</xdr:row>
      <xdr:rowOff>144387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154563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23775</xdr:rowOff>
    </xdr:from>
    <xdr:to>
      <xdr:col>22</xdr:col>
      <xdr:colOff>165100</xdr:colOff>
      <xdr:row>35</xdr:row>
      <xdr:rowOff>125375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135552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61113</xdr:rowOff>
    </xdr:from>
    <xdr:to>
      <xdr:col>19</xdr:col>
      <xdr:colOff>38100</xdr:colOff>
      <xdr:row>35</xdr:row>
      <xdr:rowOff>162713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172890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4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125692</xdr:rowOff>
    </xdr:from>
    <xdr:to>
      <xdr:col>15</xdr:col>
      <xdr:colOff>101600</xdr:colOff>
      <xdr:row>35</xdr:row>
      <xdr:rowOff>227292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237469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104,961
103,359
62.02
47,287,605
46,084,472
1,072,430
23,322,392
37,605,466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36304</xdr:rowOff>
    </xdr:from>
    <xdr:to>
      <xdr:col>24</xdr:col>
      <xdr:colOff>63500</xdr:colOff>
      <xdr:row>36</xdr:row>
      <xdr:rowOff>32235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37054"/>
          <a:ext cx="838200" cy="16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168824</xdr:rowOff>
    </xdr:from>
    <xdr:to>
      <xdr:col>19</xdr:col>
      <xdr:colOff>177800</xdr:colOff>
      <xdr:row>36</xdr:row>
      <xdr:rowOff>32235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69574"/>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168824</xdr:rowOff>
    </xdr:from>
    <xdr:to>
      <xdr:col>15</xdr:col>
      <xdr:colOff>50800</xdr:colOff>
      <xdr:row>36</xdr:row>
      <xdr:rowOff>20234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9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20234</xdr:rowOff>
    </xdr:from>
    <xdr:to>
      <xdr:col>10</xdr:col>
      <xdr:colOff>114300</xdr:colOff>
      <xdr:row>36</xdr:row>
      <xdr:rowOff>45882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92434"/>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156954</xdr:rowOff>
    </xdr:from>
    <xdr:to>
      <xdr:col>24</xdr:col>
      <xdr:colOff>114300</xdr:colOff>
      <xdr:row>35</xdr:row>
      <xdr:rowOff>87104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135381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152885</xdr:rowOff>
    </xdr:from>
    <xdr:to>
      <xdr:col>20</xdr:col>
      <xdr:colOff>38100</xdr:colOff>
      <xdr:row>36</xdr:row>
      <xdr:rowOff>83035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74162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4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118024</xdr:rowOff>
    </xdr:from>
    <xdr:to>
      <xdr:col>15</xdr:col>
      <xdr:colOff>101600</xdr:colOff>
      <xdr:row>36</xdr:row>
      <xdr:rowOff>48174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39301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140884</xdr:rowOff>
    </xdr:from>
    <xdr:to>
      <xdr:col>10</xdr:col>
      <xdr:colOff>165100</xdr:colOff>
      <xdr:row>36</xdr:row>
      <xdr:rowOff>71034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62161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166532</xdr:rowOff>
    </xdr:from>
    <xdr:to>
      <xdr:col>6</xdr:col>
      <xdr:colOff>38100</xdr:colOff>
      <xdr:row>36</xdr:row>
      <xdr:rowOff>96682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87809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4271</xdr:rowOff>
    </xdr:from>
    <xdr:to>
      <xdr:col>24</xdr:col>
      <xdr:colOff>63500</xdr:colOff>
      <xdr:row>57</xdr:row>
      <xdr:rowOff>44194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6921"/>
          <a:ext cx="8382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41173</xdr:rowOff>
    </xdr:from>
    <xdr:to>
      <xdr:col>19</xdr:col>
      <xdr:colOff>177800</xdr:colOff>
      <xdr:row>57</xdr:row>
      <xdr:rowOff>44194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13823"/>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41173</xdr:rowOff>
    </xdr:from>
    <xdr:to>
      <xdr:col>15</xdr:col>
      <xdr:colOff>50800</xdr:colOff>
      <xdr:row>57</xdr:row>
      <xdr:rowOff>67364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3823"/>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67364</xdr:rowOff>
    </xdr:from>
    <xdr:to>
      <xdr:col>10</xdr:col>
      <xdr:colOff>114300</xdr:colOff>
      <xdr:row>58</xdr:row>
      <xdr:rowOff>133756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0014"/>
          <a:ext cx="889000" cy="23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124921</xdr:rowOff>
    </xdr:from>
    <xdr:to>
      <xdr:col>24</xdr:col>
      <xdr:colOff>114300</xdr:colOff>
      <xdr:row>57</xdr:row>
      <xdr:rowOff>55071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103348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164844</xdr:rowOff>
    </xdr:from>
    <xdr:to>
      <xdr:col>20</xdr:col>
      <xdr:colOff>38100</xdr:colOff>
      <xdr:row>57</xdr:row>
      <xdr:rowOff>94994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86121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161823</xdr:rowOff>
    </xdr:from>
    <xdr:to>
      <xdr:col>15</xdr:col>
      <xdr:colOff>101600</xdr:colOff>
      <xdr:row>57</xdr:row>
      <xdr:rowOff>91973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83100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16564</xdr:rowOff>
    </xdr:from>
    <xdr:to>
      <xdr:col>10</xdr:col>
      <xdr:colOff>165100</xdr:colOff>
      <xdr:row>57</xdr:row>
      <xdr:rowOff>118164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109291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82956</xdr:rowOff>
    </xdr:from>
    <xdr:to>
      <xdr:col>6</xdr:col>
      <xdr:colOff>38100</xdr:colOff>
      <xdr:row>59</xdr:row>
      <xdr:rowOff>13106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71062</xdr:rowOff>
    </xdr:from>
    <xdr:to>
      <xdr:col>24</xdr:col>
      <xdr:colOff>63500</xdr:colOff>
      <xdr:row>77</xdr:row>
      <xdr:rowOff>78321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2712"/>
          <a:ext cx="8382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67920</xdr:rowOff>
    </xdr:from>
    <xdr:to>
      <xdr:col>19</xdr:col>
      <xdr:colOff>177800</xdr:colOff>
      <xdr:row>77</xdr:row>
      <xdr:rowOff>78321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9570"/>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67920</xdr:rowOff>
    </xdr:from>
    <xdr:to>
      <xdr:col>15</xdr:col>
      <xdr:colOff>50800</xdr:colOff>
      <xdr:row>77</xdr:row>
      <xdr:rowOff>73977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9570"/>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73977</xdr:rowOff>
    </xdr:from>
    <xdr:to>
      <xdr:col>10</xdr:col>
      <xdr:colOff>114300</xdr:colOff>
      <xdr:row>77</xdr:row>
      <xdr:rowOff>86150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562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20262</xdr:rowOff>
    </xdr:from>
    <xdr:to>
      <xdr:col>24</xdr:col>
      <xdr:colOff>114300</xdr:colOff>
      <xdr:row>77</xdr:row>
      <xdr:rowOff>121862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106639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27521</xdr:rowOff>
    </xdr:from>
    <xdr:to>
      <xdr:col>20</xdr:col>
      <xdr:colOff>38100</xdr:colOff>
      <xdr:row>77</xdr:row>
      <xdr:rowOff>129121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120248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2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17120</xdr:rowOff>
    </xdr:from>
    <xdr:to>
      <xdr:col>15</xdr:col>
      <xdr:colOff>101600</xdr:colOff>
      <xdr:row>77</xdr:row>
      <xdr:rowOff>118720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109847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23177</xdr:rowOff>
    </xdr:from>
    <xdr:to>
      <xdr:col>10</xdr:col>
      <xdr:colOff>165100</xdr:colOff>
      <xdr:row>77</xdr:row>
      <xdr:rowOff>124777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115904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35350</xdr:rowOff>
    </xdr:from>
    <xdr:to>
      <xdr:col>6</xdr:col>
      <xdr:colOff>38100</xdr:colOff>
      <xdr:row>77</xdr:row>
      <xdr:rowOff>136950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86764</xdr:rowOff>
    </xdr:from>
    <xdr:to>
      <xdr:col>24</xdr:col>
      <xdr:colOff>63500</xdr:colOff>
      <xdr:row>96</xdr:row>
      <xdr:rowOff>145827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5964"/>
          <a:ext cx="838200" cy="5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145827</xdr:rowOff>
    </xdr:from>
    <xdr:to>
      <xdr:col>19</xdr:col>
      <xdr:colOff>177800</xdr:colOff>
      <xdr:row>97</xdr:row>
      <xdr:rowOff>19738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05027"/>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115095</xdr:rowOff>
    </xdr:from>
    <xdr:to>
      <xdr:col>15</xdr:col>
      <xdr:colOff>50800</xdr:colOff>
      <xdr:row>97</xdr:row>
      <xdr:rowOff>19738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74295"/>
          <a:ext cx="889000" cy="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115095</xdr:rowOff>
    </xdr:from>
    <xdr:to>
      <xdr:col>10</xdr:col>
      <xdr:colOff>114300</xdr:colOff>
      <xdr:row>97</xdr:row>
      <xdr:rowOff>126837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4295"/>
          <a:ext cx="889000" cy="1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35964</xdr:rowOff>
    </xdr:from>
    <xdr:to>
      <xdr:col>24</xdr:col>
      <xdr:colOff>114300</xdr:colOff>
      <xdr:row>96</xdr:row>
      <xdr:rowOff>137564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122341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1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95027</xdr:rowOff>
    </xdr:from>
    <xdr:to>
      <xdr:col>20</xdr:col>
      <xdr:colOff>38100</xdr:colOff>
      <xdr:row>97</xdr:row>
      <xdr:rowOff>25177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4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140388</xdr:rowOff>
    </xdr:from>
    <xdr:to>
      <xdr:col>15</xdr:col>
      <xdr:colOff>101600</xdr:colOff>
      <xdr:row>97</xdr:row>
      <xdr:rowOff>70538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61665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64295</xdr:rowOff>
    </xdr:from>
    <xdr:to>
      <xdr:col>10</xdr:col>
      <xdr:colOff>165100</xdr:colOff>
      <xdr:row>96</xdr:row>
      <xdr:rowOff>165895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157022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76037</xdr:rowOff>
    </xdr:from>
    <xdr:to>
      <xdr:col>6</xdr:col>
      <xdr:colOff>38100</xdr:colOff>
      <xdr:row>98</xdr:row>
      <xdr:rowOff>6187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168764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160764</xdr:rowOff>
    </xdr:from>
    <xdr:to>
      <xdr:col>55</xdr:col>
      <xdr:colOff>0</xdr:colOff>
      <xdr:row>37</xdr:row>
      <xdr:rowOff>16550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32964"/>
          <a:ext cx="8382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160764</xdr:rowOff>
    </xdr:from>
    <xdr:to>
      <xdr:col>50</xdr:col>
      <xdr:colOff>114300</xdr:colOff>
      <xdr:row>36</xdr:row>
      <xdr:rowOff>169875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32964"/>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169875</xdr:rowOff>
    </xdr:from>
    <xdr:to>
      <xdr:col>45</xdr:col>
      <xdr:colOff>177800</xdr:colOff>
      <xdr:row>37</xdr:row>
      <xdr:rowOff>52212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42075"/>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84226</xdr:rowOff>
    </xdr:from>
    <xdr:to>
      <xdr:col>41</xdr:col>
      <xdr:colOff>50800</xdr:colOff>
      <xdr:row>37</xdr:row>
      <xdr:rowOff>52212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27726"/>
          <a:ext cx="889000" cy="11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137200</xdr:rowOff>
    </xdr:from>
    <xdr:to>
      <xdr:col>55</xdr:col>
      <xdr:colOff>50800</xdr:colOff>
      <xdr:row>37</xdr:row>
      <xdr:rowOff>67350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109964</xdr:rowOff>
    </xdr:from>
    <xdr:to>
      <xdr:col>50</xdr:col>
      <xdr:colOff>165100</xdr:colOff>
      <xdr:row>37</xdr:row>
      <xdr:rowOff>40114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31241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119075</xdr:rowOff>
    </xdr:from>
    <xdr:to>
      <xdr:col>46</xdr:col>
      <xdr:colOff>38100</xdr:colOff>
      <xdr:row>37</xdr:row>
      <xdr:rowOff>49225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40352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1412</xdr:rowOff>
    </xdr:from>
    <xdr:to>
      <xdr:col>41</xdr:col>
      <xdr:colOff>101600</xdr:colOff>
      <xdr:row>37</xdr:row>
      <xdr:rowOff>103012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33426</xdr:rowOff>
    </xdr:from>
    <xdr:to>
      <xdr:col>36</xdr:col>
      <xdr:colOff>165100</xdr:colOff>
      <xdr:row>30</xdr:row>
      <xdr:rowOff>135026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126153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6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100217</xdr:rowOff>
    </xdr:from>
    <xdr:to>
      <xdr:col>55</xdr:col>
      <xdr:colOff>0</xdr:colOff>
      <xdr:row>56</xdr:row>
      <xdr:rowOff>130883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29967"/>
          <a:ext cx="838200" cy="2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130883</xdr:rowOff>
    </xdr:from>
    <xdr:to>
      <xdr:col>50</xdr:col>
      <xdr:colOff>114300</xdr:colOff>
      <xdr:row>57</xdr:row>
      <xdr:rowOff>102297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2083"/>
          <a:ext cx="889000" cy="14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87514</xdr:rowOff>
    </xdr:from>
    <xdr:to>
      <xdr:col>45</xdr:col>
      <xdr:colOff>177800</xdr:colOff>
      <xdr:row>57</xdr:row>
      <xdr:rowOff>102297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60164"/>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148920</xdr:rowOff>
    </xdr:from>
    <xdr:to>
      <xdr:col>41</xdr:col>
      <xdr:colOff>50800</xdr:colOff>
      <xdr:row>57</xdr:row>
      <xdr:rowOff>87514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50120"/>
          <a:ext cx="889000" cy="1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49417</xdr:rowOff>
    </xdr:from>
    <xdr:to>
      <xdr:col>55</xdr:col>
      <xdr:colOff>50800</xdr:colOff>
      <xdr:row>55</xdr:row>
      <xdr:rowOff>151017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72294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80083</xdr:rowOff>
    </xdr:from>
    <xdr:to>
      <xdr:col>50</xdr:col>
      <xdr:colOff>165100</xdr:colOff>
      <xdr:row>57</xdr:row>
      <xdr:rowOff>10233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51497</xdr:rowOff>
    </xdr:from>
    <xdr:to>
      <xdr:col>46</xdr:col>
      <xdr:colOff>38100</xdr:colOff>
      <xdr:row>57</xdr:row>
      <xdr:rowOff>153097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144224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36714</xdr:rowOff>
    </xdr:from>
    <xdr:to>
      <xdr:col>41</xdr:col>
      <xdr:colOff>101600</xdr:colOff>
      <xdr:row>57</xdr:row>
      <xdr:rowOff>138314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129441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98120</xdr:rowOff>
    </xdr:from>
    <xdr:to>
      <xdr:col>36</xdr:col>
      <xdr:colOff>165100</xdr:colOff>
      <xdr:row>57</xdr:row>
      <xdr:rowOff>28270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152707</xdr:rowOff>
    </xdr:from>
    <xdr:to>
      <xdr:col>55</xdr:col>
      <xdr:colOff>0</xdr:colOff>
      <xdr:row>78</xdr:row>
      <xdr:rowOff>81338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54357"/>
          <a:ext cx="838200" cy="1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81338</xdr:rowOff>
    </xdr:from>
    <xdr:to>
      <xdr:col>50</xdr:col>
      <xdr:colOff>114300</xdr:colOff>
      <xdr:row>78</xdr:row>
      <xdr:rowOff>86345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54438"/>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81499</xdr:rowOff>
    </xdr:from>
    <xdr:to>
      <xdr:col>45</xdr:col>
      <xdr:colOff>177800</xdr:colOff>
      <xdr:row>78</xdr:row>
      <xdr:rowOff>86345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459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49197</xdr:rowOff>
    </xdr:from>
    <xdr:to>
      <xdr:col>41</xdr:col>
      <xdr:colOff>50800</xdr:colOff>
      <xdr:row>78</xdr:row>
      <xdr:rowOff>81499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22297"/>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101907</xdr:rowOff>
    </xdr:from>
    <xdr:to>
      <xdr:col>55</xdr:col>
      <xdr:colOff>50800</xdr:colOff>
      <xdr:row>78</xdr:row>
      <xdr:rowOff>32057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80334</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30538</xdr:rowOff>
    </xdr:from>
    <xdr:to>
      <xdr:col>50</xdr:col>
      <xdr:colOff>165100</xdr:colOff>
      <xdr:row>78</xdr:row>
      <xdr:rowOff>132138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123265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35545</xdr:rowOff>
    </xdr:from>
    <xdr:to>
      <xdr:col>46</xdr:col>
      <xdr:colOff>38100</xdr:colOff>
      <xdr:row>78</xdr:row>
      <xdr:rowOff>137145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128272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30699</xdr:rowOff>
    </xdr:from>
    <xdr:to>
      <xdr:col>41</xdr:col>
      <xdr:colOff>101600</xdr:colOff>
      <xdr:row>78</xdr:row>
      <xdr:rowOff>132299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123426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169847</xdr:rowOff>
    </xdr:from>
    <xdr:to>
      <xdr:col>36</xdr:col>
      <xdr:colOff>165100</xdr:colOff>
      <xdr:row>78</xdr:row>
      <xdr:rowOff>99997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91124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6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132888</xdr:rowOff>
    </xdr:from>
    <xdr:to>
      <xdr:col>55</xdr:col>
      <xdr:colOff>0</xdr:colOff>
      <xdr:row>95</xdr:row>
      <xdr:rowOff>111559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077738"/>
          <a:ext cx="838200" cy="3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111559</xdr:rowOff>
    </xdr:from>
    <xdr:to>
      <xdr:col>50</xdr:col>
      <xdr:colOff>114300</xdr:colOff>
      <xdr:row>96</xdr:row>
      <xdr:rowOff>49861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99309"/>
          <a:ext cx="889000" cy="10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49861</xdr:rowOff>
    </xdr:from>
    <xdr:to>
      <xdr:col>45</xdr:col>
      <xdr:colOff>177800</xdr:colOff>
      <xdr:row>97</xdr:row>
      <xdr:rowOff>65429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09061"/>
          <a:ext cx="889000" cy="18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150809</xdr:rowOff>
    </xdr:from>
    <xdr:to>
      <xdr:col>41</xdr:col>
      <xdr:colOff>50800</xdr:colOff>
      <xdr:row>97</xdr:row>
      <xdr:rowOff>65429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267109"/>
          <a:ext cx="889000" cy="4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82088</xdr:rowOff>
    </xdr:from>
    <xdr:to>
      <xdr:col>55</xdr:col>
      <xdr:colOff>50800</xdr:colOff>
      <xdr:row>94</xdr:row>
      <xdr:rowOff>12238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104965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60759</xdr:rowOff>
    </xdr:from>
    <xdr:to>
      <xdr:col>50</xdr:col>
      <xdr:colOff>165100</xdr:colOff>
      <xdr:row>95</xdr:row>
      <xdr:rowOff>162359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153486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4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170511</xdr:rowOff>
    </xdr:from>
    <xdr:to>
      <xdr:col>46</xdr:col>
      <xdr:colOff>38100</xdr:colOff>
      <xdr:row>96</xdr:row>
      <xdr:rowOff>100661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91788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14629</xdr:rowOff>
    </xdr:from>
    <xdr:to>
      <xdr:col>41</xdr:col>
      <xdr:colOff>101600</xdr:colOff>
      <xdr:row>97</xdr:row>
      <xdr:rowOff>116229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107356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3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100009</xdr:rowOff>
    </xdr:from>
    <xdr:to>
      <xdr:col>36</xdr:col>
      <xdr:colOff>165100</xdr:colOff>
      <xdr:row>95</xdr:row>
      <xdr:rowOff>30159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46686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9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166618</xdr:rowOff>
    </xdr:from>
    <xdr:to>
      <xdr:col>85</xdr:col>
      <xdr:colOff>127000</xdr:colOff>
      <xdr:row>38</xdr:row>
      <xdr:rowOff>7512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10268"/>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7512</xdr:rowOff>
    </xdr:from>
    <xdr:to>
      <xdr:col>81</xdr:col>
      <xdr:colOff>50800</xdr:colOff>
      <xdr:row>38</xdr:row>
      <xdr:rowOff>17056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522612"/>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17056</xdr:rowOff>
    </xdr:from>
    <xdr:to>
      <xdr:col>76</xdr:col>
      <xdr:colOff>114300</xdr:colOff>
      <xdr:row>38</xdr:row>
      <xdr:rowOff>19342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5321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93066</xdr:rowOff>
    </xdr:from>
    <xdr:to>
      <xdr:col>71</xdr:col>
      <xdr:colOff>177800</xdr:colOff>
      <xdr:row>38</xdr:row>
      <xdr:rowOff>19342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36716"/>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115818</xdr:rowOff>
    </xdr:from>
    <xdr:to>
      <xdr:col>85</xdr:col>
      <xdr:colOff>177800</xdr:colOff>
      <xdr:row>38</xdr:row>
      <xdr:rowOff>45968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73900</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128162</xdr:rowOff>
    </xdr:from>
    <xdr:to>
      <xdr:col>81</xdr:col>
      <xdr:colOff>101600</xdr:colOff>
      <xdr:row>38</xdr:row>
      <xdr:rowOff>58312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49439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6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137706</xdr:rowOff>
    </xdr:from>
    <xdr:to>
      <xdr:col>76</xdr:col>
      <xdr:colOff>165100</xdr:colOff>
      <xdr:row>38</xdr:row>
      <xdr:rowOff>67856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58983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57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139992</xdr:rowOff>
    </xdr:from>
    <xdr:to>
      <xdr:col>72</xdr:col>
      <xdr:colOff>38100</xdr:colOff>
      <xdr:row>38</xdr:row>
      <xdr:rowOff>70142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61269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57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42266</xdr:rowOff>
    </xdr:from>
    <xdr:to>
      <xdr:col>67</xdr:col>
      <xdr:colOff>101600</xdr:colOff>
      <xdr:row>37</xdr:row>
      <xdr:rowOff>143866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160393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6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59861</xdr:rowOff>
    </xdr:from>
    <xdr:to>
      <xdr:col>85</xdr:col>
      <xdr:colOff>127000</xdr:colOff>
      <xdr:row>75</xdr:row>
      <xdr:rowOff>65062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18611"/>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59861</xdr:rowOff>
    </xdr:from>
    <xdr:to>
      <xdr:col>81</xdr:col>
      <xdr:colOff>50800</xdr:colOff>
      <xdr:row>75</xdr:row>
      <xdr:rowOff>68187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18611"/>
          <a:ext cx="8890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68187</xdr:rowOff>
    </xdr:from>
    <xdr:to>
      <xdr:col>76</xdr:col>
      <xdr:colOff>114300</xdr:colOff>
      <xdr:row>75</xdr:row>
      <xdr:rowOff>92151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26937"/>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92151</xdr:rowOff>
    </xdr:from>
    <xdr:to>
      <xdr:col>71</xdr:col>
      <xdr:colOff>177800</xdr:colOff>
      <xdr:row>75</xdr:row>
      <xdr:rowOff>119317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50901"/>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14262</xdr:rowOff>
    </xdr:from>
    <xdr:to>
      <xdr:col>85</xdr:col>
      <xdr:colOff>177800</xdr:colOff>
      <xdr:row>75</xdr:row>
      <xdr:rowOff>115862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37139</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9061</xdr:rowOff>
    </xdr:from>
    <xdr:to>
      <xdr:col>81</xdr:col>
      <xdr:colOff>101600</xdr:colOff>
      <xdr:row>75</xdr:row>
      <xdr:rowOff>110661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127188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17387</xdr:rowOff>
    </xdr:from>
    <xdr:to>
      <xdr:col>76</xdr:col>
      <xdr:colOff>165100</xdr:colOff>
      <xdr:row>75</xdr:row>
      <xdr:rowOff>118987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135514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41351</xdr:rowOff>
    </xdr:from>
    <xdr:to>
      <xdr:col>72</xdr:col>
      <xdr:colOff>38100</xdr:colOff>
      <xdr:row>75</xdr:row>
      <xdr:rowOff>142951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134078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68517</xdr:rowOff>
    </xdr:from>
    <xdr:to>
      <xdr:col>67</xdr:col>
      <xdr:colOff>101600</xdr:colOff>
      <xdr:row>75</xdr:row>
      <xdr:rowOff>170117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161244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72084</xdr:rowOff>
    </xdr:from>
    <xdr:to>
      <xdr:col>85</xdr:col>
      <xdr:colOff>127000</xdr:colOff>
      <xdr:row>98</xdr:row>
      <xdr:rowOff>72372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74184"/>
          <a:ext cx="8382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72372</xdr:rowOff>
    </xdr:from>
    <xdr:to>
      <xdr:col>81</xdr:col>
      <xdr:colOff>50800</xdr:colOff>
      <xdr:row>98</xdr:row>
      <xdr:rowOff>98320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74472"/>
          <a:ext cx="889000" cy="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95585</xdr:rowOff>
    </xdr:from>
    <xdr:to>
      <xdr:col>76</xdr:col>
      <xdr:colOff>114300</xdr:colOff>
      <xdr:row>98</xdr:row>
      <xdr:rowOff>98320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97685"/>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95585</xdr:rowOff>
    </xdr:from>
    <xdr:to>
      <xdr:col>71</xdr:col>
      <xdr:colOff>177800</xdr:colOff>
      <xdr:row>98</xdr:row>
      <xdr:rowOff>116743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97685"/>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21284</xdr:rowOff>
    </xdr:from>
    <xdr:to>
      <xdr:col>85</xdr:col>
      <xdr:colOff>177800</xdr:colOff>
      <xdr:row>98</xdr:row>
      <xdr:rowOff>122884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21572</xdr:rowOff>
    </xdr:from>
    <xdr:to>
      <xdr:col>81</xdr:col>
      <xdr:colOff>101600</xdr:colOff>
      <xdr:row>98</xdr:row>
      <xdr:rowOff>123172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114299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47520</xdr:rowOff>
    </xdr:from>
    <xdr:to>
      <xdr:col>76</xdr:col>
      <xdr:colOff>165100</xdr:colOff>
      <xdr:row>98</xdr:row>
      <xdr:rowOff>149120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140247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44785</xdr:rowOff>
    </xdr:from>
    <xdr:to>
      <xdr:col>72</xdr:col>
      <xdr:colOff>38100</xdr:colOff>
      <xdr:row>98</xdr:row>
      <xdr:rowOff>146385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137512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3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65943</xdr:rowOff>
    </xdr:from>
    <xdr:to>
      <xdr:col>67</xdr:col>
      <xdr:colOff>101600</xdr:colOff>
      <xdr:row>98</xdr:row>
      <xdr:rowOff>167543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158670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165036</xdr:rowOff>
    </xdr:from>
    <xdr:to>
      <xdr:col>116</xdr:col>
      <xdr:colOff>63500</xdr:colOff>
      <xdr:row>36</xdr:row>
      <xdr:rowOff>167894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337236"/>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142939</xdr:rowOff>
    </xdr:from>
    <xdr:to>
      <xdr:col>111</xdr:col>
      <xdr:colOff>177800</xdr:colOff>
      <xdr:row>36</xdr:row>
      <xdr:rowOff>165036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315139"/>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126365</xdr:rowOff>
    </xdr:from>
    <xdr:to>
      <xdr:col>107</xdr:col>
      <xdr:colOff>50800</xdr:colOff>
      <xdr:row>36</xdr:row>
      <xdr:rowOff>142939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298565"/>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126365</xdr:rowOff>
    </xdr:from>
    <xdr:to>
      <xdr:col>102</xdr:col>
      <xdr:colOff>114300</xdr:colOff>
      <xdr:row>37</xdr:row>
      <xdr:rowOff>62738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298565"/>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117094</xdr:rowOff>
    </xdr:from>
    <xdr:to>
      <xdr:col>116</xdr:col>
      <xdr:colOff>114300</xdr:colOff>
      <xdr:row>37</xdr:row>
      <xdr:rowOff>47244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139971</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14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114236</xdr:rowOff>
    </xdr:from>
    <xdr:to>
      <xdr:col>112</xdr:col>
      <xdr:colOff>38100</xdr:colOff>
      <xdr:row>37</xdr:row>
      <xdr:rowOff>44386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60913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92139</xdr:rowOff>
    </xdr:from>
    <xdr:to>
      <xdr:col>107</xdr:col>
      <xdr:colOff>101600</xdr:colOff>
      <xdr:row>37</xdr:row>
      <xdr:rowOff>22289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38816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3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75565</xdr:rowOff>
    </xdr:from>
    <xdr:to>
      <xdr:col>102</xdr:col>
      <xdr:colOff>165100</xdr:colOff>
      <xdr:row>37</xdr:row>
      <xdr:rowOff>5715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22242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11938</xdr:rowOff>
    </xdr:from>
    <xdr:to>
      <xdr:col>98</xdr:col>
      <xdr:colOff>38100</xdr:colOff>
      <xdr:row>37</xdr:row>
      <xdr:rowOff>113538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3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130065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41573</xdr:rowOff>
    </xdr:from>
    <xdr:to>
      <xdr:col>116</xdr:col>
      <xdr:colOff>63500</xdr:colOff>
      <xdr:row>59</xdr:row>
      <xdr:rowOff>42240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7123"/>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41211</xdr:rowOff>
    </xdr:from>
    <xdr:to>
      <xdr:col>111</xdr:col>
      <xdr:colOff>177800</xdr:colOff>
      <xdr:row>59</xdr:row>
      <xdr:rowOff>41573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6761"/>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40430</xdr:rowOff>
    </xdr:from>
    <xdr:to>
      <xdr:col>107</xdr:col>
      <xdr:colOff>50800</xdr:colOff>
      <xdr:row>59</xdr:row>
      <xdr:rowOff>41211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5980"/>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39630</xdr:rowOff>
    </xdr:from>
    <xdr:to>
      <xdr:col>102</xdr:col>
      <xdr:colOff>114300</xdr:colOff>
      <xdr:row>59</xdr:row>
      <xdr:rowOff>40430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518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162890</xdr:rowOff>
    </xdr:from>
    <xdr:to>
      <xdr:col>116</xdr:col>
      <xdr:colOff>114300</xdr:colOff>
      <xdr:row>59</xdr:row>
      <xdr:rowOff>93040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77817</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162223</xdr:rowOff>
    </xdr:from>
    <xdr:to>
      <xdr:col>112</xdr:col>
      <xdr:colOff>38100</xdr:colOff>
      <xdr:row>59</xdr:row>
      <xdr:rowOff>92373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83500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161861</xdr:rowOff>
    </xdr:from>
    <xdr:to>
      <xdr:col>107</xdr:col>
      <xdr:colOff>101600</xdr:colOff>
      <xdr:row>59</xdr:row>
      <xdr:rowOff>92011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83138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9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161080</xdr:rowOff>
    </xdr:from>
    <xdr:to>
      <xdr:col>102</xdr:col>
      <xdr:colOff>165100</xdr:colOff>
      <xdr:row>59</xdr:row>
      <xdr:rowOff>91230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82357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160280</xdr:rowOff>
    </xdr:from>
    <xdr:to>
      <xdr:col>98</xdr:col>
      <xdr:colOff>38100</xdr:colOff>
      <xdr:row>59</xdr:row>
      <xdr:rowOff>90430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81557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66156</xdr:rowOff>
    </xdr:from>
    <xdr:to>
      <xdr:col>116</xdr:col>
      <xdr:colOff>63500</xdr:colOff>
      <xdr:row>76</xdr:row>
      <xdr:rowOff>135161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96356"/>
          <a:ext cx="8382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135161</xdr:rowOff>
    </xdr:from>
    <xdr:to>
      <xdr:col>111</xdr:col>
      <xdr:colOff>177800</xdr:colOff>
      <xdr:row>77</xdr:row>
      <xdr:rowOff>5511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65361"/>
          <a:ext cx="889000" cy="4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5511</xdr:rowOff>
    </xdr:from>
    <xdr:to>
      <xdr:col>107</xdr:col>
      <xdr:colOff>50800</xdr:colOff>
      <xdr:row>77</xdr:row>
      <xdr:rowOff>49696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0716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138067</xdr:rowOff>
    </xdr:from>
    <xdr:to>
      <xdr:col>102</xdr:col>
      <xdr:colOff>114300</xdr:colOff>
      <xdr:row>77</xdr:row>
      <xdr:rowOff>49696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96817"/>
          <a:ext cx="889000" cy="2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15356</xdr:rowOff>
    </xdr:from>
    <xdr:to>
      <xdr:col>116</xdr:col>
      <xdr:colOff>114300</xdr:colOff>
      <xdr:row>76</xdr:row>
      <xdr:rowOff>116956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165233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84361</xdr:rowOff>
    </xdr:from>
    <xdr:to>
      <xdr:col>112</xdr:col>
      <xdr:colOff>38100</xdr:colOff>
      <xdr:row>77</xdr:row>
      <xdr:rowOff>14511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5638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126161</xdr:rowOff>
    </xdr:from>
    <xdr:to>
      <xdr:col>107</xdr:col>
      <xdr:colOff>101600</xdr:colOff>
      <xdr:row>77</xdr:row>
      <xdr:rowOff>56311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47438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170346</xdr:rowOff>
    </xdr:from>
    <xdr:to>
      <xdr:col>102</xdr:col>
      <xdr:colOff>165100</xdr:colOff>
      <xdr:row>77</xdr:row>
      <xdr:rowOff>100496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91623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87267</xdr:rowOff>
    </xdr:from>
    <xdr:to>
      <xdr:col>98</xdr:col>
      <xdr:colOff>38100</xdr:colOff>
      <xdr:row>76</xdr:row>
      <xdr:rowOff>17416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46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33944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67,023</a:t>
          </a:r>
          <a:r>
            <a:rPr kumimoji="1" lang="ja-JP" altLang="en-US" sz="1300">
              <a:latin typeface="ＭＳ Ｐゴシック" panose="020B0600070205080204" pitchFamily="50" charset="-128"/>
              <a:ea typeface="ＭＳ Ｐゴシック" panose="020B0600070205080204" pitchFamily="50" charset="-128"/>
            </a:rPr>
            <a:t>円となった。人事院勧告に基づく給与改定等により、前年度から</a:t>
          </a:r>
          <a:r>
            <a:rPr kumimoji="1" lang="en-US" altLang="ja-JP" sz="1300">
              <a:latin typeface="ＭＳ Ｐゴシック" panose="020B0600070205080204" pitchFamily="50" charset="-128"/>
              <a:ea typeface="ＭＳ Ｐゴシック" panose="020B0600070205080204" pitchFamily="50" charset="-128"/>
            </a:rPr>
            <a:t>7,322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66,794</a:t>
          </a:r>
          <a:r>
            <a:rPr kumimoji="1" lang="ja-JP" altLang="en-US" sz="1300">
              <a:latin typeface="ＭＳ Ｐゴシック" panose="020B0600070205080204" pitchFamily="50" charset="-128"/>
              <a:ea typeface="ＭＳ Ｐゴシック" panose="020B0600070205080204" pitchFamily="50" charset="-128"/>
            </a:rPr>
            <a:t>円となった。市内の消費喚起のため実施したキャッシュレス決済ポイントバック事業の増により、前年度から</a:t>
          </a:r>
          <a:r>
            <a:rPr kumimoji="1" lang="en-US" altLang="ja-JP" sz="1300">
              <a:latin typeface="ＭＳ Ｐゴシック" panose="020B0600070205080204" pitchFamily="50" charset="-128"/>
              <a:ea typeface="ＭＳ Ｐゴシック" panose="020B0600070205080204" pitchFamily="50" charset="-128"/>
            </a:rPr>
            <a:t>2,445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111,947</a:t>
          </a:r>
          <a:r>
            <a:rPr kumimoji="1" lang="ja-JP" altLang="en-US" sz="1300">
              <a:latin typeface="ＭＳ Ｐゴシック" panose="020B0600070205080204" pitchFamily="50" charset="-128"/>
              <a:ea typeface="ＭＳ Ｐゴシック" panose="020B0600070205080204" pitchFamily="50" charset="-128"/>
            </a:rPr>
            <a:t>円となった。制度改正に伴う児童手当の増により、前年度から</a:t>
          </a:r>
          <a:r>
            <a:rPr kumimoji="1" lang="en-US" altLang="ja-JP" sz="1300">
              <a:latin typeface="ＭＳ Ｐゴシック" panose="020B0600070205080204" pitchFamily="50" charset="-128"/>
              <a:ea typeface="ＭＳ Ｐゴシック" panose="020B0600070205080204" pitchFamily="50" charset="-128"/>
            </a:rPr>
            <a:t>7,751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39,063</a:t>
          </a:r>
          <a:r>
            <a:rPr kumimoji="1" lang="ja-JP" altLang="en-US" sz="1300">
              <a:latin typeface="ＭＳ Ｐゴシック" panose="020B0600070205080204" pitchFamily="50" charset="-128"/>
              <a:ea typeface="ＭＳ Ｐゴシック" panose="020B0600070205080204" pitchFamily="50" charset="-128"/>
            </a:rPr>
            <a:t>円となった。下水道使用料金改定による下水道事業補助金の減により、前年度から</a:t>
          </a:r>
          <a:r>
            <a:rPr kumimoji="1" lang="en-US" altLang="ja-JP" sz="1300">
              <a:latin typeface="ＭＳ Ｐゴシック" panose="020B0600070205080204" pitchFamily="50" charset="-128"/>
              <a:ea typeface="ＭＳ Ｐゴシック" panose="020B0600070205080204" pitchFamily="50" charset="-128"/>
            </a:rPr>
            <a:t>2,502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62,877</a:t>
          </a:r>
          <a:r>
            <a:rPr kumimoji="1" lang="ja-JP" altLang="en-US" sz="1300">
              <a:latin typeface="ＭＳ Ｐゴシック" panose="020B0600070205080204" pitchFamily="50" charset="-128"/>
              <a:ea typeface="ＭＳ Ｐゴシック" panose="020B0600070205080204" pitchFamily="50" charset="-128"/>
            </a:rPr>
            <a:t>円となった。市民体育館大規模改修工事や小中学校の長寿命化改修工事等の増により、前年度から</a:t>
          </a:r>
          <a:r>
            <a:rPr kumimoji="1" lang="en-US" altLang="ja-JP" sz="1300">
              <a:latin typeface="ＭＳ Ｐゴシック" panose="020B0600070205080204" pitchFamily="50" charset="-128"/>
              <a:ea typeface="ＭＳ Ｐゴシック" panose="020B0600070205080204" pitchFamily="50" charset="-128"/>
            </a:rPr>
            <a:t>18,567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36,752</a:t>
          </a:r>
          <a:r>
            <a:rPr kumimoji="1" lang="ja-JP" altLang="en-US" sz="1300">
              <a:latin typeface="ＭＳ Ｐゴシック" panose="020B0600070205080204" pitchFamily="50" charset="-128"/>
              <a:ea typeface="ＭＳ Ｐゴシック" panose="020B0600070205080204" pitchFamily="50" charset="-128"/>
            </a:rPr>
            <a:t>円となった。介護保険者の増加による介護保険会計への繰出金が増加しているため、前年度から</a:t>
          </a:r>
          <a:r>
            <a:rPr kumimoji="1" lang="en-US" altLang="ja-JP" sz="1300">
              <a:latin typeface="ＭＳ Ｐゴシック" panose="020B0600070205080204" pitchFamily="50" charset="-128"/>
              <a:ea typeface="ＭＳ Ｐゴシック" panose="020B0600070205080204" pitchFamily="50" charset="-128"/>
            </a:rPr>
            <a:t>2,113</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104,961
103,359
62.02
47,287,605
46,084,472
1,072,430
23,322,392
37,605,466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129984</xdr:rowOff>
    </xdr:from>
    <xdr:to>
      <xdr:col>24</xdr:col>
      <xdr:colOff>63500</xdr:colOff>
      <xdr:row>37</xdr:row>
      <xdr:rowOff>15113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02184"/>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xdr:rowOff>
    </xdr:from>
    <xdr:to>
      <xdr:col>19</xdr:col>
      <xdr:colOff>177800</xdr:colOff>
      <xdr:row>37</xdr:row>
      <xdr:rowOff>15113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5533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xdr:rowOff>
    </xdr:from>
    <xdr:to>
      <xdr:col>15</xdr:col>
      <xdr:colOff>50800</xdr:colOff>
      <xdr:row>37</xdr:row>
      <xdr:rowOff>37402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55334"/>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7112</xdr:rowOff>
    </xdr:from>
    <xdr:to>
      <xdr:col>10</xdr:col>
      <xdr:colOff>114300</xdr:colOff>
      <xdr:row>37</xdr:row>
      <xdr:rowOff>37402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350762"/>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79184</xdr:rowOff>
    </xdr:from>
    <xdr:to>
      <xdr:col>24</xdr:col>
      <xdr:colOff>114300</xdr:colOff>
      <xdr:row>37</xdr:row>
      <xdr:rowOff>9334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57611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135763</xdr:rowOff>
    </xdr:from>
    <xdr:to>
      <xdr:col>20</xdr:col>
      <xdr:colOff>38100</xdr:colOff>
      <xdr:row>37</xdr:row>
      <xdr:rowOff>65913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57040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132334</xdr:rowOff>
    </xdr:from>
    <xdr:to>
      <xdr:col>15</xdr:col>
      <xdr:colOff>101600</xdr:colOff>
      <xdr:row>37</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53611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158052</xdr:rowOff>
    </xdr:from>
    <xdr:to>
      <xdr:col>10</xdr:col>
      <xdr:colOff>165100</xdr:colOff>
      <xdr:row>37</xdr:row>
      <xdr:rowOff>88202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79329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2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23446</xdr:rowOff>
    </xdr:from>
    <xdr:to>
      <xdr:col>24</xdr:col>
      <xdr:colOff>63500</xdr:colOff>
      <xdr:row>58</xdr:row>
      <xdr:rowOff>31256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67546"/>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31256</xdr:rowOff>
    </xdr:from>
    <xdr:to>
      <xdr:col>19</xdr:col>
      <xdr:colOff>177800</xdr:colOff>
      <xdr:row>58</xdr:row>
      <xdr:rowOff>54375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75356"/>
          <a:ext cx="889000" cy="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54375</xdr:rowOff>
    </xdr:from>
    <xdr:to>
      <xdr:col>15</xdr:col>
      <xdr:colOff>50800</xdr:colOff>
      <xdr:row>58</xdr:row>
      <xdr:rowOff>64391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8475"/>
          <a:ext cx="889000" cy="1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54584</xdr:rowOff>
    </xdr:from>
    <xdr:to>
      <xdr:col>10</xdr:col>
      <xdr:colOff>114300</xdr:colOff>
      <xdr:row>58</xdr:row>
      <xdr:rowOff>64391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55784"/>
          <a:ext cx="889000" cy="3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144096</xdr:rowOff>
    </xdr:from>
    <xdr:to>
      <xdr:col>24</xdr:col>
      <xdr:colOff>114300</xdr:colOff>
      <xdr:row>58</xdr:row>
      <xdr:rowOff>74246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151906</xdr:rowOff>
    </xdr:from>
    <xdr:to>
      <xdr:col>20</xdr:col>
      <xdr:colOff>38100</xdr:colOff>
      <xdr:row>58</xdr:row>
      <xdr:rowOff>82056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73183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3575</xdr:rowOff>
    </xdr:from>
    <xdr:to>
      <xdr:col>15</xdr:col>
      <xdr:colOff>101600</xdr:colOff>
      <xdr:row>58</xdr:row>
      <xdr:rowOff>105175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96302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13591</xdr:rowOff>
    </xdr:from>
    <xdr:to>
      <xdr:col>10</xdr:col>
      <xdr:colOff>165100</xdr:colOff>
      <xdr:row>58</xdr:row>
      <xdr:rowOff>115191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106318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3784</xdr:rowOff>
    </xdr:from>
    <xdr:to>
      <xdr:col>6</xdr:col>
      <xdr:colOff>38100</xdr:colOff>
      <xdr:row>56</xdr:row>
      <xdr:rowOff>105384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96511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9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126271</xdr:rowOff>
    </xdr:from>
    <xdr:to>
      <xdr:col>24</xdr:col>
      <xdr:colOff>63500</xdr:colOff>
      <xdr:row>77</xdr:row>
      <xdr:rowOff>9627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56471"/>
          <a:ext cx="838200" cy="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9627</xdr:rowOff>
    </xdr:from>
    <xdr:to>
      <xdr:col>19</xdr:col>
      <xdr:colOff>177800</xdr:colOff>
      <xdr:row>77</xdr:row>
      <xdr:rowOff>43331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11277"/>
          <a:ext cx="889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17678</xdr:rowOff>
    </xdr:from>
    <xdr:to>
      <xdr:col>15</xdr:col>
      <xdr:colOff>50800</xdr:colOff>
      <xdr:row>77</xdr:row>
      <xdr:rowOff>43331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19328"/>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17678</xdr:rowOff>
    </xdr:from>
    <xdr:to>
      <xdr:col>10</xdr:col>
      <xdr:colOff>114300</xdr:colOff>
      <xdr:row>77</xdr:row>
      <xdr:rowOff>150265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193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75471</xdr:rowOff>
    </xdr:from>
    <xdr:to>
      <xdr:col>24</xdr:col>
      <xdr:colOff>114300</xdr:colOff>
      <xdr:row>77</xdr:row>
      <xdr:rowOff>5621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53898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8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130277</xdr:rowOff>
    </xdr:from>
    <xdr:to>
      <xdr:col>20</xdr:col>
      <xdr:colOff>38100</xdr:colOff>
      <xdr:row>77</xdr:row>
      <xdr:rowOff>60427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51554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5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163981</xdr:rowOff>
    </xdr:from>
    <xdr:to>
      <xdr:col>15</xdr:col>
      <xdr:colOff>101600</xdr:colOff>
      <xdr:row>77</xdr:row>
      <xdr:rowOff>94131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85258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138328</xdr:rowOff>
    </xdr:from>
    <xdr:to>
      <xdr:col>10</xdr:col>
      <xdr:colOff>165100</xdr:colOff>
      <xdr:row>77</xdr:row>
      <xdr:rowOff>68478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59605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99465</xdr:rowOff>
    </xdr:from>
    <xdr:to>
      <xdr:col>6</xdr:col>
      <xdr:colOff>38100</xdr:colOff>
      <xdr:row>78</xdr:row>
      <xdr:rowOff>29615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20742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19038</xdr:rowOff>
    </xdr:from>
    <xdr:to>
      <xdr:col>24</xdr:col>
      <xdr:colOff>63500</xdr:colOff>
      <xdr:row>98</xdr:row>
      <xdr:rowOff>60413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821138"/>
          <a:ext cx="8382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140385</xdr:rowOff>
    </xdr:from>
    <xdr:to>
      <xdr:col>19</xdr:col>
      <xdr:colOff>177800</xdr:colOff>
      <xdr:row>98</xdr:row>
      <xdr:rowOff>19038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71035"/>
          <a:ext cx="889000" cy="5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138081</xdr:rowOff>
    </xdr:from>
    <xdr:to>
      <xdr:col>15</xdr:col>
      <xdr:colOff>50800</xdr:colOff>
      <xdr:row>97</xdr:row>
      <xdr:rowOff>140385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768731"/>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138081</xdr:rowOff>
    </xdr:from>
    <xdr:to>
      <xdr:col>10</xdr:col>
      <xdr:colOff>114300</xdr:colOff>
      <xdr:row>98</xdr:row>
      <xdr:rowOff>59613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68731"/>
          <a:ext cx="889000" cy="9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9613</xdr:rowOff>
    </xdr:from>
    <xdr:to>
      <xdr:col>24</xdr:col>
      <xdr:colOff>114300</xdr:colOff>
      <xdr:row>98</xdr:row>
      <xdr:rowOff>111213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95990</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2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139688</xdr:rowOff>
    </xdr:from>
    <xdr:to>
      <xdr:col>20</xdr:col>
      <xdr:colOff>38100</xdr:colOff>
      <xdr:row>98</xdr:row>
      <xdr:rowOff>69838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60965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8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89585</xdr:rowOff>
    </xdr:from>
    <xdr:to>
      <xdr:col>15</xdr:col>
      <xdr:colOff>101600</xdr:colOff>
      <xdr:row>98</xdr:row>
      <xdr:rowOff>19735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10862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87281</xdr:rowOff>
    </xdr:from>
    <xdr:to>
      <xdr:col>10</xdr:col>
      <xdr:colOff>165100</xdr:colOff>
      <xdr:row>98</xdr:row>
      <xdr:rowOff>17431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8813</xdr:rowOff>
    </xdr:from>
    <xdr:to>
      <xdr:col>6</xdr:col>
      <xdr:colOff>38100</xdr:colOff>
      <xdr:row>98</xdr:row>
      <xdr:rowOff>110413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101540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49022</xdr:rowOff>
    </xdr:from>
    <xdr:to>
      <xdr:col>55</xdr:col>
      <xdr:colOff>0</xdr:colOff>
      <xdr:row>38</xdr:row>
      <xdr:rowOff>50546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6412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50546</xdr:rowOff>
    </xdr:from>
    <xdr:to>
      <xdr:col>50</xdr:col>
      <xdr:colOff>114300</xdr:colOff>
      <xdr:row>38</xdr:row>
      <xdr:rowOff>55499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5656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55499</xdr:rowOff>
    </xdr:from>
    <xdr:to>
      <xdr:col>45</xdr:col>
      <xdr:colOff>177800</xdr:colOff>
      <xdr:row>38</xdr:row>
      <xdr:rowOff>63881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7059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61595</xdr:rowOff>
    </xdr:from>
    <xdr:to>
      <xdr:col>41</xdr:col>
      <xdr:colOff>50800</xdr:colOff>
      <xdr:row>38</xdr:row>
      <xdr:rowOff>63881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766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169672</xdr:rowOff>
    </xdr:from>
    <xdr:to>
      <xdr:col>55</xdr:col>
      <xdr:colOff>50800</xdr:colOff>
      <xdr:row>38</xdr:row>
      <xdr:rowOff>99822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148099</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171196</xdr:rowOff>
    </xdr:from>
    <xdr:to>
      <xdr:col>50</xdr:col>
      <xdr:colOff>165100</xdr:colOff>
      <xdr:row>38</xdr:row>
      <xdr:rowOff>101346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92473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xdr:rowOff>
    </xdr:from>
    <xdr:to>
      <xdr:col>46</xdr:col>
      <xdr:colOff>38100</xdr:colOff>
      <xdr:row>38</xdr:row>
      <xdr:rowOff>106299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97426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13081</xdr:rowOff>
    </xdr:from>
    <xdr:to>
      <xdr:col>41</xdr:col>
      <xdr:colOff>101600</xdr:colOff>
      <xdr:row>38</xdr:row>
      <xdr:rowOff>114681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105808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10795</xdr:rowOff>
    </xdr:from>
    <xdr:to>
      <xdr:col>36</xdr:col>
      <xdr:colOff>165100</xdr:colOff>
      <xdr:row>38</xdr:row>
      <xdr:rowOff>112395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103522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1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135311</xdr:rowOff>
    </xdr:from>
    <xdr:to>
      <xdr:col>55</xdr:col>
      <xdr:colOff>0</xdr:colOff>
      <xdr:row>58</xdr:row>
      <xdr:rowOff>6334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07961"/>
          <a:ext cx="8382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135311</xdr:rowOff>
    </xdr:from>
    <xdr:to>
      <xdr:col>50</xdr:col>
      <xdr:colOff>114300</xdr:colOff>
      <xdr:row>57</xdr:row>
      <xdr:rowOff>169007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07961"/>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169007</xdr:rowOff>
    </xdr:from>
    <xdr:to>
      <xdr:col>45</xdr:col>
      <xdr:colOff>177800</xdr:colOff>
      <xdr:row>58</xdr:row>
      <xdr:rowOff>7158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4165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162377</xdr:rowOff>
    </xdr:from>
    <xdr:to>
      <xdr:col>41</xdr:col>
      <xdr:colOff>50800</xdr:colOff>
      <xdr:row>58</xdr:row>
      <xdr:rowOff>7158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3502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126984</xdr:rowOff>
    </xdr:from>
    <xdr:to>
      <xdr:col>55</xdr:col>
      <xdr:colOff>50800</xdr:colOff>
      <xdr:row>58</xdr:row>
      <xdr:rowOff>57134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105411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84511</xdr:rowOff>
    </xdr:from>
    <xdr:to>
      <xdr:col>50</xdr:col>
      <xdr:colOff>165100</xdr:colOff>
      <xdr:row>58</xdr:row>
      <xdr:rowOff>14661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5788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94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118207</xdr:rowOff>
    </xdr:from>
    <xdr:to>
      <xdr:col>46</xdr:col>
      <xdr:colOff>38100</xdr:colOff>
      <xdr:row>58</xdr:row>
      <xdr:rowOff>48357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39484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9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127808</xdr:rowOff>
    </xdr:from>
    <xdr:to>
      <xdr:col>41</xdr:col>
      <xdr:colOff>101600</xdr:colOff>
      <xdr:row>58</xdr:row>
      <xdr:rowOff>57958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49085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111577</xdr:rowOff>
    </xdr:from>
    <xdr:to>
      <xdr:col>36</xdr:col>
      <xdr:colOff>165100</xdr:colOff>
      <xdr:row>58</xdr:row>
      <xdr:rowOff>41727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32854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7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119678</xdr:rowOff>
    </xdr:from>
    <xdr:to>
      <xdr:col>55</xdr:col>
      <xdr:colOff>0</xdr:colOff>
      <xdr:row>78</xdr:row>
      <xdr:rowOff>141948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492778"/>
          <a:ext cx="8382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123470</xdr:rowOff>
    </xdr:from>
    <xdr:to>
      <xdr:col>50</xdr:col>
      <xdr:colOff>114300</xdr:colOff>
      <xdr:row>78</xdr:row>
      <xdr:rowOff>141948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96570"/>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147529</xdr:rowOff>
    </xdr:from>
    <xdr:to>
      <xdr:col>45</xdr:col>
      <xdr:colOff>177800</xdr:colOff>
      <xdr:row>78</xdr:row>
      <xdr:rowOff>123470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349179"/>
          <a:ext cx="889000" cy="1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42887</xdr:rowOff>
    </xdr:from>
    <xdr:to>
      <xdr:col>41</xdr:col>
      <xdr:colOff>50800</xdr:colOff>
      <xdr:row>77</xdr:row>
      <xdr:rowOff>147529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244537"/>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68878</xdr:rowOff>
    </xdr:from>
    <xdr:to>
      <xdr:col>55</xdr:col>
      <xdr:colOff>50800</xdr:colOff>
      <xdr:row>78</xdr:row>
      <xdr:rowOff>170478</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155255</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91148</xdr:rowOff>
    </xdr:from>
    <xdr:to>
      <xdr:col>50</xdr:col>
      <xdr:colOff>165100</xdr:colOff>
      <xdr:row>79</xdr:row>
      <xdr:rowOff>21298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12425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5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72670</xdr:rowOff>
    </xdr:from>
    <xdr:to>
      <xdr:col>46</xdr:col>
      <xdr:colOff>38100</xdr:colOff>
      <xdr:row>79</xdr:row>
      <xdr:rowOff>2820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165397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96729</xdr:rowOff>
    </xdr:from>
    <xdr:to>
      <xdr:col>41</xdr:col>
      <xdr:colOff>101600</xdr:colOff>
      <xdr:row>78</xdr:row>
      <xdr:rowOff>26879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18006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3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163537</xdr:rowOff>
    </xdr:from>
    <xdr:to>
      <xdr:col>36</xdr:col>
      <xdr:colOff>165100</xdr:colOff>
      <xdr:row>77</xdr:row>
      <xdr:rowOff>93687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1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110215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9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164122</xdr:rowOff>
    </xdr:from>
    <xdr:to>
      <xdr:col>55</xdr:col>
      <xdr:colOff>0</xdr:colOff>
      <xdr:row>95</xdr:row>
      <xdr:rowOff>125240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80422"/>
          <a:ext cx="838200" cy="1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125240</xdr:rowOff>
    </xdr:from>
    <xdr:to>
      <xdr:col>50</xdr:col>
      <xdr:colOff>114300</xdr:colOff>
      <xdr:row>97</xdr:row>
      <xdr:rowOff>45689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12990"/>
          <a:ext cx="889000" cy="26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8941</xdr:rowOff>
    </xdr:from>
    <xdr:to>
      <xdr:col>45</xdr:col>
      <xdr:colOff>177800</xdr:colOff>
      <xdr:row>97</xdr:row>
      <xdr:rowOff>45689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39591"/>
          <a:ext cx="88900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170732</xdr:rowOff>
    </xdr:from>
    <xdr:to>
      <xdr:col>41</xdr:col>
      <xdr:colOff>50800</xdr:colOff>
      <xdr:row>97</xdr:row>
      <xdr:rowOff>8941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29932"/>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113322</xdr:rowOff>
    </xdr:from>
    <xdr:to>
      <xdr:col>55</xdr:col>
      <xdr:colOff>50800</xdr:colOff>
      <xdr:row>95</xdr:row>
      <xdr:rowOff>43472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136199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74440</xdr:rowOff>
    </xdr:from>
    <xdr:to>
      <xdr:col>50</xdr:col>
      <xdr:colOff>165100</xdr:colOff>
      <xdr:row>96</xdr:row>
      <xdr:rowOff>4590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21117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1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166339</xdr:rowOff>
    </xdr:from>
    <xdr:to>
      <xdr:col>46</xdr:col>
      <xdr:colOff>38100</xdr:colOff>
      <xdr:row>97</xdr:row>
      <xdr:rowOff>96489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87616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129591</xdr:rowOff>
    </xdr:from>
    <xdr:to>
      <xdr:col>41</xdr:col>
      <xdr:colOff>101600</xdr:colOff>
      <xdr:row>97</xdr:row>
      <xdr:rowOff>59741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50868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119932</xdr:rowOff>
    </xdr:from>
    <xdr:to>
      <xdr:col>36</xdr:col>
      <xdr:colOff>165100</xdr:colOff>
      <xdr:row>97</xdr:row>
      <xdr:rowOff>50082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66609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125893</xdr:rowOff>
    </xdr:from>
    <xdr:to>
      <xdr:col>85</xdr:col>
      <xdr:colOff>127000</xdr:colOff>
      <xdr:row>36</xdr:row>
      <xdr:rowOff>33538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783743"/>
          <a:ext cx="8382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33538</xdr:rowOff>
    </xdr:from>
    <xdr:to>
      <xdr:col>81</xdr:col>
      <xdr:colOff>50800</xdr:colOff>
      <xdr:row>36</xdr:row>
      <xdr:rowOff>49906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205738"/>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49906</xdr:rowOff>
    </xdr:from>
    <xdr:to>
      <xdr:col>76</xdr:col>
      <xdr:colOff>114300</xdr:colOff>
      <xdr:row>36</xdr:row>
      <xdr:rowOff>105776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22106"/>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156891</xdr:rowOff>
    </xdr:from>
    <xdr:to>
      <xdr:col>71</xdr:col>
      <xdr:colOff>177800</xdr:colOff>
      <xdr:row>36</xdr:row>
      <xdr:rowOff>105776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157641"/>
          <a:ext cx="8890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75093</xdr:rowOff>
    </xdr:from>
    <xdr:to>
      <xdr:col>85</xdr:col>
      <xdr:colOff>177800</xdr:colOff>
      <xdr:row>34</xdr:row>
      <xdr:rowOff>5243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7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97970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154188</xdr:rowOff>
    </xdr:from>
    <xdr:to>
      <xdr:col>81</xdr:col>
      <xdr:colOff>101600</xdr:colOff>
      <xdr:row>36</xdr:row>
      <xdr:rowOff>84338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100865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3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170556</xdr:rowOff>
    </xdr:from>
    <xdr:to>
      <xdr:col>76</xdr:col>
      <xdr:colOff>165100</xdr:colOff>
      <xdr:row>36</xdr:row>
      <xdr:rowOff>100706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117233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4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54976</xdr:rowOff>
    </xdr:from>
    <xdr:to>
      <xdr:col>72</xdr:col>
      <xdr:colOff>38100</xdr:colOff>
      <xdr:row>36</xdr:row>
      <xdr:rowOff>156576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106091</xdr:rowOff>
    </xdr:from>
    <xdr:to>
      <xdr:col>67</xdr:col>
      <xdr:colOff>101600</xdr:colOff>
      <xdr:row>36</xdr:row>
      <xdr:rowOff>36241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52768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72560</xdr:rowOff>
    </xdr:from>
    <xdr:to>
      <xdr:col>85</xdr:col>
      <xdr:colOff>127000</xdr:colOff>
      <xdr:row>58</xdr:row>
      <xdr:rowOff>5238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73760"/>
          <a:ext cx="838200" cy="2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5238</xdr:rowOff>
    </xdr:from>
    <xdr:to>
      <xdr:col>81</xdr:col>
      <xdr:colOff>50800</xdr:colOff>
      <xdr:row>58</xdr:row>
      <xdr:rowOff>11135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49338"/>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11135</xdr:rowOff>
    </xdr:from>
    <xdr:to>
      <xdr:col>76</xdr:col>
      <xdr:colOff>114300</xdr:colOff>
      <xdr:row>59</xdr:row>
      <xdr:rowOff>41173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55235"/>
          <a:ext cx="889000" cy="20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70914</xdr:rowOff>
    </xdr:from>
    <xdr:to>
      <xdr:col>71</xdr:col>
      <xdr:colOff>177800</xdr:colOff>
      <xdr:row>59</xdr:row>
      <xdr:rowOff>41173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43564"/>
          <a:ext cx="889000" cy="3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21760</xdr:rowOff>
    </xdr:from>
    <xdr:to>
      <xdr:col>85</xdr:col>
      <xdr:colOff>177800</xdr:colOff>
      <xdr:row>56</xdr:row>
      <xdr:rowOff>123360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44637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7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125888</xdr:rowOff>
    </xdr:from>
    <xdr:to>
      <xdr:col>81</xdr:col>
      <xdr:colOff>101600</xdr:colOff>
      <xdr:row>58</xdr:row>
      <xdr:rowOff>56038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47165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131785</xdr:rowOff>
    </xdr:from>
    <xdr:to>
      <xdr:col>76</xdr:col>
      <xdr:colOff>165100</xdr:colOff>
      <xdr:row>58</xdr:row>
      <xdr:rowOff>61935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53062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9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161823</xdr:rowOff>
    </xdr:from>
    <xdr:to>
      <xdr:col>72</xdr:col>
      <xdr:colOff>38100</xdr:colOff>
      <xdr:row>59</xdr:row>
      <xdr:rowOff>91973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83100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1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20114</xdr:rowOff>
    </xdr:from>
    <xdr:to>
      <xdr:col>67</xdr:col>
      <xdr:colOff>101600</xdr:colOff>
      <xdr:row>57</xdr:row>
      <xdr:rowOff>121714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112841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166618</xdr:rowOff>
    </xdr:from>
    <xdr:to>
      <xdr:col>85</xdr:col>
      <xdr:colOff>127000</xdr:colOff>
      <xdr:row>78</xdr:row>
      <xdr:rowOff>7513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481300" y="13368268"/>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7513</xdr:rowOff>
    </xdr:from>
    <xdr:to>
      <xdr:col>81</xdr:col>
      <xdr:colOff>50800</xdr:colOff>
      <xdr:row>78</xdr:row>
      <xdr:rowOff>17056</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380613"/>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17056</xdr:rowOff>
    </xdr:from>
    <xdr:to>
      <xdr:col>76</xdr:col>
      <xdr:colOff>114300</xdr:colOff>
      <xdr:row>78</xdr:row>
      <xdr:rowOff>19341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39015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93066</xdr:rowOff>
    </xdr:from>
    <xdr:to>
      <xdr:col>71</xdr:col>
      <xdr:colOff>177800</xdr:colOff>
      <xdr:row>78</xdr:row>
      <xdr:rowOff>19341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294716"/>
          <a:ext cx="889000" cy="9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115818</xdr:rowOff>
    </xdr:from>
    <xdr:to>
      <xdr:col>85</xdr:col>
      <xdr:colOff>177800</xdr:colOff>
      <xdr:row>78</xdr:row>
      <xdr:rowOff>45968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78565"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128163</xdr:rowOff>
    </xdr:from>
    <xdr:to>
      <xdr:col>81</xdr:col>
      <xdr:colOff>101600</xdr:colOff>
      <xdr:row>78</xdr:row>
      <xdr:rowOff>58313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49440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22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137706</xdr:rowOff>
    </xdr:from>
    <xdr:to>
      <xdr:col>76</xdr:col>
      <xdr:colOff>165100</xdr:colOff>
      <xdr:row>78</xdr:row>
      <xdr:rowOff>67856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58983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43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139991</xdr:rowOff>
    </xdr:from>
    <xdr:to>
      <xdr:col>72</xdr:col>
      <xdr:colOff>38100</xdr:colOff>
      <xdr:row>78</xdr:row>
      <xdr:rowOff>70141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61268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43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42266</xdr:rowOff>
    </xdr:from>
    <xdr:to>
      <xdr:col>67</xdr:col>
      <xdr:colOff>101600</xdr:colOff>
      <xdr:row>77</xdr:row>
      <xdr:rowOff>143866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160393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59861</xdr:rowOff>
    </xdr:from>
    <xdr:to>
      <xdr:col>85</xdr:col>
      <xdr:colOff>127000</xdr:colOff>
      <xdr:row>95</xdr:row>
      <xdr:rowOff>65063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347611"/>
          <a:ext cx="8382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59861</xdr:rowOff>
    </xdr:from>
    <xdr:to>
      <xdr:col>81</xdr:col>
      <xdr:colOff>50800</xdr:colOff>
      <xdr:row>95</xdr:row>
      <xdr:rowOff>68187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347611"/>
          <a:ext cx="8890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68187</xdr:rowOff>
    </xdr:from>
    <xdr:to>
      <xdr:col>76</xdr:col>
      <xdr:colOff>114300</xdr:colOff>
      <xdr:row>95</xdr:row>
      <xdr:rowOff>92132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355937"/>
          <a:ext cx="889000" cy="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92132</xdr:rowOff>
    </xdr:from>
    <xdr:to>
      <xdr:col>71</xdr:col>
      <xdr:colOff>177800</xdr:colOff>
      <xdr:row>95</xdr:row>
      <xdr:rowOff>119317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79882"/>
          <a:ext cx="8890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14263</xdr:rowOff>
    </xdr:from>
    <xdr:to>
      <xdr:col>85</xdr:col>
      <xdr:colOff>177800</xdr:colOff>
      <xdr:row>95</xdr:row>
      <xdr:rowOff>115863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3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37140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9061</xdr:rowOff>
    </xdr:from>
    <xdr:to>
      <xdr:col>81</xdr:col>
      <xdr:colOff>101600</xdr:colOff>
      <xdr:row>95</xdr:row>
      <xdr:rowOff>110661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127188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17387</xdr:rowOff>
    </xdr:from>
    <xdr:to>
      <xdr:col>76</xdr:col>
      <xdr:colOff>165100</xdr:colOff>
      <xdr:row>95</xdr:row>
      <xdr:rowOff>118987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3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135514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41332</xdr:rowOff>
    </xdr:from>
    <xdr:to>
      <xdr:col>72</xdr:col>
      <xdr:colOff>38100</xdr:colOff>
      <xdr:row>95</xdr:row>
      <xdr:rowOff>142932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134059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68517</xdr:rowOff>
    </xdr:from>
    <xdr:to>
      <xdr:col>67</xdr:col>
      <xdr:colOff>101600</xdr:colOff>
      <xdr:row>95</xdr:row>
      <xdr:rowOff>170117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161244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50,513</a:t>
          </a:r>
          <a:r>
            <a:rPr kumimoji="1" lang="ja-JP" altLang="en-US" sz="1300">
              <a:latin typeface="ＭＳ Ｐゴシック" panose="020B0600070205080204" pitchFamily="50" charset="-128"/>
              <a:ea typeface="ＭＳ Ｐゴシック" panose="020B0600070205080204" pitchFamily="50" charset="-128"/>
            </a:rPr>
            <a:t>円となった。退職手当積立金や財政調整基金積立金の増により、前年度から</a:t>
          </a:r>
          <a:r>
            <a:rPr kumimoji="1" lang="en-US" altLang="ja-JP" sz="1300">
              <a:latin typeface="ＭＳ Ｐゴシック" panose="020B0600070205080204" pitchFamily="50" charset="-128"/>
              <a:ea typeface="ＭＳ Ｐゴシック" panose="020B0600070205080204" pitchFamily="50" charset="-128"/>
            </a:rPr>
            <a:t>2,050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177,937</a:t>
          </a:r>
          <a:r>
            <a:rPr kumimoji="1" lang="ja-JP" altLang="en-US" sz="1300">
              <a:latin typeface="ＭＳ Ｐゴシック" panose="020B0600070205080204" pitchFamily="50" charset="-128"/>
              <a:ea typeface="ＭＳ Ｐゴシック" panose="020B0600070205080204" pitchFamily="50" charset="-128"/>
            </a:rPr>
            <a:t>円となった。障がい者の増加に伴う自立支援給付事業の増により、前年度から</a:t>
          </a:r>
          <a:r>
            <a:rPr kumimoji="1" lang="en-US" altLang="ja-JP" sz="1300">
              <a:latin typeface="ＭＳ Ｐゴシック" panose="020B0600070205080204" pitchFamily="50" charset="-128"/>
              <a:ea typeface="ＭＳ Ｐゴシック" panose="020B0600070205080204" pitchFamily="50" charset="-128"/>
            </a:rPr>
            <a:t>11,987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28,162</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類移行に伴う新型コロナウイルスワクチン接種体制確保事業の減により、前年度から</a:t>
          </a:r>
          <a:r>
            <a:rPr kumimoji="1" lang="en-US" altLang="ja-JP" sz="1300">
              <a:latin typeface="ＭＳ Ｐゴシック" panose="020B0600070205080204" pitchFamily="50" charset="-128"/>
              <a:ea typeface="ＭＳ Ｐゴシック" panose="020B0600070205080204" pitchFamily="50" charset="-128"/>
            </a:rPr>
            <a:t>2,172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58,718</a:t>
          </a:r>
          <a:r>
            <a:rPr kumimoji="1" lang="ja-JP" altLang="en-US" sz="1300">
              <a:latin typeface="ＭＳ Ｐゴシック" panose="020B0600070205080204" pitchFamily="50" charset="-128"/>
              <a:ea typeface="ＭＳ Ｐゴシック" panose="020B0600070205080204" pitchFamily="50" charset="-128"/>
            </a:rPr>
            <a:t>円となった。藤代住宅</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棟建設工事の実施に伴う公営住宅整備事業の増により、前年度から</a:t>
          </a:r>
          <a:r>
            <a:rPr kumimoji="1" lang="en-US" altLang="ja-JP" sz="1300">
              <a:latin typeface="ＭＳ Ｐゴシック" panose="020B0600070205080204" pitchFamily="50" charset="-128"/>
              <a:ea typeface="ＭＳ Ｐゴシック" panose="020B0600070205080204" pitchFamily="50" charset="-128"/>
            </a:rPr>
            <a:t>6,959</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19,526</a:t>
          </a:r>
          <a:r>
            <a:rPr kumimoji="1" lang="ja-JP" altLang="en-US" sz="1300">
              <a:latin typeface="ＭＳ Ｐゴシック" panose="020B0600070205080204" pitchFamily="50" charset="-128"/>
              <a:ea typeface="ＭＳ Ｐゴシック" panose="020B0600070205080204" pitchFamily="50" charset="-128"/>
            </a:rPr>
            <a:t>円となった。防災行政無線のデジタル化工事による無線通信広報事業の増により、前年度から</a:t>
          </a:r>
          <a:r>
            <a:rPr kumimoji="1" lang="en-US" altLang="ja-JP" sz="1300">
              <a:latin typeface="ＭＳ Ｐゴシック" panose="020B0600070205080204" pitchFamily="50" charset="-128"/>
              <a:ea typeface="ＭＳ Ｐゴシック" panose="020B0600070205080204" pitchFamily="50" charset="-128"/>
            </a:rPr>
            <a:t>4,615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57,937</a:t>
          </a:r>
          <a:r>
            <a:rPr kumimoji="1" lang="ja-JP" altLang="en-US" sz="1300">
              <a:latin typeface="ＭＳ Ｐゴシック" panose="020B0600070205080204" pitchFamily="50" charset="-128"/>
              <a:ea typeface="ＭＳ Ｐゴシック" panose="020B0600070205080204" pitchFamily="50" charset="-128"/>
            </a:rPr>
            <a:t>円となった。市民体育館大規模改修や小中学校の長寿命化改修工事の増により、前年度から</a:t>
          </a:r>
          <a:r>
            <a:rPr kumimoji="1" lang="en-US" altLang="ja-JP" sz="1300">
              <a:latin typeface="ＭＳ Ｐゴシック" panose="020B0600070205080204" pitchFamily="50" charset="-128"/>
              <a:ea typeface="ＭＳ Ｐゴシック" panose="020B0600070205080204" pitchFamily="50" charset="-128"/>
            </a:rPr>
            <a:t>12,055</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財政調整基金の残高は、普通交付税の追加交付分のうち臨時財政対策債償還基金費分を財源に積み立てを行い</a:t>
          </a:r>
          <a:r>
            <a:rPr kumimoji="1" lang="en-US" altLang="ja-JP" sz="1200">
              <a:latin typeface="ＭＳ ゴシック" pitchFamily="49" charset="-128"/>
              <a:ea typeface="ＭＳ ゴシック" pitchFamily="49" charset="-128"/>
            </a:rPr>
            <a:t>140,400</a:t>
          </a:r>
          <a:r>
            <a:rPr kumimoji="1" lang="ja-JP" altLang="en-US" sz="1200">
              <a:latin typeface="ＭＳ ゴシック" pitchFamily="49" charset="-128"/>
              <a:ea typeface="ＭＳ ゴシック" pitchFamily="49" charset="-128"/>
            </a:rPr>
            <a:t>千円の増となり、標準財政規模比も</a:t>
          </a:r>
          <a:r>
            <a:rPr kumimoji="1" lang="en-US" altLang="ja-JP" sz="1200">
              <a:latin typeface="ＭＳ ゴシック" pitchFamily="49" charset="-128"/>
              <a:ea typeface="ＭＳ ゴシック" pitchFamily="49" charset="-128"/>
            </a:rPr>
            <a:t>0.39</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実質収支額については、歳入では地方特例交付金や地方交付税が増加したものの、歳出では少子高齢化等による扶助費の増や公共施設の長寿命化改修工事に伴う普通建設事業が増加したため前年度比</a:t>
          </a:r>
          <a:r>
            <a:rPr kumimoji="1" lang="en-US" altLang="ja-JP" sz="1200">
              <a:latin typeface="ＭＳ ゴシック" pitchFamily="49" charset="-128"/>
              <a:ea typeface="ＭＳ ゴシック" pitchFamily="49" charset="-128"/>
            </a:rPr>
            <a:t>667,473</a:t>
          </a:r>
          <a:r>
            <a:rPr kumimoji="1" lang="ja-JP" altLang="en-US" sz="1200">
              <a:latin typeface="ＭＳ ゴシック" pitchFamily="49" charset="-128"/>
              <a:ea typeface="ＭＳ ゴシック" pitchFamily="49" charset="-128"/>
            </a:rPr>
            <a:t>千円の減、標準財政規模に対する比率も</a:t>
          </a:r>
          <a:r>
            <a:rPr kumimoji="1" lang="en-US" altLang="ja-JP" sz="1200">
              <a:latin typeface="ＭＳ ゴシック" pitchFamily="49" charset="-128"/>
              <a:ea typeface="ＭＳ ゴシック" pitchFamily="49" charset="-128"/>
            </a:rPr>
            <a:t>3.03</a:t>
          </a:r>
          <a:r>
            <a:rPr kumimoji="1" lang="ja-JP" altLang="en-US" sz="1200">
              <a:latin typeface="ＭＳ ゴシック" pitchFamily="49" charset="-128"/>
              <a:ea typeface="ＭＳ ゴシック" pitchFamily="49" charset="-128"/>
            </a:rPr>
            <a:t>ポイント減少した。また、実質単年度収支についても財政調整基金繰入金の増などにより、前年度比</a:t>
          </a:r>
          <a:r>
            <a:rPr kumimoji="1" lang="en-US" altLang="ja-JP" sz="1200">
              <a:latin typeface="ＭＳ ゴシック" pitchFamily="49" charset="-128"/>
              <a:ea typeface="ＭＳ ゴシック" pitchFamily="49" charset="-128"/>
            </a:rPr>
            <a:t>57,603</a:t>
          </a:r>
          <a:r>
            <a:rPr kumimoji="1" lang="ja-JP" altLang="en-US" sz="1200">
              <a:latin typeface="ＭＳ ゴシック" pitchFamily="49" charset="-128"/>
              <a:ea typeface="ＭＳ ゴシック" pitchFamily="49" charset="-128"/>
            </a:rPr>
            <a:t>千円の減となった。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すべての会計において黒字を維持している。</a:t>
          </a:r>
        </a:p>
        <a:p>
          <a:r>
            <a:rPr kumimoji="1" lang="ja-JP" altLang="en-US" sz="1400">
              <a:latin typeface="ＭＳ ゴシック" pitchFamily="49" charset="-128"/>
              <a:ea typeface="ＭＳ ゴシック" pitchFamily="49" charset="-128"/>
            </a:rPr>
            <a:t>　一般会計では、少子高齢化等による扶助費の増や公共施設の長寿命化改修工事に伴う普通建設事業の増などにより、標準財政規模比は前年度から</a:t>
          </a:r>
          <a:r>
            <a:rPr kumimoji="1" lang="en-US" altLang="ja-JP" sz="1400">
              <a:latin typeface="ＭＳ ゴシック" pitchFamily="49" charset="-128"/>
              <a:ea typeface="ＭＳ ゴシック" pitchFamily="49" charset="-128"/>
            </a:rPr>
            <a:t>3.01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介護保険特別会計では、高齢化の進展に伴い介護・支援の必要となる被保険者数が増加したことで介護保険サービスの給付費が増加したが、介護保険料や前年度繰越金の増により歳出の増加額を上回る歳入があったことから黒字額が増加した。</a:t>
          </a:r>
        </a:p>
        <a:p>
          <a:r>
            <a:rPr kumimoji="1" lang="ja-JP" altLang="en-US" sz="1400">
              <a:latin typeface="ＭＳ ゴシック" pitchFamily="49" charset="-128"/>
              <a:ea typeface="ＭＳ ゴシック" pitchFamily="49" charset="-128"/>
            </a:rPr>
            <a:t>　今後も少子高齢化の進行などにより社会保障関連経費が増加していくことに加え、老朽化が進む公共施設の改修にも多額の経費が見込まれるため、歳入の確保や経費の削減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47287605</v>
      </c>
      <c r="BO4" s="436"/>
      <c r="BP4" s="436"/>
      <c r="BQ4" s="436"/>
      <c r="BR4" s="436"/>
      <c r="BS4" s="436"/>
      <c r="BT4" s="436"/>
      <c r="BU4" s="437"/>
      <c r="BV4" s="435">
        <v>44694606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7.6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46084472</v>
      </c>
      <c r="BO5" s="407"/>
      <c r="BP5" s="407"/>
      <c r="BQ5" s="407"/>
      <c r="BR5" s="407"/>
      <c r="BS5" s="407"/>
      <c r="BT5" s="407"/>
      <c r="BU5" s="408"/>
      <c r="BV5" s="406">
        <v>42818956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90.6</v>
      </c>
      <c r="CU5" s="404"/>
      <c r="CV5" s="404"/>
      <c r="CW5" s="404"/>
      <c r="CX5" s="404"/>
      <c r="CY5" s="404"/>
      <c r="CZ5" s="404"/>
      <c r="DA5" s="405"/>
      <c r="DB5" s="403">
        <v>89.2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1203133</v>
      </c>
      <c r="BO6" s="407"/>
      <c r="BP6" s="407"/>
      <c r="BQ6" s="407"/>
      <c r="BR6" s="407"/>
      <c r="BS6" s="407"/>
      <c r="BT6" s="407"/>
      <c r="BU6" s="408"/>
      <c r="BV6" s="406">
        <v>1875650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v>
      </c>
      <c r="CU6" s="550"/>
      <c r="CV6" s="550"/>
      <c r="CW6" s="550"/>
      <c r="CX6" s="550"/>
      <c r="CY6" s="550"/>
      <c r="CZ6" s="550"/>
      <c r="DA6" s="551"/>
      <c r="DB6" s="549">
        <v>90.1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130703</v>
      </c>
      <c r="BO7" s="407"/>
      <c r="BP7" s="407"/>
      <c r="BQ7" s="407"/>
      <c r="BR7" s="407"/>
      <c r="BS7" s="407"/>
      <c r="BT7" s="407"/>
      <c r="BU7" s="408"/>
      <c r="BV7" s="406">
        <v>135747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23322392</v>
      </c>
      <c r="CU7" s="407"/>
      <c r="CV7" s="407"/>
      <c r="CW7" s="407"/>
      <c r="CX7" s="407"/>
      <c r="CY7" s="407"/>
      <c r="CZ7" s="407"/>
      <c r="DA7" s="408"/>
      <c r="DB7" s="406">
        <v>22815719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1072430</v>
      </c>
      <c r="BO8" s="407"/>
      <c r="BP8" s="407"/>
      <c r="BQ8" s="407"/>
      <c r="BR8" s="407"/>
      <c r="BS8" s="407"/>
      <c r="BT8" s="407"/>
      <c r="BU8" s="408"/>
      <c r="BV8" s="406">
        <v>1739903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107783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-667473</v>
      </c>
      <c r="BO9" s="407"/>
      <c r="BP9" s="407"/>
      <c r="BQ9" s="407"/>
      <c r="BR9" s="407"/>
      <c r="BS9" s="407"/>
      <c r="BT9" s="407"/>
      <c r="BU9" s="408"/>
      <c r="BV9" s="406">
        <v>-542349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110046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1277400</v>
      </c>
      <c r="BO10" s="407"/>
      <c r="BP10" s="407"/>
      <c r="BQ10" s="407"/>
      <c r="BR10" s="407"/>
      <c r="BS10" s="407"/>
      <c r="BT10" s="407"/>
      <c r="BU10" s="408"/>
      <c r="BV10" s="406">
        <v>1155203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32324</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104961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1137000</v>
      </c>
      <c r="BO12" s="407"/>
      <c r="BP12" s="407"/>
      <c r="BQ12" s="407"/>
      <c r="BR12" s="407"/>
      <c r="BS12" s="407"/>
      <c r="BT12" s="407"/>
      <c r="BU12" s="408"/>
      <c r="BV12" s="406">
        <v>1050000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103359</v>
      </c>
      <c r="S13" s="494"/>
      <c r="T13" s="494"/>
      <c r="U13" s="494"/>
      <c r="V13" s="495"/>
      <c r="W13" s="496" t="s">
        <v>131</v>
      </c>
      <c r="X13" s="392"/>
      <c r="Y13" s="392"/>
      <c r="Z13" s="392"/>
      <c r="AA13" s="392"/>
      <c r="AB13" s="393"/>
      <c r="AC13" s="359">
        <v>1231</v>
      </c>
      <c r="AD13" s="360"/>
      <c r="AE13" s="360"/>
      <c r="AF13" s="360"/>
      <c r="AG13" s="361"/>
      <c r="AH13" s="359">
        <v>1240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-494749</v>
      </c>
      <c r="BO13" s="407"/>
      <c r="BP13" s="407"/>
      <c r="BQ13" s="407"/>
      <c r="BR13" s="407"/>
      <c r="BS13" s="407"/>
      <c r="BT13" s="407"/>
      <c r="BU13" s="408"/>
      <c r="BV13" s="406">
        <v>-437146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106176</v>
      </c>
      <c r="S14" s="494"/>
      <c r="T14" s="494"/>
      <c r="U14" s="494"/>
      <c r="V14" s="495"/>
      <c r="W14" s="497"/>
      <c r="X14" s="395"/>
      <c r="Y14" s="395"/>
      <c r="Z14" s="395"/>
      <c r="AA14" s="395"/>
      <c r="AB14" s="396"/>
      <c r="AC14" s="486">
        <v>2.4</v>
      </c>
      <c r="AD14" s="487"/>
      <c r="AE14" s="487"/>
      <c r="AF14" s="487"/>
      <c r="AG14" s="488"/>
      <c r="AH14" s="486">
        <v>2.4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28.1</v>
      </c>
      <c r="CU14" s="504"/>
      <c r="CV14" s="504"/>
      <c r="CW14" s="504"/>
      <c r="CX14" s="504"/>
      <c r="CY14" s="504"/>
      <c r="CZ14" s="504"/>
      <c r="DA14" s="505"/>
      <c r="DB14" s="503">
        <v>26.2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104688</v>
      </c>
      <c r="S15" s="494"/>
      <c r="T15" s="494"/>
      <c r="U15" s="494"/>
      <c r="V15" s="495"/>
      <c r="W15" s="496" t="s">
        <v>137</v>
      </c>
      <c r="X15" s="392"/>
      <c r="Y15" s="392"/>
      <c r="Z15" s="392"/>
      <c r="AA15" s="392"/>
      <c r="AB15" s="393"/>
      <c r="AC15" s="359">
        <v>13627</v>
      </c>
      <c r="AD15" s="360"/>
      <c r="AE15" s="360"/>
      <c r="AF15" s="360"/>
      <c r="AG15" s="361"/>
      <c r="AH15" s="359">
        <v>14532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15711395</v>
      </c>
      <c r="BO15" s="436"/>
      <c r="BP15" s="436"/>
      <c r="BQ15" s="436"/>
      <c r="BR15" s="436"/>
      <c r="BS15" s="436"/>
      <c r="BT15" s="436"/>
      <c r="BU15" s="437"/>
      <c r="BV15" s="435">
        <v>15501739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26.2</v>
      </c>
      <c r="AD16" s="487"/>
      <c r="AE16" s="487"/>
      <c r="AF16" s="487"/>
      <c r="AG16" s="488"/>
      <c r="AH16" s="486">
        <v>27.7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18825323</v>
      </c>
      <c r="BO16" s="407"/>
      <c r="BP16" s="407"/>
      <c r="BQ16" s="407"/>
      <c r="BR16" s="407"/>
      <c r="BS16" s="407"/>
      <c r="BT16" s="407"/>
      <c r="BU16" s="408"/>
      <c r="BV16" s="406">
        <v>18295153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37179</v>
      </c>
      <c r="AD17" s="360"/>
      <c r="AE17" s="360"/>
      <c r="AF17" s="360"/>
      <c r="AG17" s="361"/>
      <c r="AH17" s="359">
        <v>36726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20083974</v>
      </c>
      <c r="BO17" s="407"/>
      <c r="BP17" s="407"/>
      <c r="BQ17" s="407"/>
      <c r="BR17" s="407"/>
      <c r="BS17" s="407"/>
      <c r="BT17" s="407"/>
      <c r="BU17" s="408"/>
      <c r="BV17" s="406">
        <v>19793131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62.02</v>
      </c>
      <c r="M18" s="459"/>
      <c r="N18" s="459"/>
      <c r="O18" s="459"/>
      <c r="P18" s="459"/>
      <c r="Q18" s="459"/>
      <c r="R18" s="460"/>
      <c r="S18" s="460"/>
      <c r="T18" s="460"/>
      <c r="U18" s="460"/>
      <c r="V18" s="461"/>
      <c r="W18" s="477"/>
      <c r="X18" s="478"/>
      <c r="Y18" s="478"/>
      <c r="Z18" s="478"/>
      <c r="AA18" s="478"/>
      <c r="AB18" s="502"/>
      <c r="AC18" s="376">
        <v>71.400000000000006</v>
      </c>
      <c r="AD18" s="377"/>
      <c r="AE18" s="377"/>
      <c r="AF18" s="377"/>
      <c r="AG18" s="462"/>
      <c r="AH18" s="376">
        <v>70</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21982373</v>
      </c>
      <c r="BO18" s="407"/>
      <c r="BP18" s="407"/>
      <c r="BQ18" s="407"/>
      <c r="BR18" s="407"/>
      <c r="BS18" s="407"/>
      <c r="BT18" s="407"/>
      <c r="BU18" s="408"/>
      <c r="BV18" s="406">
        <v>20902405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1738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30829051</v>
      </c>
      <c r="BO19" s="407"/>
      <c r="BP19" s="407"/>
      <c r="BQ19" s="407"/>
      <c r="BR19" s="407"/>
      <c r="BS19" s="407"/>
      <c r="BT19" s="407"/>
      <c r="BU19" s="408"/>
      <c r="BV19" s="406">
        <v>30464119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46106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37605466</v>
      </c>
      <c r="BO22" s="436"/>
      <c r="BP22" s="436"/>
      <c r="BQ22" s="436"/>
      <c r="BR22" s="436"/>
      <c r="BS22" s="436"/>
      <c r="BT22" s="436"/>
      <c r="BU22" s="437"/>
      <c r="BV22" s="435">
        <v>37397467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26386779</v>
      </c>
      <c r="BO23" s="407"/>
      <c r="BP23" s="407"/>
      <c r="BQ23" s="407"/>
      <c r="BR23" s="407"/>
      <c r="BS23" s="407"/>
      <c r="BT23" s="407"/>
      <c r="BU23" s="408"/>
      <c r="BV23" s="406">
        <v>27823542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582</v>
      </c>
      <c r="AI24" s="360"/>
      <c r="AJ24" s="360"/>
      <c r="AK24" s="360"/>
      <c r="AL24" s="361"/>
      <c r="AM24" s="359">
        <v>1890918</v>
      </c>
      <c r="AN24" s="360"/>
      <c r="AO24" s="360"/>
      <c r="AP24" s="360"/>
      <c r="AQ24" s="360"/>
      <c r="AR24" s="361"/>
      <c r="AS24" s="359">
        <v>3249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24139693</v>
      </c>
      <c r="BO24" s="407"/>
      <c r="BP24" s="407"/>
      <c r="BQ24" s="407"/>
      <c r="BR24" s="407"/>
      <c r="BS24" s="407"/>
      <c r="BT24" s="407"/>
      <c r="BU24" s="408"/>
      <c r="BV24" s="406">
        <v>22733179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9713286</v>
      </c>
      <c r="BO25" s="436"/>
      <c r="BP25" s="436"/>
      <c r="BQ25" s="436"/>
      <c r="BR25" s="436"/>
      <c r="BS25" s="436"/>
      <c r="BT25" s="436"/>
      <c r="BU25" s="437"/>
      <c r="BV25" s="435">
        <v>8730141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6780</v>
      </c>
      <c r="R26" s="360"/>
      <c r="S26" s="360"/>
      <c r="T26" s="360"/>
      <c r="U26" s="360"/>
      <c r="V26" s="361"/>
      <c r="W26" s="449"/>
      <c r="X26" s="386"/>
      <c r="Y26" s="387"/>
      <c r="Z26" s="362" t="s">
        <v>168</v>
      </c>
      <c r="AA26" s="417"/>
      <c r="AB26" s="417"/>
      <c r="AC26" s="417"/>
      <c r="AD26" s="417"/>
      <c r="AE26" s="417"/>
      <c r="AF26" s="417"/>
      <c r="AG26" s="418"/>
      <c r="AH26" s="359">
        <v>26</v>
      </c>
      <c r="AI26" s="360"/>
      <c r="AJ26" s="360"/>
      <c r="AK26" s="360"/>
      <c r="AL26" s="361"/>
      <c r="AM26" s="359">
        <v>89128</v>
      </c>
      <c r="AN26" s="360"/>
      <c r="AO26" s="360"/>
      <c r="AP26" s="360"/>
      <c r="AQ26" s="360"/>
      <c r="AR26" s="361"/>
      <c r="AS26" s="359">
        <v>3428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4950</v>
      </c>
      <c r="R27" s="360"/>
      <c r="S27" s="360"/>
      <c r="T27" s="360"/>
      <c r="U27" s="360"/>
      <c r="V27" s="361"/>
      <c r="W27" s="449"/>
      <c r="X27" s="386"/>
      <c r="Y27" s="387"/>
      <c r="Z27" s="362" t="s">
        <v>171</v>
      </c>
      <c r="AA27" s="363"/>
      <c r="AB27" s="363"/>
      <c r="AC27" s="363"/>
      <c r="AD27" s="363"/>
      <c r="AE27" s="363"/>
      <c r="AF27" s="363"/>
      <c r="AG27" s="364"/>
      <c r="AH27" s="359">
        <v>62</v>
      </c>
      <c r="AI27" s="360"/>
      <c r="AJ27" s="360"/>
      <c r="AK27" s="360"/>
      <c r="AL27" s="361"/>
      <c r="AM27" s="359">
        <v>197221</v>
      </c>
      <c r="AN27" s="360"/>
      <c r="AO27" s="360"/>
      <c r="AP27" s="360"/>
      <c r="AQ27" s="360"/>
      <c r="AR27" s="361"/>
      <c r="AS27" s="359">
        <v>3181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288350</v>
      </c>
      <c r="BO27" s="441"/>
      <c r="BP27" s="441"/>
      <c r="BQ27" s="441"/>
      <c r="BR27" s="441"/>
      <c r="BS27" s="441"/>
      <c r="BT27" s="441"/>
      <c r="BU27" s="442"/>
      <c r="BV27" s="440">
        <v>288313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2328342</v>
      </c>
      <c r="BO28" s="436"/>
      <c r="BP28" s="436"/>
      <c r="BQ28" s="436"/>
      <c r="BR28" s="436"/>
      <c r="BS28" s="436"/>
      <c r="BT28" s="436"/>
      <c r="BU28" s="437"/>
      <c r="BV28" s="435">
        <v>2187942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20</v>
      </c>
      <c r="M29" s="360"/>
      <c r="N29" s="360"/>
      <c r="O29" s="360"/>
      <c r="P29" s="361"/>
      <c r="Q29" s="359">
        <v>4100</v>
      </c>
      <c r="R29" s="360"/>
      <c r="S29" s="360"/>
      <c r="T29" s="360"/>
      <c r="U29" s="360"/>
      <c r="V29" s="361"/>
      <c r="W29" s="450"/>
      <c r="X29" s="451"/>
      <c r="Y29" s="452"/>
      <c r="Z29" s="362" t="s">
        <v>177</v>
      </c>
      <c r="AA29" s="363"/>
      <c r="AB29" s="363"/>
      <c r="AC29" s="363"/>
      <c r="AD29" s="363"/>
      <c r="AE29" s="363"/>
      <c r="AF29" s="363"/>
      <c r="AG29" s="364"/>
      <c r="AH29" s="359">
        <v>644</v>
      </c>
      <c r="AI29" s="360"/>
      <c r="AJ29" s="360"/>
      <c r="AK29" s="360"/>
      <c r="AL29" s="361"/>
      <c r="AM29" s="359">
        <v>2088139</v>
      </c>
      <c r="AN29" s="360"/>
      <c r="AO29" s="360"/>
      <c r="AP29" s="360"/>
      <c r="AQ29" s="360"/>
      <c r="AR29" s="361"/>
      <c r="AS29" s="359">
        <v>3242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2316410</v>
      </c>
      <c r="BO30" s="441"/>
      <c r="BP30" s="441"/>
      <c r="BQ30" s="441"/>
      <c r="BR30" s="441"/>
      <c r="BS30" s="441"/>
      <c r="BT30" s="441"/>
      <c r="BU30" s="442"/>
      <c r="BV30" s="440">
        <v>2095108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三島函南広域行政組合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三島市土地開発公社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墓園事業特別会計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静岡県後期高齢者医療広域連合（普通会計分）</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静岡地方税滞納整理機構</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富士山南東消防組合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箱根山御山組合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三島市外五ヶ市町箱根山組合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三島市外三ケ市町箱根山林組合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箱根山禁伐林組合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箱根山殖産林組合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静岡県後期高齢者医療広域連合（事業会計分）</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MwhyukJwoedD8FmR3FYb3ngj9NbXcaQ+NX5jPkHbLssKlS97G1utGH+x7s5EJRzLVYrQORob7L5mRVryCNyfQ==" saltValue="ii0uy0Y9LI0Ol+wa5JO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7.52</v>
      </c>
      <c r="G34" s="33">
        <v>7.85</v>
      </c>
      <c r="H34" s="33">
        <v>8.1300000000000008</v>
      </c>
      <c r="I34" s="33">
        <v>8.16</v>
      </c>
      <c r="J34" s="34">
        <v>7.34</v>
      </c>
      <c r="K34" s="22"/>
      <c r="L34" s="22"/>
      <c r="M34" s="22"/>
      <c r="N34" s="22"/>
      <c r="O34" s="22"/>
      <c r="P34" s="22"/>
    </row>
    <row r="35" spans="1:16" ht="39" customHeight="1" x14ac:dyDescent="0.15">
      <c r="A35" s="22"/>
      <c r="B35" s="35"/>
      <c r="C35" s="1132" t="s">
        <v>534</v>
      </c>
      <c r="D35" s="1132"/>
      <c r="E35" s="1133"/>
      <c r="F35" s="36">
        <v>4.2699999999999996</v>
      </c>
      <c r="G35" s="37">
        <v>9.16</v>
      </c>
      <c r="H35" s="37">
        <v>10.19</v>
      </c>
      <c r="I35" s="37">
        <v>7.58</v>
      </c>
      <c r="J35" s="38">
        <v>4.57</v>
      </c>
      <c r="K35" s="22"/>
      <c r="L35" s="22"/>
      <c r="M35" s="22"/>
      <c r="N35" s="22"/>
      <c r="O35" s="22"/>
      <c r="P35" s="22"/>
    </row>
    <row r="36" spans="1:16" ht="39" customHeight="1" x14ac:dyDescent="0.15">
      <c r="A36" s="22"/>
      <c r="B36" s="35"/>
      <c r="C36" s="1132" t="s">
        <v>535</v>
      </c>
      <c r="D36" s="1132"/>
      <c r="E36" s="1133"/>
      <c r="F36" s="36">
        <v>0.18</v>
      </c>
      <c r="G36" s="37">
        <v>0.92</v>
      </c>
      <c r="H36" s="37">
        <v>1.4</v>
      </c>
      <c r="I36" s="37">
        <v>1.72</v>
      </c>
      <c r="J36" s="38">
        <v>3.07</v>
      </c>
      <c r="K36" s="22"/>
      <c r="L36" s="22"/>
      <c r="M36" s="22"/>
      <c r="N36" s="22"/>
      <c r="O36" s="22"/>
      <c r="P36" s="22"/>
    </row>
    <row r="37" spans="1:16" ht="39" customHeight="1" x14ac:dyDescent="0.15">
      <c r="A37" s="22"/>
      <c r="B37" s="35"/>
      <c r="C37" s="1132" t="s">
        <v>536</v>
      </c>
      <c r="D37" s="1132"/>
      <c r="E37" s="1133"/>
      <c r="F37" s="36">
        <v>0.16</v>
      </c>
      <c r="G37" s="37">
        <v>0.04</v>
      </c>
      <c r="H37" s="37">
        <v>0.71</v>
      </c>
      <c r="I37" s="37">
        <v>0.19</v>
      </c>
      <c r="J37" s="38">
        <v>1.18</v>
      </c>
      <c r="K37" s="22"/>
      <c r="L37" s="22"/>
      <c r="M37" s="22"/>
      <c r="N37" s="22"/>
      <c r="O37" s="22"/>
      <c r="P37" s="22"/>
    </row>
    <row r="38" spans="1:16" ht="39" customHeight="1" x14ac:dyDescent="0.15">
      <c r="A38" s="22"/>
      <c r="B38" s="35"/>
      <c r="C38" s="1132" t="s">
        <v>537</v>
      </c>
      <c r="D38" s="1132"/>
      <c r="E38" s="1133"/>
      <c r="F38" s="36">
        <v>0.64</v>
      </c>
      <c r="G38" s="37">
        <v>0.52</v>
      </c>
      <c r="H38" s="37">
        <v>0.13</v>
      </c>
      <c r="I38" s="37">
        <v>0.33</v>
      </c>
      <c r="J38" s="38">
        <v>0.47</v>
      </c>
      <c r="K38" s="22"/>
      <c r="L38" s="22"/>
      <c r="M38" s="22"/>
      <c r="N38" s="22"/>
      <c r="O38" s="22"/>
      <c r="P38" s="22"/>
    </row>
    <row r="39" spans="1:16" ht="39" customHeight="1" x14ac:dyDescent="0.15">
      <c r="A39" s="22"/>
      <c r="B39" s="35"/>
      <c r="C39" s="1132" t="s">
        <v>538</v>
      </c>
      <c r="D39" s="1132"/>
      <c r="E39" s="1133"/>
      <c r="F39" s="36">
        <v>0.01</v>
      </c>
      <c r="G39" s="37">
        <v>0.01</v>
      </c>
      <c r="H39" s="37">
        <v>0.06</v>
      </c>
      <c r="I39" s="37">
        <v>0.02</v>
      </c>
      <c r="J39" s="38">
        <v>0.46</v>
      </c>
      <c r="K39" s="22"/>
      <c r="L39" s="22"/>
      <c r="M39" s="22"/>
      <c r="N39" s="22"/>
      <c r="O39" s="22"/>
      <c r="P39" s="22"/>
    </row>
    <row r="40" spans="1:16" ht="39" customHeight="1" x14ac:dyDescent="0.15">
      <c r="A40" s="22"/>
      <c r="B40" s="35"/>
      <c r="C40" s="1132" t="s">
        <v>539</v>
      </c>
      <c r="D40" s="1132"/>
      <c r="E40" s="1133"/>
      <c r="F40" s="36">
        <v>0.02</v>
      </c>
      <c r="G40" s="37">
        <v>0.06</v>
      </c>
      <c r="H40" s="37">
        <v>0.08</v>
      </c>
      <c r="I40" s="37">
        <v>0.08</v>
      </c>
      <c r="J40" s="38">
        <v>0.1</v>
      </c>
      <c r="K40" s="22"/>
      <c r="L40" s="22"/>
      <c r="M40" s="22"/>
      <c r="N40" s="22"/>
      <c r="O40" s="22"/>
      <c r="P40" s="22"/>
    </row>
    <row r="41" spans="1:16" ht="39" customHeight="1" x14ac:dyDescent="0.15">
      <c r="A41" s="22"/>
      <c r="B41" s="35"/>
      <c r="C41" s="1132" t="s">
        <v>540</v>
      </c>
      <c r="D41" s="1132"/>
      <c r="E41" s="1133"/>
      <c r="F41" s="36">
        <v>0.05</v>
      </c>
      <c r="G41" s="37">
        <v>0.05</v>
      </c>
      <c r="H41" s="37">
        <v>0.04</v>
      </c>
      <c r="I41" s="37">
        <v>0.03</v>
      </c>
      <c r="J41" s="38">
        <v>0.02</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nUCZWNneaMkFj9YaIHnCjodjF41SL1wDgtiPCQxhRerZWrv+Bc2dKc675RVt2pqdS6NUYHaIaccmgtM5d8kiA==" saltValue="L2JJCZNQVBBPSTaMKb3W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3496</v>
      </c>
      <c r="L45" s="58">
        <v>3629</v>
      </c>
      <c r="M45" s="58">
        <v>3726</v>
      </c>
      <c r="N45" s="58">
        <v>3736</v>
      </c>
      <c r="O45" s="59">
        <v>3629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718</v>
      </c>
      <c r="L48" s="62">
        <v>692</v>
      </c>
      <c r="M48" s="62">
        <v>702</v>
      </c>
      <c r="N48" s="62">
        <v>733</v>
      </c>
      <c r="O48" s="63">
        <v>686</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21</v>
      </c>
      <c r="M49" s="62">
        <v>24</v>
      </c>
      <c r="N49" s="62">
        <v>39</v>
      </c>
      <c r="O49" s="63">
        <v>76</v>
      </c>
      <c r="P49" s="46"/>
      <c r="Q49" s="46"/>
      <c r="R49" s="46"/>
      <c r="S49" s="46"/>
      <c r="T49" s="46"/>
      <c r="U49" s="46"/>
    </row>
    <row r="50" spans="1:21" ht="30.75" customHeight="1" x14ac:dyDescent="0.15">
      <c r="A50" s="46"/>
      <c r="B50" s="1163"/>
      <c r="C50" s="1164"/>
      <c r="D50" s="60"/>
      <c r="E50" s="1140" t="s">
        <v>15</v>
      </c>
      <c r="F50" s="1140"/>
      <c r="G50" s="1140"/>
      <c r="H50" s="1140"/>
      <c r="I50" s="1140"/>
      <c r="J50" s="1141"/>
      <c r="K50" s="61">
        <v>28</v>
      </c>
      <c r="L50" s="62">
        <v>40</v>
      </c>
      <c r="M50" s="62">
        <v>39</v>
      </c>
      <c r="N50" s="62">
        <v>32</v>
      </c>
      <c r="O50" s="63">
        <v>32</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0</v>
      </c>
      <c r="M51" s="62">
        <v>0</v>
      </c>
      <c r="N51" s="62">
        <v>0</v>
      </c>
      <c r="O51" s="63">
        <v>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3140</v>
      </c>
      <c r="L52" s="62">
        <v>3094</v>
      </c>
      <c r="M52" s="62">
        <v>3111</v>
      </c>
      <c r="N52" s="62">
        <v>3226</v>
      </c>
      <c r="O52" s="63">
        <v>3095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1113</v>
      </c>
      <c r="L53" s="67">
        <v>1288</v>
      </c>
      <c r="M53" s="67">
        <v>1380</v>
      </c>
      <c r="N53" s="67">
        <v>1314</v>
      </c>
      <c r="O53" s="68">
        <v>1330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78c5p5BSivT7fBtFJx5GKGpUKZanfUo1lC8+PiM0oZ1CH0HWquTl939SvDRkpZknWYhNy0PQ7AlKUe3SRcbww==" saltValue="VtuniPO2q75nWk3maXOt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40186</v>
      </c>
      <c r="J41" s="331">
        <v>39909</v>
      </c>
      <c r="K41" s="331">
        <v>38566</v>
      </c>
      <c r="L41" s="331">
        <v>37397</v>
      </c>
      <c r="M41" s="332">
        <v>37605</v>
      </c>
    </row>
    <row r="42" spans="2:13" ht="27.75" customHeight="1" x14ac:dyDescent="0.15">
      <c r="B42" s="1171"/>
      <c r="C42" s="1172"/>
      <c r="D42" s="104"/>
      <c r="E42" s="1175" t="s">
        <v>32</v>
      </c>
      <c r="F42" s="1175"/>
      <c r="G42" s="1175"/>
      <c r="H42" s="1176"/>
      <c r="I42" s="333">
        <v>1710</v>
      </c>
      <c r="J42" s="334">
        <v>1592</v>
      </c>
      <c r="K42" s="334">
        <v>1183</v>
      </c>
      <c r="L42" s="334">
        <v>1183</v>
      </c>
      <c r="M42" s="335">
        <v>1376</v>
      </c>
    </row>
    <row r="43" spans="2:13" ht="27.75" customHeight="1" x14ac:dyDescent="0.15">
      <c r="B43" s="1171"/>
      <c r="C43" s="1172"/>
      <c r="D43" s="104"/>
      <c r="E43" s="1175" t="s">
        <v>33</v>
      </c>
      <c r="F43" s="1175"/>
      <c r="G43" s="1175"/>
      <c r="H43" s="1176"/>
      <c r="I43" s="333">
        <v>7387</v>
      </c>
      <c r="J43" s="334">
        <v>7264</v>
      </c>
      <c r="K43" s="334">
        <v>7067</v>
      </c>
      <c r="L43" s="334">
        <v>6933</v>
      </c>
      <c r="M43" s="335">
        <v>6807</v>
      </c>
    </row>
    <row r="44" spans="2:13" ht="27.75" customHeight="1" x14ac:dyDescent="0.15">
      <c r="B44" s="1171"/>
      <c r="C44" s="1172"/>
      <c r="D44" s="104"/>
      <c r="E44" s="1175" t="s">
        <v>34</v>
      </c>
      <c r="F44" s="1175"/>
      <c r="G44" s="1175"/>
      <c r="H44" s="1176"/>
      <c r="I44" s="333">
        <v>473</v>
      </c>
      <c r="J44" s="334">
        <v>494</v>
      </c>
      <c r="K44" s="334">
        <v>669</v>
      </c>
      <c r="L44" s="334">
        <v>750</v>
      </c>
      <c r="M44" s="335">
        <v>835</v>
      </c>
    </row>
    <row r="45" spans="2:13" ht="27.75" customHeight="1" x14ac:dyDescent="0.15">
      <c r="B45" s="1171"/>
      <c r="C45" s="1172"/>
      <c r="D45" s="104"/>
      <c r="E45" s="1175" t="s">
        <v>35</v>
      </c>
      <c r="F45" s="1175"/>
      <c r="G45" s="1175"/>
      <c r="H45" s="1176"/>
      <c r="I45" s="333">
        <v>4608</v>
      </c>
      <c r="J45" s="334">
        <v>4758</v>
      </c>
      <c r="K45" s="334">
        <v>4832</v>
      </c>
      <c r="L45" s="334">
        <v>5171</v>
      </c>
      <c r="M45" s="335">
        <v>5436</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3785</v>
      </c>
      <c r="J50" s="334">
        <v>4389</v>
      </c>
      <c r="K50" s="334">
        <v>4777</v>
      </c>
      <c r="L50" s="334">
        <v>5240</v>
      </c>
      <c r="M50" s="335">
        <v>5540</v>
      </c>
    </row>
    <row r="51" spans="2:13" ht="27.75" customHeight="1" x14ac:dyDescent="0.15">
      <c r="B51" s="1171"/>
      <c r="C51" s="1172"/>
      <c r="D51" s="104"/>
      <c r="E51" s="1175" t="s">
        <v>42</v>
      </c>
      <c r="F51" s="1175"/>
      <c r="G51" s="1175"/>
      <c r="H51" s="1176"/>
      <c r="I51" s="333">
        <v>15652</v>
      </c>
      <c r="J51" s="334">
        <v>14253</v>
      </c>
      <c r="K51" s="334">
        <v>14019</v>
      </c>
      <c r="L51" s="334">
        <v>13783</v>
      </c>
      <c r="M51" s="335">
        <v>14331</v>
      </c>
    </row>
    <row r="52" spans="2:13" ht="27.75" customHeight="1" x14ac:dyDescent="0.15">
      <c r="B52" s="1173"/>
      <c r="C52" s="1174"/>
      <c r="D52" s="104"/>
      <c r="E52" s="1175" t="s">
        <v>43</v>
      </c>
      <c r="F52" s="1175"/>
      <c r="G52" s="1175"/>
      <c r="H52" s="1176"/>
      <c r="I52" s="333">
        <v>29205</v>
      </c>
      <c r="J52" s="334">
        <v>29014</v>
      </c>
      <c r="K52" s="334">
        <v>28119</v>
      </c>
      <c r="L52" s="334">
        <v>27014</v>
      </c>
      <c r="M52" s="335">
        <v>26204</v>
      </c>
    </row>
    <row r="53" spans="2:13" ht="27.75" customHeight="1" thickBot="1" x14ac:dyDescent="0.2">
      <c r="B53" s="1177" t="s">
        <v>19</v>
      </c>
      <c r="C53" s="1178"/>
      <c r="D53" s="108"/>
      <c r="E53" s="1179" t="s">
        <v>44</v>
      </c>
      <c r="F53" s="1179"/>
      <c r="G53" s="1179"/>
      <c r="H53" s="1180"/>
      <c r="I53" s="336">
        <v>5722</v>
      </c>
      <c r="J53" s="337">
        <v>6361</v>
      </c>
      <c r="K53" s="337">
        <v>5402</v>
      </c>
      <c r="L53" s="337">
        <v>5398</v>
      </c>
      <c r="M53" s="338">
        <v>5985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O3uwLeOQ6o0iwfnaNaiUlUby0lrflYnOM0HEWZ5puoXHw01w46KwfSR7tghxAhceh4Rmz6KOhfDqgo9x7WrKg==" saltValue="44OSxkPL8+YxbPH44Tvc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2083</v>
      </c>
      <c r="G55" s="339">
        <v>2188</v>
      </c>
      <c r="H55" s="340">
        <v>2328</v>
      </c>
    </row>
    <row r="56" spans="2:8" ht="52.5" customHeight="1" x14ac:dyDescent="0.15">
      <c r="B56" s="120"/>
      <c r="C56" s="1198" t="s">
        <v>47</v>
      </c>
      <c r="D56" s="1198"/>
      <c r="E56" s="1199"/>
      <c r="F56" s="341" t="s">
        <v>488</v>
      </c>
      <c r="G56" s="341" t="s">
        <v>488</v>
      </c>
      <c r="H56" s="342" t="s">
        <v>488</v>
      </c>
    </row>
    <row r="57" spans="2:8" ht="53.25" customHeight="1" x14ac:dyDescent="0.15">
      <c r="B57" s="120"/>
      <c r="C57" s="1200" t="s">
        <v>48</v>
      </c>
      <c r="D57" s="1200"/>
      <c r="E57" s="1201"/>
      <c r="F57" s="343">
        <v>1700</v>
      </c>
      <c r="G57" s="343">
        <v>2095</v>
      </c>
      <c r="H57" s="344">
        <v>2316</v>
      </c>
    </row>
    <row r="58" spans="2:8" ht="45.75" customHeight="1" x14ac:dyDescent="0.15">
      <c r="B58" s="121"/>
      <c r="C58" s="1188" t="s">
        <v>559</v>
      </c>
      <c r="D58" s="1189"/>
      <c r="E58" s="1190"/>
      <c r="F58" s="345">
        <v>1489</v>
      </c>
      <c r="G58" s="345">
        <v>1751</v>
      </c>
      <c r="H58" s="346">
        <v>1852</v>
      </c>
    </row>
    <row r="59" spans="2:8" ht="45.75" customHeight="1" x14ac:dyDescent="0.15">
      <c r="B59" s="121"/>
      <c r="C59" s="1188" t="s">
        <v>560</v>
      </c>
      <c r="D59" s="1189"/>
      <c r="E59" s="1190"/>
      <c r="F59" s="345">
        <v>2</v>
      </c>
      <c r="G59" s="345">
        <v>145</v>
      </c>
      <c r="H59" s="346">
        <v>217</v>
      </c>
    </row>
    <row r="60" spans="2:8" ht="45.75" customHeight="1" x14ac:dyDescent="0.15">
      <c r="B60" s="121"/>
      <c r="C60" s="1188" t="s">
        <v>562</v>
      </c>
      <c r="D60" s="1189"/>
      <c r="E60" s="1190"/>
      <c r="F60" s="345">
        <v>16</v>
      </c>
      <c r="G60" s="345">
        <v>3</v>
      </c>
      <c r="H60" s="346">
        <v>103</v>
      </c>
    </row>
    <row r="61" spans="2:8" ht="45.75" customHeight="1" x14ac:dyDescent="0.15">
      <c r="B61" s="121"/>
      <c r="C61" s="1188" t="s">
        <v>561</v>
      </c>
      <c r="D61" s="1189"/>
      <c r="E61" s="1190"/>
      <c r="F61" s="345">
        <v>50</v>
      </c>
      <c r="G61" s="345">
        <v>50</v>
      </c>
      <c r="H61" s="346">
        <v>50</v>
      </c>
    </row>
    <row r="62" spans="2:8" ht="45.75" customHeight="1" thickBot="1" x14ac:dyDescent="0.2">
      <c r="B62" s="122"/>
      <c r="C62" s="1191" t="s">
        <v>566</v>
      </c>
      <c r="D62" s="1192"/>
      <c r="E62" s="1193"/>
      <c r="F62" s="347">
        <v>19</v>
      </c>
      <c r="G62" s="347">
        <v>20</v>
      </c>
      <c r="H62" s="348">
        <v>22</v>
      </c>
    </row>
    <row r="63" spans="2:8" ht="52.5" customHeight="1" thickBot="1" x14ac:dyDescent="0.2">
      <c r="B63" s="123"/>
      <c r="C63" s="1194" t="s">
        <v>49</v>
      </c>
      <c r="D63" s="1194"/>
      <c r="E63" s="1195"/>
      <c r="F63" s="349">
        <v>3783</v>
      </c>
      <c r="G63" s="349">
        <v>4283</v>
      </c>
      <c r="H63" s="350">
        <v>4645</v>
      </c>
    </row>
    <row r="64" spans="2:8" x14ac:dyDescent="0.15"/>
  </sheetData>
  <sheetProtection algorithmName="SHA-512" hashValue="VuFTV+9Hz8msmWH3EjyMx6zfnsrLKhtUsuV766rTJ0On9PACa5zBxCSfMdg0+Zfz3wmvbSrberiaBK7ftQAmqw==" saltValue="n5Ox/yBDHS8LwXumGEUf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42653</v>
      </c>
      <c r="E3" s="142"/>
      <c r="F3" s="143">
        <v>44161</v>
      </c>
      <c r="G3" s="144"/>
      <c r="H3" s="145"/>
    </row>
    <row r="4" spans="1:8" x14ac:dyDescent="0.15">
      <c r="A4" s="146"/>
      <c r="B4" s="147"/>
      <c r="C4" s="148"/>
      <c r="D4" s="149">
        <v>19762</v>
      </c>
      <c r="E4" s="150"/>
      <c r="F4" s="151">
        <v>23644</v>
      </c>
      <c r="G4" s="152"/>
      <c r="H4" s="153"/>
    </row>
    <row r="5" spans="1:8" x14ac:dyDescent="0.15">
      <c r="A5" s="134" t="s">
        <v>520</v>
      </c>
      <c r="B5" s="139"/>
      <c r="C5" s="140"/>
      <c r="D5" s="141">
        <v>32544</v>
      </c>
      <c r="E5" s="142"/>
      <c r="F5" s="143">
        <v>43955</v>
      </c>
      <c r="G5" s="144"/>
      <c r="H5" s="145"/>
    </row>
    <row r="6" spans="1:8" x14ac:dyDescent="0.15">
      <c r="A6" s="146"/>
      <c r="B6" s="147"/>
      <c r="C6" s="148"/>
      <c r="D6" s="149">
        <v>15561</v>
      </c>
      <c r="E6" s="150"/>
      <c r="F6" s="151">
        <v>21318</v>
      </c>
      <c r="G6" s="152"/>
      <c r="H6" s="153"/>
    </row>
    <row r="7" spans="1:8" x14ac:dyDescent="0.15">
      <c r="A7" s="134" t="s">
        <v>521</v>
      </c>
      <c r="B7" s="139"/>
      <c r="C7" s="140"/>
      <c r="D7" s="141">
        <v>31186</v>
      </c>
      <c r="E7" s="142"/>
      <c r="F7" s="143">
        <v>41921</v>
      </c>
      <c r="G7" s="144"/>
      <c r="H7" s="145"/>
    </row>
    <row r="8" spans="1:8" x14ac:dyDescent="0.15">
      <c r="A8" s="146"/>
      <c r="B8" s="147"/>
      <c r="C8" s="148"/>
      <c r="D8" s="149">
        <v>13220</v>
      </c>
      <c r="E8" s="150"/>
      <c r="F8" s="151">
        <v>21655</v>
      </c>
      <c r="G8" s="152"/>
      <c r="H8" s="153"/>
    </row>
    <row r="9" spans="1:8" x14ac:dyDescent="0.15">
      <c r="A9" s="134" t="s">
        <v>522</v>
      </c>
      <c r="B9" s="139"/>
      <c r="C9" s="140"/>
      <c r="D9" s="141">
        <v>44310</v>
      </c>
      <c r="E9" s="142"/>
      <c r="F9" s="143">
        <v>44585</v>
      </c>
      <c r="G9" s="144"/>
      <c r="H9" s="145"/>
    </row>
    <row r="10" spans="1:8" x14ac:dyDescent="0.15">
      <c r="A10" s="146"/>
      <c r="B10" s="147"/>
      <c r="C10" s="148"/>
      <c r="D10" s="149">
        <v>15616</v>
      </c>
      <c r="E10" s="150"/>
      <c r="F10" s="151">
        <v>23077</v>
      </c>
      <c r="G10" s="152"/>
      <c r="H10" s="153"/>
    </row>
    <row r="11" spans="1:8" x14ac:dyDescent="0.15">
      <c r="A11" s="134" t="s">
        <v>523</v>
      </c>
      <c r="B11" s="139"/>
      <c r="C11" s="140"/>
      <c r="D11" s="141">
        <v>62877</v>
      </c>
      <c r="E11" s="142"/>
      <c r="F11" s="143">
        <v>49779</v>
      </c>
      <c r="G11" s="144"/>
      <c r="H11" s="145"/>
    </row>
    <row r="12" spans="1:8" x14ac:dyDescent="0.15">
      <c r="A12" s="146"/>
      <c r="B12" s="147"/>
      <c r="C12" s="154"/>
      <c r="D12" s="149">
        <v>25370</v>
      </c>
      <c r="E12" s="150"/>
      <c r="F12" s="151">
        <v>28921</v>
      </c>
      <c r="G12" s="152"/>
      <c r="H12" s="153"/>
    </row>
    <row r="13" spans="1:8" x14ac:dyDescent="0.15">
      <c r="A13" s="134"/>
      <c r="B13" s="139"/>
      <c r="C13" s="140"/>
      <c r="D13" s="141">
        <v>42714</v>
      </c>
      <c r="E13" s="142"/>
      <c r="F13" s="143">
        <v>44880</v>
      </c>
      <c r="G13" s="155"/>
      <c r="H13" s="145"/>
    </row>
    <row r="14" spans="1:8" x14ac:dyDescent="0.15">
      <c r="A14" s="146"/>
      <c r="B14" s="147"/>
      <c r="C14" s="148"/>
      <c r="D14" s="149">
        <v>17906</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4.34</v>
      </c>
      <c r="C19" s="156">
        <f>ROUND(VALUE(SUBSTITUTE(実質収支比率等に係る経年分析!G$48,"▲","-")),2)</f>
        <v>9.2100000000000009</v>
      </c>
      <c r="D19" s="156">
        <f>ROUND(VALUE(SUBSTITUTE(実質収支比率等に係る経年分析!H$48,"▲","-")),2)</f>
        <v>10.23</v>
      </c>
      <c r="E19" s="156">
        <f>ROUND(VALUE(SUBSTITUTE(実質収支比率等に係る経年分析!I$48,"▲","-")),2)</f>
        <v>7.63</v>
      </c>
      <c r="F19" s="156">
        <f>ROUND(VALUE(SUBSTITUTE(実質収支比率等に係る経年分析!J$48,"▲","-")),2)</f>
        <v>4.5999999999999996</v>
      </c>
    </row>
    <row r="20" spans="1:11" x14ac:dyDescent="0.15">
      <c r="A20" s="156" t="s">
        <v>53</v>
      </c>
      <c r="B20" s="156">
        <f>ROUND(VALUE(SUBSTITUTE(実質収支比率等に係る経年分析!F$47,"▲","-")),2)</f>
        <v>5.28</v>
      </c>
      <c r="C20" s="156">
        <f>ROUND(VALUE(SUBSTITUTE(実質収支比率等に係る経年分析!G$47,"▲","-")),2)</f>
        <v>7.34</v>
      </c>
      <c r="D20" s="156">
        <f>ROUND(VALUE(SUBSTITUTE(実質収支比率等に係る経年分析!H$47,"▲","-")),2)</f>
        <v>9.34</v>
      </c>
      <c r="E20" s="156">
        <f>ROUND(VALUE(SUBSTITUTE(実質収支比率等に係る経年分析!I$47,"▲","-")),2)</f>
        <v>9.59</v>
      </c>
      <c r="F20" s="156">
        <f>ROUND(VALUE(SUBSTITUTE(実質収支比率等に係る経年分析!J$47,"▲","-")),2)</f>
        <v>9.98</v>
      </c>
    </row>
    <row r="21" spans="1:11" x14ac:dyDescent="0.15">
      <c r="A21" s="156" t="s">
        <v>54</v>
      </c>
      <c r="B21" s="156">
        <f>IF(ISNUMBER(VALUE(SUBSTITUTE(実質収支比率等に係る経年分析!F$49,"▲","-"))),ROUND(VALUE(SUBSTITUTE(実質収支比率等に係る経年分析!F$49,"▲","-")),2),NA())</f>
        <v>1.91</v>
      </c>
      <c r="C21" s="156">
        <f>IF(ISNUMBER(VALUE(SUBSTITUTE(実質収支比率等に係る経年分析!G$49,"▲","-"))),ROUND(VALUE(SUBSTITUTE(実質収支比率等に係る経年分析!G$49,"▲","-")),2),NA())</f>
        <v>7.41</v>
      </c>
      <c r="D21" s="156">
        <f>IF(ISNUMBER(VALUE(SUBSTITUTE(実質収支比率等に係る経年分析!H$49,"▲","-"))),ROUND(VALUE(SUBSTITUTE(実質収支比率等に係る経年分析!H$49,"▲","-")),2),NA())</f>
        <v>2.56</v>
      </c>
      <c r="E21" s="156">
        <f>IF(ISNUMBER(VALUE(SUBSTITUTE(実質収支比率等に係る経年分析!I$49,"▲","-"))),ROUND(VALUE(SUBSTITUTE(実質収支比率等に係る経年分析!I$49,"▲","-")),2),NA())</f>
        <v>-1.92</v>
      </c>
      <c r="F21" s="156">
        <f>IF(ISNUMBER(VALUE(SUBSTITUTE(実質収支比率等に係る経年分析!J$49,"▲","-"))),ROUND(VALUE(SUBSTITUTE(実質収支比率等に係る経年分析!J$49,"▲","-")),2),NA())</f>
        <v>-2.12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墓園事業特別会計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4.2699999999999996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7.52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8.1300000000000008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3140</v>
      </c>
      <c r="E42" s="158"/>
      <c r="F42" s="158"/>
      <c r="G42" s="158">
        <f>'実質公債費比率（分子）の構造'!L$52</f>
        <v>3094</v>
      </c>
      <c r="H42" s="158"/>
      <c r="I42" s="158"/>
      <c r="J42" s="158">
        <f>'実質公債費比率（分子）の構造'!M$52</f>
        <v>3111</v>
      </c>
      <c r="K42" s="158"/>
      <c r="L42" s="158"/>
      <c r="M42" s="158">
        <f>'実質公債費比率（分子）の構造'!N$52</f>
        <v>3226</v>
      </c>
      <c r="N42" s="158"/>
      <c r="O42" s="158"/>
      <c r="P42" s="158">
        <f>'実質公債費比率（分子）の構造'!O$52</f>
        <v>3095</v>
      </c>
    </row>
    <row r="43" spans="1:16" x14ac:dyDescent="0.15">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15">
      <c r="A44" s="158" t="s">
        <v>62</v>
      </c>
      <c r="B44" s="158">
        <f>'実質公債費比率（分子）の構造'!K$50</f>
        <v>28</v>
      </c>
      <c r="C44" s="158"/>
      <c r="D44" s="158"/>
      <c r="E44" s="158">
        <f>'実質公債費比率（分子）の構造'!L$50</f>
        <v>40</v>
      </c>
      <c r="F44" s="158"/>
      <c r="G44" s="158"/>
      <c r="H44" s="158">
        <f>'実質公債費比率（分子）の構造'!M$50</f>
        <v>39</v>
      </c>
      <c r="I44" s="158"/>
      <c r="J44" s="158"/>
      <c r="K44" s="158">
        <f>'実質公債費比率（分子）の構造'!N$50</f>
        <v>32</v>
      </c>
      <c r="L44" s="158"/>
      <c r="M44" s="158"/>
      <c r="N44" s="158">
        <f>'実質公債費比率（分子）の構造'!O$50</f>
        <v>32</v>
      </c>
      <c r="O44" s="158"/>
      <c r="P44" s="158"/>
    </row>
    <row r="45" spans="1:16" x14ac:dyDescent="0.15">
      <c r="A45" s="158" t="s">
        <v>63</v>
      </c>
      <c r="B45" s="158">
        <f>'実質公債費比率（分子）の構造'!K$49</f>
        <v>10</v>
      </c>
      <c r="C45" s="158"/>
      <c r="D45" s="158"/>
      <c r="E45" s="158">
        <f>'実質公債費比率（分子）の構造'!L$49</f>
        <v>21</v>
      </c>
      <c r="F45" s="158"/>
      <c r="G45" s="158"/>
      <c r="H45" s="158">
        <f>'実質公債費比率（分子）の構造'!M$49</f>
        <v>24</v>
      </c>
      <c r="I45" s="158"/>
      <c r="J45" s="158"/>
      <c r="K45" s="158">
        <f>'実質公債費比率（分子）の構造'!N$49</f>
        <v>39</v>
      </c>
      <c r="L45" s="158"/>
      <c r="M45" s="158"/>
      <c r="N45" s="158">
        <f>'実質公債費比率（分子）の構造'!O$49</f>
        <v>76</v>
      </c>
      <c r="O45" s="158"/>
      <c r="P45" s="158"/>
    </row>
    <row r="46" spans="1:16" x14ac:dyDescent="0.15">
      <c r="A46" s="158" t="s">
        <v>64</v>
      </c>
      <c r="B46" s="158">
        <f>'実質公債費比率（分子）の構造'!K$48</f>
        <v>718</v>
      </c>
      <c r="C46" s="158"/>
      <c r="D46" s="158"/>
      <c r="E46" s="158">
        <f>'実質公債費比率（分子）の構造'!L$48</f>
        <v>692</v>
      </c>
      <c r="F46" s="158"/>
      <c r="G46" s="158"/>
      <c r="H46" s="158">
        <f>'実質公債費比率（分子）の構造'!M$48</f>
        <v>702</v>
      </c>
      <c r="I46" s="158"/>
      <c r="J46" s="158"/>
      <c r="K46" s="158">
        <f>'実質公債費比率（分子）の構造'!N$48</f>
        <v>733</v>
      </c>
      <c r="L46" s="158"/>
      <c r="M46" s="158"/>
      <c r="N46" s="158">
        <f>'実質公債費比率（分子）の構造'!O$48</f>
        <v>686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3496</v>
      </c>
      <c r="C49" s="158"/>
      <c r="D49" s="158"/>
      <c r="E49" s="158">
        <f>'実質公債費比率（分子）の構造'!L$45</f>
        <v>3629</v>
      </c>
      <c r="F49" s="158"/>
      <c r="G49" s="158"/>
      <c r="H49" s="158">
        <f>'実質公債費比率（分子）の構造'!M$45</f>
        <v>3726</v>
      </c>
      <c r="I49" s="158"/>
      <c r="J49" s="158"/>
      <c r="K49" s="158">
        <f>'実質公債費比率（分子）の構造'!N$45</f>
        <v>3736</v>
      </c>
      <c r="L49" s="158"/>
      <c r="M49" s="158"/>
      <c r="N49" s="158">
        <f>'実質公債費比率（分子）の構造'!O$45</f>
        <v>3629</v>
      </c>
      <c r="O49" s="158"/>
      <c r="P49" s="158"/>
    </row>
    <row r="50" spans="1:16" x14ac:dyDescent="0.15">
      <c r="A50" s="158" t="s">
        <v>67</v>
      </c>
      <c r="B50" s="158" t="e">
        <f>NA()</f>
        <v>#N/A</v>
      </c>
      <c r="C50" s="158">
        <f>IF(ISNUMBER('実質公債費比率（分子）の構造'!K$53),'実質公債費比率（分子）の構造'!K$53,NA())</f>
        <v>1113</v>
      </c>
      <c r="D50" s="158" t="e">
        <f>NA()</f>
        <v>#N/A</v>
      </c>
      <c r="E50" s="158" t="e">
        <f>NA()</f>
        <v>#N/A</v>
      </c>
      <c r="F50" s="158">
        <f>IF(ISNUMBER('実質公債費比率（分子）の構造'!L$53),'実質公債費比率（分子）の構造'!L$53,NA())</f>
        <v>1288</v>
      </c>
      <c r="G50" s="158" t="e">
        <f>NA()</f>
        <v>#N/A</v>
      </c>
      <c r="H50" s="158" t="e">
        <f>NA()</f>
        <v>#N/A</v>
      </c>
      <c r="I50" s="158">
        <f>IF(ISNUMBER('実質公債費比率（分子）の構造'!M$53),'実質公債費比率（分子）の構造'!M$53,NA())</f>
        <v>1380</v>
      </c>
      <c r="J50" s="158" t="e">
        <f>NA()</f>
        <v>#N/A</v>
      </c>
      <c r="K50" s="158" t="e">
        <f>NA()</f>
        <v>#N/A</v>
      </c>
      <c r="L50" s="158">
        <f>IF(ISNUMBER('実質公債費比率（分子）の構造'!N$53),'実質公債費比率（分子）の構造'!N$53,NA())</f>
        <v>1314</v>
      </c>
      <c r="M50" s="158" t="e">
        <f>NA()</f>
        <v>#N/A</v>
      </c>
      <c r="N50" s="158" t="e">
        <f>NA()</f>
        <v>#N/A</v>
      </c>
      <c r="O50" s="158">
        <f>IF(ISNUMBER('実質公債費比率（分子）の構造'!O$53),'実質公債費比率（分子）の構造'!O$53,NA())</f>
        <v>1330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29205</v>
      </c>
      <c r="E56" s="157"/>
      <c r="F56" s="157"/>
      <c r="G56" s="157">
        <f>'将来負担比率（分子）の構造'!J$52</f>
        <v>29014</v>
      </c>
      <c r="H56" s="157"/>
      <c r="I56" s="157"/>
      <c r="J56" s="157">
        <f>'将来負担比率（分子）の構造'!K$52</f>
        <v>28119</v>
      </c>
      <c r="K56" s="157"/>
      <c r="L56" s="157"/>
      <c r="M56" s="157">
        <f>'将来負担比率（分子）の構造'!L$52</f>
        <v>27014</v>
      </c>
      <c r="N56" s="157"/>
      <c r="O56" s="157"/>
      <c r="P56" s="157">
        <f>'将来負担比率（分子）の構造'!M$52</f>
        <v>26204</v>
      </c>
    </row>
    <row r="57" spans="1:16" x14ac:dyDescent="0.15">
      <c r="A57" s="157" t="s">
        <v>42</v>
      </c>
      <c r="B57" s="157"/>
      <c r="C57" s="157"/>
      <c r="D57" s="157">
        <f>'将来負担比率（分子）の構造'!I$51</f>
        <v>15652</v>
      </c>
      <c r="E57" s="157"/>
      <c r="F57" s="157"/>
      <c r="G57" s="157">
        <f>'将来負担比率（分子）の構造'!J$51</f>
        <v>14253</v>
      </c>
      <c r="H57" s="157"/>
      <c r="I57" s="157"/>
      <c r="J57" s="157">
        <f>'将来負担比率（分子）の構造'!K$51</f>
        <v>14019</v>
      </c>
      <c r="K57" s="157"/>
      <c r="L57" s="157"/>
      <c r="M57" s="157">
        <f>'将来負担比率（分子）の構造'!L$51</f>
        <v>13783</v>
      </c>
      <c r="N57" s="157"/>
      <c r="O57" s="157"/>
      <c r="P57" s="157">
        <f>'将来負担比率（分子）の構造'!M$51</f>
        <v>14331</v>
      </c>
    </row>
    <row r="58" spans="1:16" x14ac:dyDescent="0.15">
      <c r="A58" s="157" t="s">
        <v>41</v>
      </c>
      <c r="B58" s="157"/>
      <c r="C58" s="157"/>
      <c r="D58" s="157">
        <f>'将来負担比率（分子）の構造'!I$50</f>
        <v>3785</v>
      </c>
      <c r="E58" s="157"/>
      <c r="F58" s="157"/>
      <c r="G58" s="157">
        <f>'将来負担比率（分子）の構造'!J$50</f>
        <v>4389</v>
      </c>
      <c r="H58" s="157"/>
      <c r="I58" s="157"/>
      <c r="J58" s="157">
        <f>'将来負担比率（分子）の構造'!K$50</f>
        <v>4777</v>
      </c>
      <c r="K58" s="157"/>
      <c r="L58" s="157"/>
      <c r="M58" s="157">
        <f>'将来負担比率（分子）の構造'!L$50</f>
        <v>5240</v>
      </c>
      <c r="N58" s="157"/>
      <c r="O58" s="157"/>
      <c r="P58" s="157">
        <f>'将来負担比率（分子）の構造'!M$50</f>
        <v>5540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4608</v>
      </c>
      <c r="C62" s="157"/>
      <c r="D62" s="157"/>
      <c r="E62" s="157">
        <f>'将来負担比率（分子）の構造'!J$45</f>
        <v>4758</v>
      </c>
      <c r="F62" s="157"/>
      <c r="G62" s="157"/>
      <c r="H62" s="157">
        <f>'将来負担比率（分子）の構造'!K$45</f>
        <v>4832</v>
      </c>
      <c r="I62" s="157"/>
      <c r="J62" s="157"/>
      <c r="K62" s="157">
        <f>'将来負担比率（分子）の構造'!L$45</f>
        <v>5171</v>
      </c>
      <c r="L62" s="157"/>
      <c r="M62" s="157"/>
      <c r="N62" s="157">
        <f>'将来負担比率（分子）の構造'!M$45</f>
        <v>5436</v>
      </c>
      <c r="O62" s="157"/>
      <c r="P62" s="157"/>
    </row>
    <row r="63" spans="1:16" x14ac:dyDescent="0.15">
      <c r="A63" s="157" t="s">
        <v>34</v>
      </c>
      <c r="B63" s="157">
        <f>'将来負担比率（分子）の構造'!I$44</f>
        <v>473</v>
      </c>
      <c r="C63" s="157"/>
      <c r="D63" s="157"/>
      <c r="E63" s="157">
        <f>'将来負担比率（分子）の構造'!J$44</f>
        <v>494</v>
      </c>
      <c r="F63" s="157"/>
      <c r="G63" s="157"/>
      <c r="H63" s="157">
        <f>'将来負担比率（分子）の構造'!K$44</f>
        <v>669</v>
      </c>
      <c r="I63" s="157"/>
      <c r="J63" s="157"/>
      <c r="K63" s="157">
        <f>'将来負担比率（分子）の構造'!L$44</f>
        <v>750</v>
      </c>
      <c r="L63" s="157"/>
      <c r="M63" s="157"/>
      <c r="N63" s="157">
        <f>'将来負担比率（分子）の構造'!M$44</f>
        <v>835</v>
      </c>
      <c r="O63" s="157"/>
      <c r="P63" s="157"/>
    </row>
    <row r="64" spans="1:16" x14ac:dyDescent="0.15">
      <c r="A64" s="157" t="s">
        <v>33</v>
      </c>
      <c r="B64" s="157">
        <f>'将来負担比率（分子）の構造'!I$43</f>
        <v>7387</v>
      </c>
      <c r="C64" s="157"/>
      <c r="D64" s="157"/>
      <c r="E64" s="157">
        <f>'将来負担比率（分子）の構造'!J$43</f>
        <v>7264</v>
      </c>
      <c r="F64" s="157"/>
      <c r="G64" s="157"/>
      <c r="H64" s="157">
        <f>'将来負担比率（分子）の構造'!K$43</f>
        <v>7067</v>
      </c>
      <c r="I64" s="157"/>
      <c r="J64" s="157"/>
      <c r="K64" s="157">
        <f>'将来負担比率（分子）の構造'!L$43</f>
        <v>6933</v>
      </c>
      <c r="L64" s="157"/>
      <c r="M64" s="157"/>
      <c r="N64" s="157">
        <f>'将来負担比率（分子）の構造'!M$43</f>
        <v>6807</v>
      </c>
      <c r="O64" s="157"/>
      <c r="P64" s="157"/>
    </row>
    <row r="65" spans="1:16" x14ac:dyDescent="0.15">
      <c r="A65" s="157" t="s">
        <v>32</v>
      </c>
      <c r="B65" s="157">
        <f>'将来負担比率（分子）の構造'!I$42</f>
        <v>1710</v>
      </c>
      <c r="C65" s="157"/>
      <c r="D65" s="157"/>
      <c r="E65" s="157">
        <f>'将来負担比率（分子）の構造'!J$42</f>
        <v>1592</v>
      </c>
      <c r="F65" s="157"/>
      <c r="G65" s="157"/>
      <c r="H65" s="157">
        <f>'将来負担比率（分子）の構造'!K$42</f>
        <v>1183</v>
      </c>
      <c r="I65" s="157"/>
      <c r="J65" s="157"/>
      <c r="K65" s="157">
        <f>'将来負担比率（分子）の構造'!L$42</f>
        <v>1183</v>
      </c>
      <c r="L65" s="157"/>
      <c r="M65" s="157"/>
      <c r="N65" s="157">
        <f>'将来負担比率（分子）の構造'!M$42</f>
        <v>1376</v>
      </c>
      <c r="O65" s="157"/>
      <c r="P65" s="157"/>
    </row>
    <row r="66" spans="1:16" x14ac:dyDescent="0.15">
      <c r="A66" s="157" t="s">
        <v>31</v>
      </c>
      <c r="B66" s="157">
        <f>'将来負担比率（分子）の構造'!I$41</f>
        <v>40186</v>
      </c>
      <c r="C66" s="157"/>
      <c r="D66" s="157"/>
      <c r="E66" s="157">
        <f>'将来負担比率（分子）の構造'!J$41</f>
        <v>39909</v>
      </c>
      <c r="F66" s="157"/>
      <c r="G66" s="157"/>
      <c r="H66" s="157">
        <f>'将来負担比率（分子）の構造'!K$41</f>
        <v>38566</v>
      </c>
      <c r="I66" s="157"/>
      <c r="J66" s="157"/>
      <c r="K66" s="157">
        <f>'将来負担比率（分子）の構造'!L$41</f>
        <v>37397</v>
      </c>
      <c r="L66" s="157"/>
      <c r="M66" s="157"/>
      <c r="N66" s="157">
        <f>'将来負担比率（分子）の構造'!M$41</f>
        <v>37605</v>
      </c>
      <c r="O66" s="157"/>
      <c r="P66" s="157"/>
    </row>
    <row r="67" spans="1:16" x14ac:dyDescent="0.15">
      <c r="A67" s="157" t="s">
        <v>71</v>
      </c>
      <c r="B67" s="157" t="e">
        <f>NA()</f>
        <v>#N/A</v>
      </c>
      <c r="C67" s="157">
        <f>IF(ISNUMBER('将来負担比率（分子）の構造'!I$53), IF('将来負担比率（分子）の構造'!I$53 &lt; 0, 0, '将来負担比率（分子）の構造'!I$53), NA())</f>
        <v>5722</v>
      </c>
      <c r="D67" s="157" t="e">
        <f>NA()</f>
        <v>#N/A</v>
      </c>
      <c r="E67" s="157" t="e">
        <f>NA()</f>
        <v>#N/A</v>
      </c>
      <c r="F67" s="157">
        <f>IF(ISNUMBER('将来負担比率（分子）の構造'!J$53), IF('将来負担比率（分子）の構造'!J$53 &lt; 0, 0, '将来負担比率（分子）の構造'!J$53), NA())</f>
        <v>6361</v>
      </c>
      <c r="G67" s="157" t="e">
        <f>NA()</f>
        <v>#N/A</v>
      </c>
      <c r="H67" s="157" t="e">
        <f>NA()</f>
        <v>#N/A</v>
      </c>
      <c r="I67" s="157">
        <f>IF(ISNUMBER('将来負担比率（分子）の構造'!K$53), IF('将来負担比率（分子）の構造'!K$53 &lt; 0, 0, '将来負担比率（分子）の構造'!K$53), NA())</f>
        <v>5402</v>
      </c>
      <c r="J67" s="157" t="e">
        <f>NA()</f>
        <v>#N/A</v>
      </c>
      <c r="K67" s="157" t="e">
        <f>NA()</f>
        <v>#N/A</v>
      </c>
      <c r="L67" s="157">
        <f>IF(ISNUMBER('将来負担比率（分子）の構造'!L$53), IF('将来負担比率（分子）の構造'!L$53 &lt; 0, 0, '将来負担比率（分子）の構造'!L$53), NA())</f>
        <v>5398</v>
      </c>
      <c r="M67" s="157" t="e">
        <f>NA()</f>
        <v>#N/A</v>
      </c>
      <c r="N67" s="157" t="e">
        <f>NA()</f>
        <v>#N/A</v>
      </c>
      <c r="O67" s="157">
        <f>IF(ISNUMBER('将来負担比率（分子）の構造'!M$53), IF('将来負担比率（分子）の構造'!M$53 &lt; 0, 0, '将来負担比率（分子）の構造'!M$53), NA())</f>
        <v>5985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2083</v>
      </c>
      <c r="C72" s="161">
        <f>基金残高に係る経年分析!G55</f>
        <v>2188</v>
      </c>
      <c r="D72" s="161">
        <f>基金残高に係る経年分析!H55</f>
        <v>2328</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1700</v>
      </c>
      <c r="C74" s="161">
        <f>基金残高に係る経年分析!G57</f>
        <v>2095</v>
      </c>
      <c r="D74" s="161">
        <f>基金残高に係る経年分析!H57</f>
        <v>2316</v>
      </c>
    </row>
  </sheetData>
  <sheetProtection algorithmName="SHA-512" hashValue="M7Ylmw+G3T3fn6ExvwPubUt/9a7YDFkujuBF26Rvf2FgCUOB9YZ7gXdj1MFiEVJmdo4SRxHFpfodPIQCduk12Q==" saltValue="1lryO7NOf4Ur9xD/1osb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17632943</v>
      </c>
      <c r="S5" s="664"/>
      <c r="T5" s="664"/>
      <c r="U5" s="664"/>
      <c r="V5" s="664"/>
      <c r="W5" s="664"/>
      <c r="X5" s="664"/>
      <c r="Y5" s="689"/>
      <c r="Z5" s="702">
        <v>37.299999999999997</v>
      </c>
      <c r="AA5" s="702"/>
      <c r="AB5" s="702"/>
      <c r="AC5" s="702"/>
      <c r="AD5" s="703">
        <v>16304521</v>
      </c>
      <c r="AE5" s="703"/>
      <c r="AF5" s="703"/>
      <c r="AG5" s="703"/>
      <c r="AH5" s="703"/>
      <c r="AI5" s="703"/>
      <c r="AJ5" s="703"/>
      <c r="AK5" s="703"/>
      <c r="AL5" s="690">
        <v>67.5</v>
      </c>
      <c r="AM5" s="672"/>
      <c r="AN5" s="672"/>
      <c r="AO5" s="691"/>
      <c r="AP5" s="666" t="s">
        <v>216</v>
      </c>
      <c r="AQ5" s="667"/>
      <c r="AR5" s="667"/>
      <c r="AS5" s="667"/>
      <c r="AT5" s="667"/>
      <c r="AU5" s="667"/>
      <c r="AV5" s="667"/>
      <c r="AW5" s="667"/>
      <c r="AX5" s="667"/>
      <c r="AY5" s="667"/>
      <c r="AZ5" s="667"/>
      <c r="BA5" s="667"/>
      <c r="BB5" s="667"/>
      <c r="BC5" s="667"/>
      <c r="BD5" s="667"/>
      <c r="BE5" s="667"/>
      <c r="BF5" s="668"/>
      <c r="BG5" s="608">
        <v>16304521</v>
      </c>
      <c r="BH5" s="609"/>
      <c r="BI5" s="609"/>
      <c r="BJ5" s="609"/>
      <c r="BK5" s="609"/>
      <c r="BL5" s="609"/>
      <c r="BM5" s="609"/>
      <c r="BN5" s="610"/>
      <c r="BO5" s="646">
        <v>92.5</v>
      </c>
      <c r="BP5" s="646"/>
      <c r="BQ5" s="646"/>
      <c r="BR5" s="646"/>
      <c r="BS5" s="647">
        <v>157031</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266010</v>
      </c>
      <c r="S6" s="609"/>
      <c r="T6" s="609"/>
      <c r="U6" s="609"/>
      <c r="V6" s="609"/>
      <c r="W6" s="609"/>
      <c r="X6" s="609"/>
      <c r="Y6" s="610"/>
      <c r="Z6" s="646">
        <v>0.6</v>
      </c>
      <c r="AA6" s="646"/>
      <c r="AB6" s="646"/>
      <c r="AC6" s="646"/>
      <c r="AD6" s="647">
        <v>266010</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16304521</v>
      </c>
      <c r="BH6" s="609"/>
      <c r="BI6" s="609"/>
      <c r="BJ6" s="609"/>
      <c r="BK6" s="609"/>
      <c r="BL6" s="609"/>
      <c r="BM6" s="609"/>
      <c r="BN6" s="610"/>
      <c r="BO6" s="646">
        <v>92.5</v>
      </c>
      <c r="BP6" s="646"/>
      <c r="BQ6" s="646"/>
      <c r="BR6" s="646"/>
      <c r="BS6" s="647">
        <v>157031</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253698</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253170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9235</v>
      </c>
      <c r="S7" s="609"/>
      <c r="T7" s="609"/>
      <c r="U7" s="609"/>
      <c r="V7" s="609"/>
      <c r="W7" s="609"/>
      <c r="X7" s="609"/>
      <c r="Y7" s="610"/>
      <c r="Z7" s="646">
        <v>0</v>
      </c>
      <c r="AA7" s="646"/>
      <c r="AB7" s="646"/>
      <c r="AC7" s="646"/>
      <c r="AD7" s="647">
        <v>9235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8012805</v>
      </c>
      <c r="BH7" s="609"/>
      <c r="BI7" s="609"/>
      <c r="BJ7" s="609"/>
      <c r="BK7" s="609"/>
      <c r="BL7" s="609"/>
      <c r="BM7" s="609"/>
      <c r="BN7" s="610"/>
      <c r="BO7" s="646">
        <v>45.4</v>
      </c>
      <c r="BP7" s="646"/>
      <c r="BQ7" s="646"/>
      <c r="BR7" s="646"/>
      <c r="BS7" s="647">
        <v>157031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5301922</v>
      </c>
      <c r="CS7" s="609"/>
      <c r="CT7" s="609"/>
      <c r="CU7" s="609"/>
      <c r="CV7" s="609"/>
      <c r="CW7" s="609"/>
      <c r="CX7" s="609"/>
      <c r="CY7" s="610"/>
      <c r="CZ7" s="646">
        <v>11.5</v>
      </c>
      <c r="DA7" s="646"/>
      <c r="DB7" s="646"/>
      <c r="DC7" s="646"/>
      <c r="DD7" s="614">
        <v>115529</v>
      </c>
      <c r="DE7" s="609"/>
      <c r="DF7" s="609"/>
      <c r="DG7" s="609"/>
      <c r="DH7" s="609"/>
      <c r="DI7" s="609"/>
      <c r="DJ7" s="609"/>
      <c r="DK7" s="609"/>
      <c r="DL7" s="609"/>
      <c r="DM7" s="609"/>
      <c r="DN7" s="609"/>
      <c r="DO7" s="609"/>
      <c r="DP7" s="610"/>
      <c r="DQ7" s="614">
        <v>4624737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169723</v>
      </c>
      <c r="S8" s="609"/>
      <c r="T8" s="609"/>
      <c r="U8" s="609"/>
      <c r="V8" s="609"/>
      <c r="W8" s="609"/>
      <c r="X8" s="609"/>
      <c r="Y8" s="610"/>
      <c r="Z8" s="646">
        <v>0.4</v>
      </c>
      <c r="AA8" s="646"/>
      <c r="AB8" s="646"/>
      <c r="AC8" s="646"/>
      <c r="AD8" s="647">
        <v>169723</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173358</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18676470</v>
      </c>
      <c r="CS8" s="609"/>
      <c r="CT8" s="609"/>
      <c r="CU8" s="609"/>
      <c r="CV8" s="609"/>
      <c r="CW8" s="609"/>
      <c r="CX8" s="609"/>
      <c r="CY8" s="610"/>
      <c r="CZ8" s="646">
        <v>40.5</v>
      </c>
      <c r="DA8" s="646"/>
      <c r="DB8" s="646"/>
      <c r="DC8" s="646"/>
      <c r="DD8" s="614">
        <v>198454</v>
      </c>
      <c r="DE8" s="609"/>
      <c r="DF8" s="609"/>
      <c r="DG8" s="609"/>
      <c r="DH8" s="609"/>
      <c r="DI8" s="609"/>
      <c r="DJ8" s="609"/>
      <c r="DK8" s="609"/>
      <c r="DL8" s="609"/>
      <c r="DM8" s="609"/>
      <c r="DN8" s="609"/>
      <c r="DO8" s="609"/>
      <c r="DP8" s="610"/>
      <c r="DQ8" s="614">
        <v>10035868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292321</v>
      </c>
      <c r="S9" s="609"/>
      <c r="T9" s="609"/>
      <c r="U9" s="609"/>
      <c r="V9" s="609"/>
      <c r="W9" s="609"/>
      <c r="X9" s="609"/>
      <c r="Y9" s="610"/>
      <c r="Z9" s="646">
        <v>0.6</v>
      </c>
      <c r="AA9" s="646"/>
      <c r="AB9" s="646"/>
      <c r="AC9" s="646"/>
      <c r="AD9" s="647">
        <v>292321</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6539116</v>
      </c>
      <c r="BH9" s="609"/>
      <c r="BI9" s="609"/>
      <c r="BJ9" s="609"/>
      <c r="BK9" s="609"/>
      <c r="BL9" s="609"/>
      <c r="BM9" s="609"/>
      <c r="BN9" s="610"/>
      <c r="BO9" s="646">
        <v>37.1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2955897</v>
      </c>
      <c r="CS9" s="609"/>
      <c r="CT9" s="609"/>
      <c r="CU9" s="609"/>
      <c r="CV9" s="609"/>
      <c r="CW9" s="609"/>
      <c r="CX9" s="609"/>
      <c r="CY9" s="610"/>
      <c r="CZ9" s="646">
        <v>6.4</v>
      </c>
      <c r="DA9" s="646"/>
      <c r="DB9" s="646"/>
      <c r="DC9" s="646"/>
      <c r="DD9" s="614">
        <v>27498</v>
      </c>
      <c r="DE9" s="609"/>
      <c r="DF9" s="609"/>
      <c r="DG9" s="609"/>
      <c r="DH9" s="609"/>
      <c r="DI9" s="609"/>
      <c r="DJ9" s="609"/>
      <c r="DK9" s="609"/>
      <c r="DL9" s="609"/>
      <c r="DM9" s="609"/>
      <c r="DN9" s="609"/>
      <c r="DO9" s="609"/>
      <c r="DP9" s="610"/>
      <c r="DQ9" s="614">
        <v>2570501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326272</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45921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45921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2802923</v>
      </c>
      <c r="S11" s="609"/>
      <c r="T11" s="609"/>
      <c r="U11" s="609"/>
      <c r="V11" s="609"/>
      <c r="W11" s="609"/>
      <c r="X11" s="609"/>
      <c r="Y11" s="610"/>
      <c r="Z11" s="611">
        <v>5.9</v>
      </c>
      <c r="AA11" s="612"/>
      <c r="AB11" s="612"/>
      <c r="AC11" s="613"/>
      <c r="AD11" s="614">
        <v>2802923</v>
      </c>
      <c r="AE11" s="609"/>
      <c r="AF11" s="609"/>
      <c r="AG11" s="609"/>
      <c r="AH11" s="609"/>
      <c r="AI11" s="609"/>
      <c r="AJ11" s="609"/>
      <c r="AK11" s="610"/>
      <c r="AL11" s="611">
        <v>11.6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974059</v>
      </c>
      <c r="BH11" s="609"/>
      <c r="BI11" s="609"/>
      <c r="BJ11" s="609"/>
      <c r="BK11" s="609"/>
      <c r="BL11" s="609"/>
      <c r="BM11" s="609"/>
      <c r="BN11" s="610"/>
      <c r="BO11" s="646">
        <v>5.5</v>
      </c>
      <c r="BP11" s="646"/>
      <c r="BQ11" s="646"/>
      <c r="BR11" s="646"/>
      <c r="BS11" s="647">
        <v>157031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306137</v>
      </c>
      <c r="CS11" s="609"/>
      <c r="CT11" s="609"/>
      <c r="CU11" s="609"/>
      <c r="CV11" s="609"/>
      <c r="CW11" s="609"/>
      <c r="CX11" s="609"/>
      <c r="CY11" s="610"/>
      <c r="CZ11" s="646">
        <v>0.7</v>
      </c>
      <c r="DA11" s="646"/>
      <c r="DB11" s="646"/>
      <c r="DC11" s="646"/>
      <c r="DD11" s="614">
        <v>72592</v>
      </c>
      <c r="DE11" s="609"/>
      <c r="DF11" s="609"/>
      <c r="DG11" s="609"/>
      <c r="DH11" s="609"/>
      <c r="DI11" s="609"/>
      <c r="DJ11" s="609"/>
      <c r="DK11" s="609"/>
      <c r="DL11" s="609"/>
      <c r="DM11" s="609"/>
      <c r="DN11" s="609"/>
      <c r="DO11" s="609"/>
      <c r="DP11" s="610"/>
      <c r="DQ11" s="614">
        <v>221708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49199</v>
      </c>
      <c r="S12" s="609"/>
      <c r="T12" s="609"/>
      <c r="U12" s="609"/>
      <c r="V12" s="609"/>
      <c r="W12" s="609"/>
      <c r="X12" s="609"/>
      <c r="Y12" s="610"/>
      <c r="Z12" s="646">
        <v>0.1</v>
      </c>
      <c r="AA12" s="646"/>
      <c r="AB12" s="646"/>
      <c r="AC12" s="646"/>
      <c r="AD12" s="647">
        <v>49199</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7340139</v>
      </c>
      <c r="BH12" s="609"/>
      <c r="BI12" s="609"/>
      <c r="BJ12" s="609"/>
      <c r="BK12" s="609"/>
      <c r="BL12" s="609"/>
      <c r="BM12" s="609"/>
      <c r="BN12" s="610"/>
      <c r="BO12" s="646">
        <v>41.6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530175</v>
      </c>
      <c r="CS12" s="609"/>
      <c r="CT12" s="609"/>
      <c r="CU12" s="609"/>
      <c r="CV12" s="609"/>
      <c r="CW12" s="609"/>
      <c r="CX12" s="609"/>
      <c r="CY12" s="610"/>
      <c r="CZ12" s="646">
        <v>1.2</v>
      </c>
      <c r="DA12" s="646"/>
      <c r="DB12" s="646"/>
      <c r="DC12" s="646"/>
      <c r="DD12" s="614">
        <v>12138</v>
      </c>
      <c r="DE12" s="609"/>
      <c r="DF12" s="609"/>
      <c r="DG12" s="609"/>
      <c r="DH12" s="609"/>
      <c r="DI12" s="609"/>
      <c r="DJ12" s="609"/>
      <c r="DK12" s="609"/>
      <c r="DL12" s="609"/>
      <c r="DM12" s="609"/>
      <c r="DN12" s="609"/>
      <c r="DO12" s="609"/>
      <c r="DP12" s="610"/>
      <c r="DQ12" s="614">
        <v>515038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7310339</v>
      </c>
      <c r="BH13" s="609"/>
      <c r="BI13" s="609"/>
      <c r="BJ13" s="609"/>
      <c r="BK13" s="609"/>
      <c r="BL13" s="609"/>
      <c r="BM13" s="609"/>
      <c r="BN13" s="610"/>
      <c r="BO13" s="646">
        <v>41.5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6163085</v>
      </c>
      <c r="CS13" s="609"/>
      <c r="CT13" s="609"/>
      <c r="CU13" s="609"/>
      <c r="CV13" s="609"/>
      <c r="CW13" s="609"/>
      <c r="CX13" s="609"/>
      <c r="CY13" s="610"/>
      <c r="CZ13" s="646">
        <v>13.4</v>
      </c>
      <c r="DA13" s="646"/>
      <c r="DB13" s="646"/>
      <c r="DC13" s="646"/>
      <c r="DD13" s="614">
        <v>3982092</v>
      </c>
      <c r="DE13" s="609"/>
      <c r="DF13" s="609"/>
      <c r="DG13" s="609"/>
      <c r="DH13" s="609"/>
      <c r="DI13" s="609"/>
      <c r="DJ13" s="609"/>
      <c r="DK13" s="609"/>
      <c r="DL13" s="609"/>
      <c r="DM13" s="609"/>
      <c r="DN13" s="609"/>
      <c r="DO13" s="609"/>
      <c r="DP13" s="610"/>
      <c r="DQ13" s="614">
        <v>2299359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309909</v>
      </c>
      <c r="BH14" s="609"/>
      <c r="BI14" s="609"/>
      <c r="BJ14" s="609"/>
      <c r="BK14" s="609"/>
      <c r="BL14" s="609"/>
      <c r="BM14" s="609"/>
      <c r="BN14" s="610"/>
      <c r="BO14" s="646">
        <v>1.8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2049468</v>
      </c>
      <c r="CS14" s="609"/>
      <c r="CT14" s="609"/>
      <c r="CU14" s="609"/>
      <c r="CV14" s="609"/>
      <c r="CW14" s="609"/>
      <c r="CX14" s="609"/>
      <c r="CY14" s="610"/>
      <c r="CZ14" s="646">
        <v>4.4000000000000004</v>
      </c>
      <c r="DA14" s="646"/>
      <c r="DB14" s="646"/>
      <c r="DC14" s="646"/>
      <c r="DD14" s="614">
        <v>418793</v>
      </c>
      <c r="DE14" s="609"/>
      <c r="DF14" s="609"/>
      <c r="DG14" s="609"/>
      <c r="DH14" s="609"/>
      <c r="DI14" s="609"/>
      <c r="DJ14" s="609"/>
      <c r="DK14" s="609"/>
      <c r="DL14" s="609"/>
      <c r="DM14" s="609"/>
      <c r="DN14" s="609"/>
      <c r="DO14" s="609"/>
      <c r="DP14" s="610"/>
      <c r="DQ14" s="614">
        <v>1608120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47418</v>
      </c>
      <c r="S15" s="609"/>
      <c r="T15" s="609"/>
      <c r="U15" s="609"/>
      <c r="V15" s="609"/>
      <c r="W15" s="609"/>
      <c r="X15" s="609"/>
      <c r="Y15" s="610"/>
      <c r="Z15" s="646">
        <v>0.1</v>
      </c>
      <c r="AA15" s="646"/>
      <c r="AB15" s="646"/>
      <c r="AC15" s="646"/>
      <c r="AD15" s="647">
        <v>47418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641668</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6081140</v>
      </c>
      <c r="CS15" s="609"/>
      <c r="CT15" s="609"/>
      <c r="CU15" s="609"/>
      <c r="CV15" s="609"/>
      <c r="CW15" s="609"/>
      <c r="CX15" s="609"/>
      <c r="CY15" s="610"/>
      <c r="CZ15" s="646">
        <v>13.2</v>
      </c>
      <c r="DA15" s="646"/>
      <c r="DB15" s="646"/>
      <c r="DC15" s="646"/>
      <c r="DD15" s="614">
        <v>1772493</v>
      </c>
      <c r="DE15" s="609"/>
      <c r="DF15" s="609"/>
      <c r="DG15" s="609"/>
      <c r="DH15" s="609"/>
      <c r="DI15" s="609"/>
      <c r="DJ15" s="609"/>
      <c r="DK15" s="609"/>
      <c r="DL15" s="609"/>
      <c r="DM15" s="609"/>
      <c r="DN15" s="609"/>
      <c r="DO15" s="609"/>
      <c r="DP15" s="610"/>
      <c r="DQ15" s="614">
        <v>3894483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288027</v>
      </c>
      <c r="S16" s="609"/>
      <c r="T16" s="609"/>
      <c r="U16" s="609"/>
      <c r="V16" s="609"/>
      <c r="W16" s="609"/>
      <c r="X16" s="609"/>
      <c r="Y16" s="610"/>
      <c r="Z16" s="646">
        <v>0.6</v>
      </c>
      <c r="AA16" s="646"/>
      <c r="AB16" s="646"/>
      <c r="AC16" s="646"/>
      <c r="AD16" s="647">
        <v>288027</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55534</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11399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613188</v>
      </c>
      <c r="S17" s="609"/>
      <c r="T17" s="609"/>
      <c r="U17" s="609"/>
      <c r="V17" s="609"/>
      <c r="W17" s="609"/>
      <c r="X17" s="609"/>
      <c r="Y17" s="610"/>
      <c r="Z17" s="646">
        <v>1.3</v>
      </c>
      <c r="AA17" s="646"/>
      <c r="AB17" s="646"/>
      <c r="AC17" s="646"/>
      <c r="AD17" s="647">
        <v>613188</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3665025</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3545614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107582</v>
      </c>
      <c r="S18" s="609"/>
      <c r="T18" s="609"/>
      <c r="U18" s="609"/>
      <c r="V18" s="609"/>
      <c r="W18" s="609"/>
      <c r="X18" s="609"/>
      <c r="Y18" s="610"/>
      <c r="Z18" s="646">
        <v>0.2</v>
      </c>
      <c r="AA18" s="646"/>
      <c r="AB18" s="646"/>
      <c r="AC18" s="646"/>
      <c r="AD18" s="647">
        <v>107582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493420</v>
      </c>
      <c r="S19" s="609"/>
      <c r="T19" s="609"/>
      <c r="U19" s="609"/>
      <c r="V19" s="609"/>
      <c r="W19" s="609"/>
      <c r="X19" s="609"/>
      <c r="Y19" s="610"/>
      <c r="Z19" s="646">
        <v>1</v>
      </c>
      <c r="AA19" s="646"/>
      <c r="AB19" s="646"/>
      <c r="AC19" s="646"/>
      <c r="AD19" s="647">
        <v>493420</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1328422</v>
      </c>
      <c r="BH19" s="609"/>
      <c r="BI19" s="609"/>
      <c r="BJ19" s="609"/>
      <c r="BK19" s="609"/>
      <c r="BL19" s="609"/>
      <c r="BM19" s="609"/>
      <c r="BN19" s="610"/>
      <c r="BO19" s="646">
        <v>7.5</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12186</v>
      </c>
      <c r="S20" s="609"/>
      <c r="T20" s="609"/>
      <c r="U20" s="609"/>
      <c r="V20" s="609"/>
      <c r="W20" s="609"/>
      <c r="X20" s="609"/>
      <c r="Y20" s="610"/>
      <c r="Z20" s="646">
        <v>0</v>
      </c>
      <c r="AA20" s="646"/>
      <c r="AB20" s="646"/>
      <c r="AC20" s="646"/>
      <c r="AD20" s="647">
        <v>12186</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1328422</v>
      </c>
      <c r="BH20" s="609"/>
      <c r="BI20" s="609"/>
      <c r="BJ20" s="609"/>
      <c r="BK20" s="609"/>
      <c r="BL20" s="609"/>
      <c r="BM20" s="609"/>
      <c r="BN20" s="610"/>
      <c r="BO20" s="646">
        <v>7.5</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46084472</v>
      </c>
      <c r="CS20" s="609"/>
      <c r="CT20" s="609"/>
      <c r="CU20" s="609"/>
      <c r="CV20" s="609"/>
      <c r="CW20" s="609"/>
      <c r="CX20" s="609"/>
      <c r="CY20" s="610"/>
      <c r="CZ20" s="646">
        <v>100</v>
      </c>
      <c r="DA20" s="646"/>
      <c r="DB20" s="646"/>
      <c r="DC20" s="646"/>
      <c r="DD20" s="614">
        <v>6599589</v>
      </c>
      <c r="DE20" s="609"/>
      <c r="DF20" s="609"/>
      <c r="DG20" s="609"/>
      <c r="DH20" s="609"/>
      <c r="DI20" s="609"/>
      <c r="DJ20" s="609"/>
      <c r="DK20" s="609"/>
      <c r="DL20" s="609"/>
      <c r="DM20" s="609"/>
      <c r="DN20" s="609"/>
      <c r="DO20" s="609"/>
      <c r="DP20" s="610"/>
      <c r="DQ20" s="614">
        <v>29625918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3338373</v>
      </c>
      <c r="S21" s="609"/>
      <c r="T21" s="609"/>
      <c r="U21" s="609"/>
      <c r="V21" s="609"/>
      <c r="W21" s="609"/>
      <c r="X21" s="609"/>
      <c r="Y21" s="610"/>
      <c r="Z21" s="646">
        <v>7.1</v>
      </c>
      <c r="AA21" s="646"/>
      <c r="AB21" s="646"/>
      <c r="AC21" s="646"/>
      <c r="AD21" s="647">
        <v>3131099</v>
      </c>
      <c r="AE21" s="647"/>
      <c r="AF21" s="647"/>
      <c r="AG21" s="647"/>
      <c r="AH21" s="647"/>
      <c r="AI21" s="647"/>
      <c r="AJ21" s="647"/>
      <c r="AK21" s="647"/>
      <c r="AL21" s="611">
        <v>13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3131099</v>
      </c>
      <c r="S22" s="609"/>
      <c r="T22" s="609"/>
      <c r="U22" s="609"/>
      <c r="V22" s="609"/>
      <c r="W22" s="609"/>
      <c r="X22" s="609"/>
      <c r="Y22" s="610"/>
      <c r="Z22" s="646">
        <v>6.6</v>
      </c>
      <c r="AA22" s="646"/>
      <c r="AB22" s="646"/>
      <c r="AC22" s="646"/>
      <c r="AD22" s="647">
        <v>3131099</v>
      </c>
      <c r="AE22" s="647"/>
      <c r="AF22" s="647"/>
      <c r="AG22" s="647"/>
      <c r="AH22" s="647"/>
      <c r="AI22" s="647"/>
      <c r="AJ22" s="647"/>
      <c r="AK22" s="647"/>
      <c r="AL22" s="611">
        <v>13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207230</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1328422</v>
      </c>
      <c r="BH23" s="609"/>
      <c r="BI23" s="609"/>
      <c r="BJ23" s="609"/>
      <c r="BK23" s="609"/>
      <c r="BL23" s="609"/>
      <c r="BM23" s="609"/>
      <c r="BN23" s="610"/>
      <c r="BO23" s="646">
        <v>7.5</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44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22449954</v>
      </c>
      <c r="CS24" s="664"/>
      <c r="CT24" s="664"/>
      <c r="CU24" s="664"/>
      <c r="CV24" s="664"/>
      <c r="CW24" s="664"/>
      <c r="CX24" s="664"/>
      <c r="CY24" s="689"/>
      <c r="CZ24" s="690">
        <v>48.7</v>
      </c>
      <c r="DA24" s="672"/>
      <c r="DB24" s="672"/>
      <c r="DC24" s="692"/>
      <c r="DD24" s="688">
        <v>14410517</v>
      </c>
      <c r="DE24" s="664"/>
      <c r="DF24" s="664"/>
      <c r="DG24" s="664"/>
      <c r="DH24" s="664"/>
      <c r="DI24" s="664"/>
      <c r="DJ24" s="664"/>
      <c r="DK24" s="689"/>
      <c r="DL24" s="688">
        <v>12278481</v>
      </c>
      <c r="DM24" s="664"/>
      <c r="DN24" s="664"/>
      <c r="DO24" s="664"/>
      <c r="DP24" s="664"/>
      <c r="DQ24" s="664"/>
      <c r="DR24" s="664"/>
      <c r="DS24" s="664"/>
      <c r="DT24" s="664"/>
      <c r="DU24" s="664"/>
      <c r="DV24" s="689"/>
      <c r="DW24" s="690">
        <v>50.6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25509360</v>
      </c>
      <c r="S25" s="609"/>
      <c r="T25" s="609"/>
      <c r="U25" s="609"/>
      <c r="V25" s="609"/>
      <c r="W25" s="609"/>
      <c r="X25" s="609"/>
      <c r="Y25" s="610"/>
      <c r="Z25" s="646">
        <v>53.9</v>
      </c>
      <c r="AA25" s="646"/>
      <c r="AB25" s="646"/>
      <c r="AC25" s="646"/>
      <c r="AD25" s="647">
        <v>23973664</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7034850</v>
      </c>
      <c r="CS25" s="621"/>
      <c r="CT25" s="621"/>
      <c r="CU25" s="621"/>
      <c r="CV25" s="621"/>
      <c r="CW25" s="621"/>
      <c r="CX25" s="621"/>
      <c r="CY25" s="622"/>
      <c r="CZ25" s="611">
        <v>15.3</v>
      </c>
      <c r="DA25" s="623"/>
      <c r="DB25" s="623"/>
      <c r="DC25" s="624"/>
      <c r="DD25" s="614">
        <v>6408348</v>
      </c>
      <c r="DE25" s="621"/>
      <c r="DF25" s="621"/>
      <c r="DG25" s="621"/>
      <c r="DH25" s="621"/>
      <c r="DI25" s="621"/>
      <c r="DJ25" s="621"/>
      <c r="DK25" s="622"/>
      <c r="DL25" s="614">
        <v>5898708</v>
      </c>
      <c r="DM25" s="621"/>
      <c r="DN25" s="621"/>
      <c r="DO25" s="621"/>
      <c r="DP25" s="621"/>
      <c r="DQ25" s="621"/>
      <c r="DR25" s="621"/>
      <c r="DS25" s="621"/>
      <c r="DT25" s="621"/>
      <c r="DU25" s="621"/>
      <c r="DV25" s="622"/>
      <c r="DW25" s="611">
        <v>24.3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15781</v>
      </c>
      <c r="S26" s="609"/>
      <c r="T26" s="609"/>
      <c r="U26" s="609"/>
      <c r="V26" s="609"/>
      <c r="W26" s="609"/>
      <c r="X26" s="609"/>
      <c r="Y26" s="610"/>
      <c r="Z26" s="646">
        <v>0</v>
      </c>
      <c r="AA26" s="646"/>
      <c r="AB26" s="646"/>
      <c r="AC26" s="646"/>
      <c r="AD26" s="647">
        <v>15781</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4174078</v>
      </c>
      <c r="CS26" s="609"/>
      <c r="CT26" s="609"/>
      <c r="CU26" s="609"/>
      <c r="CV26" s="609"/>
      <c r="CW26" s="609"/>
      <c r="CX26" s="609"/>
      <c r="CY26" s="610"/>
      <c r="CZ26" s="611">
        <v>9.1</v>
      </c>
      <c r="DA26" s="623"/>
      <c r="DB26" s="623"/>
      <c r="DC26" s="624"/>
      <c r="DD26" s="614">
        <v>3762323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164120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17632943</v>
      </c>
      <c r="BH27" s="609"/>
      <c r="BI27" s="609"/>
      <c r="BJ27" s="609"/>
      <c r="BK27" s="609"/>
      <c r="BL27" s="609"/>
      <c r="BM27" s="609"/>
      <c r="BN27" s="610"/>
      <c r="BO27" s="646">
        <v>100</v>
      </c>
      <c r="BP27" s="646"/>
      <c r="BQ27" s="646"/>
      <c r="BR27" s="646"/>
      <c r="BS27" s="647">
        <v>157031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11750079</v>
      </c>
      <c r="CS27" s="621"/>
      <c r="CT27" s="621"/>
      <c r="CU27" s="621"/>
      <c r="CV27" s="621"/>
      <c r="CW27" s="621"/>
      <c r="CX27" s="621"/>
      <c r="CY27" s="622"/>
      <c r="CZ27" s="611">
        <v>25.5</v>
      </c>
      <c r="DA27" s="623"/>
      <c r="DB27" s="623"/>
      <c r="DC27" s="624"/>
      <c r="DD27" s="614">
        <v>4456555</v>
      </c>
      <c r="DE27" s="621"/>
      <c r="DF27" s="621"/>
      <c r="DG27" s="621"/>
      <c r="DH27" s="621"/>
      <c r="DI27" s="621"/>
      <c r="DJ27" s="621"/>
      <c r="DK27" s="622"/>
      <c r="DL27" s="614">
        <v>2834159</v>
      </c>
      <c r="DM27" s="621"/>
      <c r="DN27" s="621"/>
      <c r="DO27" s="621"/>
      <c r="DP27" s="621"/>
      <c r="DQ27" s="621"/>
      <c r="DR27" s="621"/>
      <c r="DS27" s="621"/>
      <c r="DT27" s="621"/>
      <c r="DU27" s="621"/>
      <c r="DV27" s="622"/>
      <c r="DW27" s="611">
        <v>11.7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397462</v>
      </c>
      <c r="S28" s="609"/>
      <c r="T28" s="609"/>
      <c r="U28" s="609"/>
      <c r="V28" s="609"/>
      <c r="W28" s="609"/>
      <c r="X28" s="609"/>
      <c r="Y28" s="610"/>
      <c r="Z28" s="646">
        <v>0.8</v>
      </c>
      <c r="AA28" s="646"/>
      <c r="AB28" s="646"/>
      <c r="AC28" s="646"/>
      <c r="AD28" s="647">
        <v>79924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3665025</v>
      </c>
      <c r="CS28" s="609"/>
      <c r="CT28" s="609"/>
      <c r="CU28" s="609"/>
      <c r="CV28" s="609"/>
      <c r="CW28" s="609"/>
      <c r="CX28" s="609"/>
      <c r="CY28" s="610"/>
      <c r="CZ28" s="611">
        <v>8</v>
      </c>
      <c r="DA28" s="623"/>
      <c r="DB28" s="623"/>
      <c r="DC28" s="624"/>
      <c r="DD28" s="614">
        <v>3545614</v>
      </c>
      <c r="DE28" s="609"/>
      <c r="DF28" s="609"/>
      <c r="DG28" s="609"/>
      <c r="DH28" s="609"/>
      <c r="DI28" s="609"/>
      <c r="DJ28" s="609"/>
      <c r="DK28" s="610"/>
      <c r="DL28" s="614">
        <v>3545614</v>
      </c>
      <c r="DM28" s="609"/>
      <c r="DN28" s="609"/>
      <c r="DO28" s="609"/>
      <c r="DP28" s="609"/>
      <c r="DQ28" s="609"/>
      <c r="DR28" s="609"/>
      <c r="DS28" s="609"/>
      <c r="DT28" s="609"/>
      <c r="DU28" s="609"/>
      <c r="DV28" s="610"/>
      <c r="DW28" s="611">
        <v>14.6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173330</v>
      </c>
      <c r="S29" s="609"/>
      <c r="T29" s="609"/>
      <c r="U29" s="609"/>
      <c r="V29" s="609"/>
      <c r="W29" s="609"/>
      <c r="X29" s="609"/>
      <c r="Y29" s="610"/>
      <c r="Z29" s="646">
        <v>0.4</v>
      </c>
      <c r="AA29" s="646"/>
      <c r="AB29" s="646"/>
      <c r="AC29" s="646"/>
      <c r="AD29" s="647">
        <v>11780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3661202</v>
      </c>
      <c r="CS29" s="621"/>
      <c r="CT29" s="621"/>
      <c r="CU29" s="621"/>
      <c r="CV29" s="621"/>
      <c r="CW29" s="621"/>
      <c r="CX29" s="621"/>
      <c r="CY29" s="622"/>
      <c r="CZ29" s="611">
        <v>7.9</v>
      </c>
      <c r="DA29" s="623"/>
      <c r="DB29" s="623"/>
      <c r="DC29" s="624"/>
      <c r="DD29" s="614">
        <v>3541791</v>
      </c>
      <c r="DE29" s="621"/>
      <c r="DF29" s="621"/>
      <c r="DG29" s="621"/>
      <c r="DH29" s="621"/>
      <c r="DI29" s="621"/>
      <c r="DJ29" s="621"/>
      <c r="DK29" s="622"/>
      <c r="DL29" s="614">
        <v>3541791</v>
      </c>
      <c r="DM29" s="621"/>
      <c r="DN29" s="621"/>
      <c r="DO29" s="621"/>
      <c r="DP29" s="621"/>
      <c r="DQ29" s="621"/>
      <c r="DR29" s="621"/>
      <c r="DS29" s="621"/>
      <c r="DT29" s="621"/>
      <c r="DU29" s="621"/>
      <c r="DV29" s="622"/>
      <c r="DW29" s="611">
        <v>14.6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9286353</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3504001</v>
      </c>
      <c r="CS30" s="609"/>
      <c r="CT30" s="609"/>
      <c r="CU30" s="609"/>
      <c r="CV30" s="609"/>
      <c r="CW30" s="609"/>
      <c r="CX30" s="609"/>
      <c r="CY30" s="610"/>
      <c r="CZ30" s="611">
        <v>7.6</v>
      </c>
      <c r="DA30" s="623"/>
      <c r="DB30" s="623"/>
      <c r="DC30" s="624"/>
      <c r="DD30" s="614">
        <v>3384590</v>
      </c>
      <c r="DE30" s="609"/>
      <c r="DF30" s="609"/>
      <c r="DG30" s="609"/>
      <c r="DH30" s="609"/>
      <c r="DI30" s="609"/>
      <c r="DJ30" s="609"/>
      <c r="DK30" s="610"/>
      <c r="DL30" s="614">
        <v>3384590</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99.6</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157201</v>
      </c>
      <c r="CS31" s="621"/>
      <c r="CT31" s="621"/>
      <c r="CU31" s="621"/>
      <c r="CV31" s="621"/>
      <c r="CW31" s="621"/>
      <c r="CX31" s="621"/>
      <c r="CY31" s="622"/>
      <c r="CZ31" s="611">
        <v>0.3</v>
      </c>
      <c r="DA31" s="623"/>
      <c r="DB31" s="623"/>
      <c r="DC31" s="624"/>
      <c r="DD31" s="614">
        <v>157201</v>
      </c>
      <c r="DE31" s="621"/>
      <c r="DF31" s="621"/>
      <c r="DG31" s="621"/>
      <c r="DH31" s="621"/>
      <c r="DI31" s="621"/>
      <c r="DJ31" s="621"/>
      <c r="DK31" s="622"/>
      <c r="DL31" s="614">
        <v>157201</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3125295</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98.3</v>
      </c>
      <c r="BN32" s="621"/>
      <c r="BO32" s="621"/>
      <c r="BP32" s="621"/>
      <c r="BQ32" s="644"/>
      <c r="BR32" s="679">
        <v>99.5</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3823</v>
      </c>
      <c r="CS32" s="609"/>
      <c r="CT32" s="609"/>
      <c r="CU32" s="609"/>
      <c r="CV32" s="609"/>
      <c r="CW32" s="609"/>
      <c r="CX32" s="609"/>
      <c r="CY32" s="610"/>
      <c r="CZ32" s="611">
        <v>0</v>
      </c>
      <c r="DA32" s="623"/>
      <c r="DB32" s="623"/>
      <c r="DC32" s="624"/>
      <c r="DD32" s="614">
        <v>3823</v>
      </c>
      <c r="DE32" s="609"/>
      <c r="DF32" s="609"/>
      <c r="DG32" s="609"/>
      <c r="DH32" s="609"/>
      <c r="DI32" s="609"/>
      <c r="DJ32" s="609"/>
      <c r="DK32" s="610"/>
      <c r="DL32" s="614">
        <v>3823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146683</v>
      </c>
      <c r="S33" s="609"/>
      <c r="T33" s="609"/>
      <c r="U33" s="609"/>
      <c r="V33" s="609"/>
      <c r="W33" s="609"/>
      <c r="X33" s="609"/>
      <c r="Y33" s="610"/>
      <c r="Z33" s="646">
        <v>0.3</v>
      </c>
      <c r="AA33" s="646"/>
      <c r="AB33" s="646"/>
      <c r="AC33" s="646"/>
      <c r="AD33" s="647">
        <v>20902</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99</v>
      </c>
      <c r="BN33" s="593"/>
      <c r="BO33" s="593"/>
      <c r="BP33" s="593"/>
      <c r="BQ33" s="656"/>
      <c r="BR33" s="669">
        <v>99.7</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16979395</v>
      </c>
      <c r="CS33" s="621"/>
      <c r="CT33" s="621"/>
      <c r="CU33" s="621"/>
      <c r="CV33" s="621"/>
      <c r="CW33" s="621"/>
      <c r="CX33" s="621"/>
      <c r="CY33" s="622"/>
      <c r="CZ33" s="611">
        <v>36.799999999999997</v>
      </c>
      <c r="DA33" s="623"/>
      <c r="DB33" s="623"/>
      <c r="DC33" s="624"/>
      <c r="DD33" s="614">
        <v>14544934</v>
      </c>
      <c r="DE33" s="621"/>
      <c r="DF33" s="621"/>
      <c r="DG33" s="621"/>
      <c r="DH33" s="621"/>
      <c r="DI33" s="621"/>
      <c r="DJ33" s="621"/>
      <c r="DK33" s="622"/>
      <c r="DL33" s="614">
        <v>9703892</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484808</v>
      </c>
      <c r="S34" s="609"/>
      <c r="T34" s="609"/>
      <c r="U34" s="609"/>
      <c r="V34" s="609"/>
      <c r="W34" s="609"/>
      <c r="X34" s="609"/>
      <c r="Y34" s="610"/>
      <c r="Z34" s="646">
        <v>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7010787</v>
      </c>
      <c r="CS34" s="609"/>
      <c r="CT34" s="609"/>
      <c r="CU34" s="609"/>
      <c r="CV34" s="609"/>
      <c r="CW34" s="609"/>
      <c r="CX34" s="609"/>
      <c r="CY34" s="610"/>
      <c r="CZ34" s="611">
        <v>15.2</v>
      </c>
      <c r="DA34" s="623"/>
      <c r="DB34" s="623"/>
      <c r="DC34" s="624"/>
      <c r="DD34" s="614">
        <v>5687761</v>
      </c>
      <c r="DE34" s="609"/>
      <c r="DF34" s="609"/>
      <c r="DG34" s="609"/>
      <c r="DH34" s="609"/>
      <c r="DI34" s="609"/>
      <c r="DJ34" s="609"/>
      <c r="DK34" s="610"/>
      <c r="DL34" s="614">
        <v>3924867</v>
      </c>
      <c r="DM34" s="609"/>
      <c r="DN34" s="609"/>
      <c r="DO34" s="609"/>
      <c r="DP34" s="609"/>
      <c r="DQ34" s="609"/>
      <c r="DR34" s="609"/>
      <c r="DS34" s="609"/>
      <c r="DT34" s="609"/>
      <c r="DU34" s="609"/>
      <c r="DV34" s="610"/>
      <c r="DW34" s="611">
        <v>16.2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1315387</v>
      </c>
      <c r="S35" s="609"/>
      <c r="T35" s="609"/>
      <c r="U35" s="609"/>
      <c r="V35" s="609"/>
      <c r="W35" s="609"/>
      <c r="X35" s="609"/>
      <c r="Y35" s="610"/>
      <c r="Z35" s="646">
        <v>2.8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231054</v>
      </c>
      <c r="CS35" s="621"/>
      <c r="CT35" s="621"/>
      <c r="CU35" s="621"/>
      <c r="CV35" s="621"/>
      <c r="CW35" s="621"/>
      <c r="CX35" s="621"/>
      <c r="CY35" s="622"/>
      <c r="CZ35" s="611">
        <v>0.5</v>
      </c>
      <c r="DA35" s="623"/>
      <c r="DB35" s="623"/>
      <c r="DC35" s="624"/>
      <c r="DD35" s="614">
        <v>191651</v>
      </c>
      <c r="DE35" s="621"/>
      <c r="DF35" s="621"/>
      <c r="DG35" s="621"/>
      <c r="DH35" s="621"/>
      <c r="DI35" s="621"/>
      <c r="DJ35" s="621"/>
      <c r="DK35" s="622"/>
      <c r="DL35" s="614">
        <v>191651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1875650</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4815971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111917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4100144</v>
      </c>
      <c r="CS36" s="609"/>
      <c r="CT36" s="609"/>
      <c r="CU36" s="609"/>
      <c r="CV36" s="609"/>
      <c r="CW36" s="609"/>
      <c r="CX36" s="609"/>
      <c r="CY36" s="610"/>
      <c r="CZ36" s="611">
        <v>8.9</v>
      </c>
      <c r="DA36" s="623"/>
      <c r="DB36" s="623"/>
      <c r="DC36" s="624"/>
      <c r="DD36" s="614">
        <v>3811050</v>
      </c>
      <c r="DE36" s="609"/>
      <c r="DF36" s="609"/>
      <c r="DG36" s="609"/>
      <c r="DH36" s="609"/>
      <c r="DI36" s="609"/>
      <c r="DJ36" s="609"/>
      <c r="DK36" s="610"/>
      <c r="DL36" s="614">
        <v>2734517</v>
      </c>
      <c r="DM36" s="609"/>
      <c r="DN36" s="609"/>
      <c r="DO36" s="609"/>
      <c r="DP36" s="609"/>
      <c r="DQ36" s="609"/>
      <c r="DR36" s="609"/>
      <c r="DS36" s="609"/>
      <c r="DT36" s="609"/>
      <c r="DU36" s="609"/>
      <c r="DV36" s="610"/>
      <c r="DW36" s="611">
        <v>11.3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1081376</v>
      </c>
      <c r="S37" s="609"/>
      <c r="T37" s="609"/>
      <c r="U37" s="609"/>
      <c r="V37" s="609"/>
      <c r="W37" s="609"/>
      <c r="X37" s="609"/>
      <c r="Y37" s="610"/>
      <c r="Z37" s="646">
        <v>2.2999999999999998</v>
      </c>
      <c r="AA37" s="646"/>
      <c r="AB37" s="646"/>
      <c r="AC37" s="646"/>
      <c r="AD37" s="647">
        <v>41760</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947100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16038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1629425</v>
      </c>
      <c r="CS37" s="621"/>
      <c r="CT37" s="621"/>
      <c r="CU37" s="621"/>
      <c r="CV37" s="621"/>
      <c r="CW37" s="621"/>
      <c r="CX37" s="621"/>
      <c r="CY37" s="622"/>
      <c r="CZ37" s="611">
        <v>3.5</v>
      </c>
      <c r="DA37" s="623"/>
      <c r="DB37" s="623"/>
      <c r="DC37" s="624"/>
      <c r="DD37" s="614">
        <v>1627665</v>
      </c>
      <c r="DE37" s="621"/>
      <c r="DF37" s="621"/>
      <c r="DG37" s="621"/>
      <c r="DH37" s="621"/>
      <c r="DI37" s="621"/>
      <c r="DJ37" s="621"/>
      <c r="DK37" s="622"/>
      <c r="DL37" s="614">
        <v>1410300</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3712000</v>
      </c>
      <c r="S38" s="609"/>
      <c r="T38" s="609"/>
      <c r="U38" s="609"/>
      <c r="V38" s="609"/>
      <c r="W38" s="609"/>
      <c r="X38" s="609"/>
      <c r="Y38" s="610"/>
      <c r="Z38" s="646">
        <v>7.8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11316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13149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3857555</v>
      </c>
      <c r="CS38" s="609"/>
      <c r="CT38" s="609"/>
      <c r="CU38" s="609"/>
      <c r="CV38" s="609"/>
      <c r="CW38" s="609"/>
      <c r="CX38" s="609"/>
      <c r="CY38" s="610"/>
      <c r="CZ38" s="611">
        <v>8.4</v>
      </c>
      <c r="DA38" s="623"/>
      <c r="DB38" s="623"/>
      <c r="DC38" s="624"/>
      <c r="DD38" s="614">
        <v>3180155</v>
      </c>
      <c r="DE38" s="609"/>
      <c r="DF38" s="609"/>
      <c r="DG38" s="609"/>
      <c r="DH38" s="609"/>
      <c r="DI38" s="609"/>
      <c r="DJ38" s="609"/>
      <c r="DK38" s="610"/>
      <c r="DL38" s="614">
        <v>2852857</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18933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1552311</v>
      </c>
      <c r="CS39" s="621"/>
      <c r="CT39" s="621"/>
      <c r="CU39" s="621"/>
      <c r="CV39" s="621"/>
      <c r="CW39" s="621"/>
      <c r="CX39" s="621"/>
      <c r="CY39" s="622"/>
      <c r="CZ39" s="611">
        <v>3.4</v>
      </c>
      <c r="DA39" s="623"/>
      <c r="DB39" s="623"/>
      <c r="DC39" s="624"/>
      <c r="DD39" s="614">
        <v>1446773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107000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227544</v>
      </c>
      <c r="CS40" s="609"/>
      <c r="CT40" s="609"/>
      <c r="CU40" s="609"/>
      <c r="CV40" s="609"/>
      <c r="CW40" s="609"/>
      <c r="CX40" s="609"/>
      <c r="CY40" s="610"/>
      <c r="CZ40" s="611">
        <v>0.5</v>
      </c>
      <c r="DA40" s="623"/>
      <c r="DB40" s="623"/>
      <c r="DC40" s="624"/>
      <c r="DD40" s="614">
        <v>227544</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47287605</v>
      </c>
      <c r="S41" s="633"/>
      <c r="T41" s="633"/>
      <c r="U41" s="633"/>
      <c r="V41" s="633"/>
      <c r="W41" s="633"/>
      <c r="X41" s="633"/>
      <c r="Y41" s="636"/>
      <c r="Z41" s="637">
        <v>100</v>
      </c>
      <c r="AA41" s="637"/>
      <c r="AB41" s="637"/>
      <c r="AC41" s="637"/>
      <c r="AD41" s="638">
        <v>24143811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808809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3048746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6655123</v>
      </c>
      <c r="CS42" s="621"/>
      <c r="CT42" s="621"/>
      <c r="CU42" s="621"/>
      <c r="CV42" s="621"/>
      <c r="CW42" s="621"/>
      <c r="CX42" s="621"/>
      <c r="CY42" s="622"/>
      <c r="CZ42" s="611">
        <v>14.4</v>
      </c>
      <c r="DA42" s="623"/>
      <c r="DB42" s="623"/>
      <c r="DC42" s="624"/>
      <c r="DD42" s="614">
        <v>670467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152992</v>
      </c>
      <c r="CS43" s="621"/>
      <c r="CT43" s="621"/>
      <c r="CU43" s="621"/>
      <c r="CV43" s="621"/>
      <c r="CW43" s="621"/>
      <c r="CX43" s="621"/>
      <c r="CY43" s="622"/>
      <c r="CZ43" s="611">
        <v>0.3</v>
      </c>
      <c r="DA43" s="623"/>
      <c r="DB43" s="623"/>
      <c r="DC43" s="624"/>
      <c r="DD43" s="614">
        <v>144254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6599589</v>
      </c>
      <c r="CS44" s="609"/>
      <c r="CT44" s="609"/>
      <c r="CU44" s="609"/>
      <c r="CV44" s="609"/>
      <c r="CW44" s="609"/>
      <c r="CX44" s="609"/>
      <c r="CY44" s="610"/>
      <c r="CZ44" s="611">
        <v>14.3</v>
      </c>
      <c r="DA44" s="612"/>
      <c r="DB44" s="612"/>
      <c r="DC44" s="613"/>
      <c r="DD44" s="614">
        <v>659068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3854055</v>
      </c>
      <c r="CS45" s="621"/>
      <c r="CT45" s="621"/>
      <c r="CU45" s="621"/>
      <c r="CV45" s="621"/>
      <c r="CW45" s="621"/>
      <c r="CX45" s="621"/>
      <c r="CY45" s="622"/>
      <c r="CZ45" s="611">
        <v>8.4</v>
      </c>
      <c r="DA45" s="623"/>
      <c r="DB45" s="623"/>
      <c r="DC45" s="624"/>
      <c r="DD45" s="614">
        <v>99281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2662842</v>
      </c>
      <c r="CS46" s="609"/>
      <c r="CT46" s="609"/>
      <c r="CU46" s="609"/>
      <c r="CV46" s="609"/>
      <c r="CW46" s="609"/>
      <c r="CX46" s="609"/>
      <c r="CY46" s="610"/>
      <c r="CZ46" s="611">
        <v>5.8</v>
      </c>
      <c r="DA46" s="612"/>
      <c r="DB46" s="612"/>
      <c r="DC46" s="613"/>
      <c r="DD46" s="614">
        <v>549795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55534</v>
      </c>
      <c r="CS47" s="621"/>
      <c r="CT47" s="621"/>
      <c r="CU47" s="621"/>
      <c r="CV47" s="621"/>
      <c r="CW47" s="621"/>
      <c r="CX47" s="621"/>
      <c r="CY47" s="622"/>
      <c r="CZ47" s="611">
        <v>0.1</v>
      </c>
      <c r="DA47" s="623"/>
      <c r="DB47" s="623"/>
      <c r="DC47" s="624"/>
      <c r="DD47" s="614">
        <v>11399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46084472</v>
      </c>
      <c r="CS49" s="593"/>
      <c r="CT49" s="593"/>
      <c r="CU49" s="593"/>
      <c r="CV49" s="593"/>
      <c r="CW49" s="593"/>
      <c r="CX49" s="593"/>
      <c r="CY49" s="594"/>
      <c r="CZ49" s="595">
        <v>100</v>
      </c>
      <c r="DA49" s="596"/>
      <c r="DB49" s="596"/>
      <c r="DC49" s="597"/>
      <c r="DD49" s="598">
        <v>29625918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fHKF3YQj3ZTzGqluxawSPM75lKUEy7RNqaiycW0VhlIk4O6fIDdPWhuZI2OzXJceO2+4kJF56gUtgOuNzsPTg==" saltValue="K/U4t2NvPXZ3cSHOq+VS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47368</v>
      </c>
      <c r="R7" s="1090"/>
      <c r="S7" s="1090"/>
      <c r="T7" s="1090"/>
      <c r="U7" s="1090"/>
      <c r="V7" s="1090">
        <v>46170</v>
      </c>
      <c r="W7" s="1090"/>
      <c r="X7" s="1090"/>
      <c r="Y7" s="1090"/>
      <c r="Z7" s="1090"/>
      <c r="AA7" s="1090">
        <v>1198</v>
      </c>
      <c r="AB7" s="1090"/>
      <c r="AC7" s="1090"/>
      <c r="AD7" s="1090"/>
      <c r="AE7" s="1091"/>
      <c r="AF7" s="1092">
        <v>1067</v>
      </c>
      <c r="AG7" s="1093"/>
      <c r="AH7" s="1093"/>
      <c r="AI7" s="1093"/>
      <c r="AJ7" s="1094"/>
      <c r="AK7" s="1095">
        <v>1335</v>
      </c>
      <c r="AL7" s="1096"/>
      <c r="AM7" s="1096"/>
      <c r="AN7" s="1096"/>
      <c r="AO7" s="1096"/>
      <c r="AP7" s="1096">
        <v>37605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557</v>
      </c>
      <c r="BS7" s="1086" t="s">
        <v>558</v>
      </c>
      <c r="BT7" s="1087"/>
      <c r="BU7" s="1087"/>
      <c r="BV7" s="1087"/>
      <c r="BW7" s="1087"/>
      <c r="BX7" s="1087"/>
      <c r="BY7" s="1087"/>
      <c r="BZ7" s="1087"/>
      <c r="CA7" s="1087"/>
      <c r="CB7" s="1087"/>
      <c r="CC7" s="1087"/>
      <c r="CD7" s="1087"/>
      <c r="CE7" s="1087"/>
      <c r="CF7" s="1087"/>
      <c r="CG7" s="1099"/>
      <c r="CH7" s="1083">
        <v>-33</v>
      </c>
      <c r="CI7" s="1084"/>
      <c r="CJ7" s="1084"/>
      <c r="CK7" s="1084"/>
      <c r="CL7" s="1085"/>
      <c r="CM7" s="1083">
        <v>1728</v>
      </c>
      <c r="CN7" s="1084"/>
      <c r="CO7" s="1084"/>
      <c r="CP7" s="1084"/>
      <c r="CQ7" s="1085"/>
      <c r="CR7" s="1083">
        <v>7</v>
      </c>
      <c r="CS7" s="1084"/>
      <c r="CT7" s="1084"/>
      <c r="CU7" s="1084"/>
      <c r="CV7" s="1085"/>
      <c r="CW7" s="1083">
        <v>8</v>
      </c>
      <c r="CX7" s="1084"/>
      <c r="CY7" s="1084"/>
      <c r="CZ7" s="1084"/>
      <c r="DA7" s="1085"/>
      <c r="DB7" s="1083">
        <v>185</v>
      </c>
      <c r="DC7" s="1084"/>
      <c r="DD7" s="1084"/>
      <c r="DE7" s="1084"/>
      <c r="DF7" s="1085"/>
      <c r="DG7" s="1083">
        <v>481</v>
      </c>
      <c r="DH7" s="1084"/>
      <c r="DI7" s="1084"/>
      <c r="DJ7" s="1084"/>
      <c r="DK7" s="1085"/>
      <c r="DL7" s="1083" t="s">
        <v>548</v>
      </c>
      <c r="DM7" s="1084"/>
      <c r="DN7" s="1084"/>
      <c r="DO7" s="1084"/>
      <c r="DP7" s="1085"/>
      <c r="DQ7" s="1083" t="s">
        <v>565</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13</v>
      </c>
      <c r="R8" s="1026"/>
      <c r="S8" s="1026"/>
      <c r="T8" s="1026"/>
      <c r="U8" s="1026"/>
      <c r="V8" s="1026">
        <v>8</v>
      </c>
      <c r="W8" s="1026"/>
      <c r="X8" s="1026"/>
      <c r="Y8" s="1026"/>
      <c r="Z8" s="1026"/>
      <c r="AA8" s="1026">
        <v>5</v>
      </c>
      <c r="AB8" s="1026"/>
      <c r="AC8" s="1026"/>
      <c r="AD8" s="1026"/>
      <c r="AE8" s="1027"/>
      <c r="AF8" s="1022">
        <v>5</v>
      </c>
      <c r="AG8" s="1023"/>
      <c r="AH8" s="1023"/>
      <c r="AI8" s="1023"/>
      <c r="AJ8" s="1024"/>
      <c r="AK8" s="1067" t="s">
        <v>488</v>
      </c>
      <c r="AL8" s="1068"/>
      <c r="AM8" s="1068"/>
      <c r="AN8" s="1068"/>
      <c r="AO8" s="1068"/>
      <c r="AP8" s="1068" t="s">
        <v>488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47288</v>
      </c>
      <c r="R23" s="1048"/>
      <c r="S23" s="1048"/>
      <c r="T23" s="1048"/>
      <c r="U23" s="1048"/>
      <c r="V23" s="1048">
        <v>46084</v>
      </c>
      <c r="W23" s="1048"/>
      <c r="X23" s="1048"/>
      <c r="Y23" s="1048"/>
      <c r="Z23" s="1048"/>
      <c r="AA23" s="1048">
        <v>1203</v>
      </c>
      <c r="AB23" s="1048"/>
      <c r="AC23" s="1048"/>
      <c r="AD23" s="1048"/>
      <c r="AE23" s="1055"/>
      <c r="AF23" s="1056">
        <v>1072</v>
      </c>
      <c r="AG23" s="1048"/>
      <c r="AH23" s="1048"/>
      <c r="AI23" s="1048"/>
      <c r="AJ23" s="1057"/>
      <c r="AK23" s="1058"/>
      <c r="AL23" s="1059"/>
      <c r="AM23" s="1059"/>
      <c r="AN23" s="1059"/>
      <c r="AO23" s="1059"/>
      <c r="AP23" s="1048">
        <v>37605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10516</v>
      </c>
      <c r="R28" s="1038"/>
      <c r="S28" s="1038"/>
      <c r="T28" s="1038"/>
      <c r="U28" s="1038"/>
      <c r="V28" s="1038">
        <v>10405</v>
      </c>
      <c r="W28" s="1038"/>
      <c r="X28" s="1038"/>
      <c r="Y28" s="1038"/>
      <c r="Z28" s="1038"/>
      <c r="AA28" s="1038">
        <v>112</v>
      </c>
      <c r="AB28" s="1038"/>
      <c r="AC28" s="1038"/>
      <c r="AD28" s="1038"/>
      <c r="AE28" s="1039"/>
      <c r="AF28" s="1040">
        <v>112</v>
      </c>
      <c r="AG28" s="1038"/>
      <c r="AH28" s="1038"/>
      <c r="AI28" s="1038"/>
      <c r="AJ28" s="1041"/>
      <c r="AK28" s="1029">
        <v>850</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10127</v>
      </c>
      <c r="R29" s="1026"/>
      <c r="S29" s="1026"/>
      <c r="T29" s="1026"/>
      <c r="U29" s="1026"/>
      <c r="V29" s="1026">
        <v>9410</v>
      </c>
      <c r="W29" s="1026"/>
      <c r="X29" s="1026"/>
      <c r="Y29" s="1026"/>
      <c r="Z29" s="1026"/>
      <c r="AA29" s="1026">
        <v>716</v>
      </c>
      <c r="AB29" s="1026"/>
      <c r="AC29" s="1026"/>
      <c r="AD29" s="1026"/>
      <c r="AE29" s="1027"/>
      <c r="AF29" s="1022">
        <v>716</v>
      </c>
      <c r="AG29" s="1023"/>
      <c r="AH29" s="1023"/>
      <c r="AI29" s="1023"/>
      <c r="AJ29" s="1024"/>
      <c r="AK29" s="967">
        <v>1763</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1942</v>
      </c>
      <c r="R30" s="1026"/>
      <c r="S30" s="1026"/>
      <c r="T30" s="1026"/>
      <c r="U30" s="1026"/>
      <c r="V30" s="1026">
        <v>1834</v>
      </c>
      <c r="W30" s="1026"/>
      <c r="X30" s="1026"/>
      <c r="Y30" s="1026"/>
      <c r="Z30" s="1026"/>
      <c r="AA30" s="1026">
        <v>108</v>
      </c>
      <c r="AB30" s="1026"/>
      <c r="AC30" s="1026"/>
      <c r="AD30" s="1026"/>
      <c r="AE30" s="1027"/>
      <c r="AF30" s="1022">
        <v>108</v>
      </c>
      <c r="AG30" s="1023"/>
      <c r="AH30" s="1023"/>
      <c r="AI30" s="1023"/>
      <c r="AJ30" s="1024"/>
      <c r="AK30" s="967">
        <v>292</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445</v>
      </c>
      <c r="R31" s="1026"/>
      <c r="S31" s="1026"/>
      <c r="T31" s="1026"/>
      <c r="U31" s="1026"/>
      <c r="V31" s="1026">
        <v>421</v>
      </c>
      <c r="W31" s="1026"/>
      <c r="X31" s="1026"/>
      <c r="Y31" s="1026"/>
      <c r="Z31" s="1026"/>
      <c r="AA31" s="1026">
        <v>24</v>
      </c>
      <c r="AB31" s="1026"/>
      <c r="AC31" s="1026"/>
      <c r="AD31" s="1026"/>
      <c r="AE31" s="1027"/>
      <c r="AF31" s="1022">
        <v>24</v>
      </c>
      <c r="AG31" s="1023"/>
      <c r="AH31" s="1023"/>
      <c r="AI31" s="1023"/>
      <c r="AJ31" s="1024"/>
      <c r="AK31" s="967">
        <v>67</v>
      </c>
      <c r="AL31" s="958"/>
      <c r="AM31" s="958"/>
      <c r="AN31" s="958"/>
      <c r="AO31" s="958"/>
      <c r="AP31" s="958">
        <v>1559</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1501</v>
      </c>
      <c r="R32" s="1026"/>
      <c r="S32" s="1026"/>
      <c r="T32" s="1026"/>
      <c r="U32" s="1026"/>
      <c r="V32" s="1026">
        <v>1392</v>
      </c>
      <c r="W32" s="1026"/>
      <c r="X32" s="1026"/>
      <c r="Y32" s="1026"/>
      <c r="Z32" s="1026"/>
      <c r="AA32" s="1026">
        <v>109</v>
      </c>
      <c r="AB32" s="1026"/>
      <c r="AC32" s="1026"/>
      <c r="AD32" s="1026"/>
      <c r="AE32" s="1027"/>
      <c r="AF32" s="1022">
        <v>1712</v>
      </c>
      <c r="AG32" s="1023"/>
      <c r="AH32" s="1023"/>
      <c r="AI32" s="1023"/>
      <c r="AJ32" s="1024"/>
      <c r="AK32" s="967">
        <v>10</v>
      </c>
      <c r="AL32" s="958"/>
      <c r="AM32" s="958"/>
      <c r="AN32" s="958"/>
      <c r="AO32" s="958"/>
      <c r="AP32" s="958">
        <v>4400</v>
      </c>
      <c r="AQ32" s="958"/>
      <c r="AR32" s="958"/>
      <c r="AS32" s="958"/>
      <c r="AT32" s="958"/>
      <c r="AU32" s="958">
        <v>4</v>
      </c>
      <c r="AV32" s="958"/>
      <c r="AW32" s="958"/>
      <c r="AX32" s="958"/>
      <c r="AY32" s="958"/>
      <c r="AZ32" s="1028" t="s">
        <v>548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2451</v>
      </c>
      <c r="R33" s="1026"/>
      <c r="S33" s="1026"/>
      <c r="T33" s="1026"/>
      <c r="U33" s="1026"/>
      <c r="V33" s="1026">
        <v>2233</v>
      </c>
      <c r="W33" s="1026"/>
      <c r="X33" s="1026"/>
      <c r="Y33" s="1026"/>
      <c r="Z33" s="1026"/>
      <c r="AA33" s="1026">
        <v>218</v>
      </c>
      <c r="AB33" s="1026"/>
      <c r="AC33" s="1026"/>
      <c r="AD33" s="1026"/>
      <c r="AE33" s="1027"/>
      <c r="AF33" s="1022">
        <v>276</v>
      </c>
      <c r="AG33" s="1023"/>
      <c r="AH33" s="1023"/>
      <c r="AI33" s="1023"/>
      <c r="AJ33" s="1024"/>
      <c r="AK33" s="967">
        <v>947</v>
      </c>
      <c r="AL33" s="958"/>
      <c r="AM33" s="958"/>
      <c r="AN33" s="958"/>
      <c r="AO33" s="958"/>
      <c r="AP33" s="958">
        <v>15219</v>
      </c>
      <c r="AQ33" s="958"/>
      <c r="AR33" s="958"/>
      <c r="AS33" s="958"/>
      <c r="AT33" s="958"/>
      <c r="AU33" s="958">
        <v>6803</v>
      </c>
      <c r="AV33" s="958"/>
      <c r="AW33" s="958"/>
      <c r="AX33" s="958"/>
      <c r="AY33" s="958"/>
      <c r="AZ33" s="1028" t="s">
        <v>548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2948</v>
      </c>
      <c r="AG63" s="946"/>
      <c r="AH63" s="946"/>
      <c r="AI63" s="946"/>
      <c r="AJ63" s="1009"/>
      <c r="AK63" s="1010"/>
      <c r="AL63" s="950"/>
      <c r="AM63" s="950"/>
      <c r="AN63" s="950"/>
      <c r="AO63" s="950"/>
      <c r="AP63" s="946">
        <v>21178</v>
      </c>
      <c r="AQ63" s="946"/>
      <c r="AR63" s="946"/>
      <c r="AS63" s="946"/>
      <c r="AT63" s="946"/>
      <c r="AU63" s="946">
        <v>6807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498</v>
      </c>
      <c r="R68" s="969"/>
      <c r="S68" s="969"/>
      <c r="T68" s="969"/>
      <c r="U68" s="969"/>
      <c r="V68" s="969">
        <v>470</v>
      </c>
      <c r="W68" s="969"/>
      <c r="X68" s="969"/>
      <c r="Y68" s="969"/>
      <c r="Z68" s="969"/>
      <c r="AA68" s="969">
        <v>29</v>
      </c>
      <c r="AB68" s="969"/>
      <c r="AC68" s="969"/>
      <c r="AD68" s="969"/>
      <c r="AE68" s="969"/>
      <c r="AF68" s="969">
        <v>29</v>
      </c>
      <c r="AG68" s="969"/>
      <c r="AH68" s="969"/>
      <c r="AI68" s="969"/>
      <c r="AJ68" s="969"/>
      <c r="AK68" s="969">
        <v>114</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134</v>
      </c>
      <c r="R69" s="958"/>
      <c r="S69" s="958"/>
      <c r="T69" s="958"/>
      <c r="U69" s="958"/>
      <c r="V69" s="958">
        <v>128</v>
      </c>
      <c r="W69" s="958"/>
      <c r="X69" s="958"/>
      <c r="Y69" s="958"/>
      <c r="Z69" s="958"/>
      <c r="AA69" s="958">
        <v>6</v>
      </c>
      <c r="AB69" s="958"/>
      <c r="AC69" s="958"/>
      <c r="AD69" s="958"/>
      <c r="AE69" s="958"/>
      <c r="AF69" s="958">
        <v>6</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301</v>
      </c>
      <c r="R70" s="958"/>
      <c r="S70" s="958"/>
      <c r="T70" s="958"/>
      <c r="U70" s="958"/>
      <c r="V70" s="958">
        <v>293</v>
      </c>
      <c r="W70" s="958"/>
      <c r="X70" s="958"/>
      <c r="Y70" s="958"/>
      <c r="Z70" s="958"/>
      <c r="AA70" s="958">
        <v>8</v>
      </c>
      <c r="AB70" s="958"/>
      <c r="AC70" s="958"/>
      <c r="AD70" s="958"/>
      <c r="AE70" s="958"/>
      <c r="AF70" s="958">
        <v>8</v>
      </c>
      <c r="AG70" s="958"/>
      <c r="AH70" s="958"/>
      <c r="AI70" s="958"/>
      <c r="AJ70" s="958"/>
      <c r="AK70" s="958">
        <v>24</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3296</v>
      </c>
      <c r="R71" s="958"/>
      <c r="S71" s="958"/>
      <c r="T71" s="958"/>
      <c r="U71" s="958"/>
      <c r="V71" s="958">
        <v>3212</v>
      </c>
      <c r="W71" s="958"/>
      <c r="X71" s="958"/>
      <c r="Y71" s="958"/>
      <c r="Z71" s="958"/>
      <c r="AA71" s="958">
        <v>84</v>
      </c>
      <c r="AB71" s="958"/>
      <c r="AC71" s="958"/>
      <c r="AD71" s="958"/>
      <c r="AE71" s="958"/>
      <c r="AF71" s="958">
        <v>80</v>
      </c>
      <c r="AG71" s="958"/>
      <c r="AH71" s="958"/>
      <c r="AI71" s="958"/>
      <c r="AJ71" s="958"/>
      <c r="AK71" s="958" t="s">
        <v>548</v>
      </c>
      <c r="AL71" s="958"/>
      <c r="AM71" s="958"/>
      <c r="AN71" s="958"/>
      <c r="AO71" s="958"/>
      <c r="AP71" s="958">
        <v>1659</v>
      </c>
      <c r="AQ71" s="958"/>
      <c r="AR71" s="958"/>
      <c r="AS71" s="958"/>
      <c r="AT71" s="958"/>
      <c r="AU71" s="958">
        <v>835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69</v>
      </c>
      <c r="R72" s="958"/>
      <c r="S72" s="958"/>
      <c r="T72" s="958"/>
      <c r="U72" s="958"/>
      <c r="V72" s="958">
        <v>53</v>
      </c>
      <c r="W72" s="958"/>
      <c r="X72" s="958"/>
      <c r="Y72" s="958"/>
      <c r="Z72" s="958"/>
      <c r="AA72" s="958">
        <v>16</v>
      </c>
      <c r="AB72" s="958"/>
      <c r="AC72" s="958"/>
      <c r="AD72" s="958"/>
      <c r="AE72" s="958"/>
      <c r="AF72" s="958">
        <v>16</v>
      </c>
      <c r="AG72" s="958"/>
      <c r="AH72" s="958"/>
      <c r="AI72" s="958"/>
      <c r="AJ72" s="958"/>
      <c r="AK72" s="958" t="s">
        <v>548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564</v>
      </c>
      <c r="C73" s="962"/>
      <c r="D73" s="962"/>
      <c r="E73" s="962"/>
      <c r="F73" s="962"/>
      <c r="G73" s="962"/>
      <c r="H73" s="962"/>
      <c r="I73" s="962"/>
      <c r="J73" s="962"/>
      <c r="K73" s="962"/>
      <c r="L73" s="962"/>
      <c r="M73" s="962"/>
      <c r="N73" s="962"/>
      <c r="O73" s="962"/>
      <c r="P73" s="963"/>
      <c r="Q73" s="964">
        <v>77</v>
      </c>
      <c r="R73" s="958"/>
      <c r="S73" s="958"/>
      <c r="T73" s="958"/>
      <c r="U73" s="958"/>
      <c r="V73" s="958">
        <v>69</v>
      </c>
      <c r="W73" s="958"/>
      <c r="X73" s="958"/>
      <c r="Y73" s="958"/>
      <c r="Z73" s="958"/>
      <c r="AA73" s="958">
        <v>8</v>
      </c>
      <c r="AB73" s="958"/>
      <c r="AC73" s="958"/>
      <c r="AD73" s="958"/>
      <c r="AE73" s="958"/>
      <c r="AF73" s="958">
        <v>8</v>
      </c>
      <c r="AG73" s="958"/>
      <c r="AH73" s="958"/>
      <c r="AI73" s="958"/>
      <c r="AJ73" s="958"/>
      <c r="AK73" s="958" t="s">
        <v>548</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563</v>
      </c>
      <c r="C74" s="962"/>
      <c r="D74" s="962"/>
      <c r="E74" s="962"/>
      <c r="F74" s="962"/>
      <c r="G74" s="962"/>
      <c r="H74" s="962"/>
      <c r="I74" s="962"/>
      <c r="J74" s="962"/>
      <c r="K74" s="962"/>
      <c r="L74" s="962"/>
      <c r="M74" s="962"/>
      <c r="N74" s="962"/>
      <c r="O74" s="962"/>
      <c r="P74" s="963"/>
      <c r="Q74" s="964">
        <v>18</v>
      </c>
      <c r="R74" s="958"/>
      <c r="S74" s="958"/>
      <c r="T74" s="958"/>
      <c r="U74" s="958"/>
      <c r="V74" s="958">
        <v>14</v>
      </c>
      <c r="W74" s="958"/>
      <c r="X74" s="958"/>
      <c r="Y74" s="958"/>
      <c r="Z74" s="958"/>
      <c r="AA74" s="958">
        <v>4</v>
      </c>
      <c r="AB74" s="958"/>
      <c r="AC74" s="958"/>
      <c r="AD74" s="958"/>
      <c r="AE74" s="958"/>
      <c r="AF74" s="958">
        <v>4</v>
      </c>
      <c r="AG74" s="958"/>
      <c r="AH74" s="958"/>
      <c r="AI74" s="958"/>
      <c r="AJ74" s="958"/>
      <c r="AK74" s="958" t="s">
        <v>548</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2</v>
      </c>
      <c r="R75" s="966"/>
      <c r="S75" s="966"/>
      <c r="T75" s="966"/>
      <c r="U75" s="967"/>
      <c r="V75" s="968">
        <v>2</v>
      </c>
      <c r="W75" s="966"/>
      <c r="X75" s="966"/>
      <c r="Y75" s="966"/>
      <c r="Z75" s="967"/>
      <c r="AA75" s="968">
        <v>1</v>
      </c>
      <c r="AB75" s="966"/>
      <c r="AC75" s="966"/>
      <c r="AD75" s="966"/>
      <c r="AE75" s="967"/>
      <c r="AF75" s="968">
        <v>1</v>
      </c>
      <c r="AG75" s="966"/>
      <c r="AH75" s="966"/>
      <c r="AI75" s="966"/>
      <c r="AJ75" s="967"/>
      <c r="AK75" s="968" t="s">
        <v>548</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0</v>
      </c>
      <c r="R76" s="966"/>
      <c r="S76" s="966"/>
      <c r="T76" s="966"/>
      <c r="U76" s="967"/>
      <c r="V76" s="968">
        <v>0</v>
      </c>
      <c r="W76" s="966"/>
      <c r="X76" s="966"/>
      <c r="Y76" s="966"/>
      <c r="Z76" s="967"/>
      <c r="AA76" s="968">
        <v>0</v>
      </c>
      <c r="AB76" s="966"/>
      <c r="AC76" s="966"/>
      <c r="AD76" s="966"/>
      <c r="AE76" s="967"/>
      <c r="AF76" s="968">
        <v>0</v>
      </c>
      <c r="AG76" s="966"/>
      <c r="AH76" s="966"/>
      <c r="AI76" s="966"/>
      <c r="AJ76" s="967"/>
      <c r="AK76" s="968" t="s">
        <v>548</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556</v>
      </c>
      <c r="C77" s="962"/>
      <c r="D77" s="962"/>
      <c r="E77" s="962"/>
      <c r="F77" s="962"/>
      <c r="G77" s="962"/>
      <c r="H77" s="962"/>
      <c r="I77" s="962"/>
      <c r="J77" s="962"/>
      <c r="K77" s="962"/>
      <c r="L77" s="962"/>
      <c r="M77" s="962"/>
      <c r="N77" s="962"/>
      <c r="O77" s="962"/>
      <c r="P77" s="963"/>
      <c r="Q77" s="965">
        <v>509522</v>
      </c>
      <c r="R77" s="966"/>
      <c r="S77" s="966"/>
      <c r="T77" s="966"/>
      <c r="U77" s="967"/>
      <c r="V77" s="968">
        <v>498264</v>
      </c>
      <c r="W77" s="966"/>
      <c r="X77" s="966"/>
      <c r="Y77" s="966"/>
      <c r="Z77" s="967"/>
      <c r="AA77" s="968">
        <v>11257</v>
      </c>
      <c r="AB77" s="966"/>
      <c r="AC77" s="966"/>
      <c r="AD77" s="966"/>
      <c r="AE77" s="967"/>
      <c r="AF77" s="968">
        <v>11257</v>
      </c>
      <c r="AG77" s="966"/>
      <c r="AH77" s="966"/>
      <c r="AI77" s="966"/>
      <c r="AJ77" s="967"/>
      <c r="AK77" s="968" t="s">
        <v>548</v>
      </c>
      <c r="AL77" s="966"/>
      <c r="AM77" s="966"/>
      <c r="AN77" s="966"/>
      <c r="AO77" s="967"/>
      <c r="AP77" s="968" t="s">
        <v>548</v>
      </c>
      <c r="AQ77" s="966"/>
      <c r="AR77" s="966"/>
      <c r="AS77" s="966"/>
      <c r="AT77" s="967"/>
      <c r="AU77" s="968" t="s">
        <v>548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11409</v>
      </c>
      <c r="AG88" s="946"/>
      <c r="AH88" s="946"/>
      <c r="AI88" s="946"/>
      <c r="AJ88" s="946"/>
      <c r="AK88" s="950"/>
      <c r="AL88" s="950"/>
      <c r="AM88" s="950"/>
      <c r="AN88" s="950"/>
      <c r="AO88" s="950"/>
      <c r="AP88" s="946">
        <v>1659</v>
      </c>
      <c r="AQ88" s="946"/>
      <c r="AR88" s="946"/>
      <c r="AS88" s="946"/>
      <c r="AT88" s="946"/>
      <c r="AU88" s="946">
        <v>835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v>
      </c>
      <c r="CS102" s="940"/>
      <c r="CT102" s="940"/>
      <c r="CU102" s="940"/>
      <c r="CV102" s="941"/>
      <c r="CW102" s="939">
        <v>8</v>
      </c>
      <c r="CX102" s="940"/>
      <c r="CY102" s="940"/>
      <c r="CZ102" s="940"/>
      <c r="DA102" s="941"/>
      <c r="DB102" s="939">
        <v>185</v>
      </c>
      <c r="DC102" s="940"/>
      <c r="DD102" s="940"/>
      <c r="DE102" s="940"/>
      <c r="DF102" s="941"/>
      <c r="DG102" s="939">
        <v>481</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3725716</v>
      </c>
      <c r="AB110" s="876"/>
      <c r="AC110" s="876"/>
      <c r="AD110" s="876"/>
      <c r="AE110" s="877"/>
      <c r="AF110" s="878">
        <v>3736231</v>
      </c>
      <c r="AG110" s="876"/>
      <c r="AH110" s="876"/>
      <c r="AI110" s="876"/>
      <c r="AJ110" s="877"/>
      <c r="AK110" s="878">
        <v>3628878</v>
      </c>
      <c r="AL110" s="876"/>
      <c r="AM110" s="876"/>
      <c r="AN110" s="876"/>
      <c r="AO110" s="877"/>
      <c r="AP110" s="879">
        <v>17.100000000000001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38565929</v>
      </c>
      <c r="BR110" s="829"/>
      <c r="BS110" s="829"/>
      <c r="BT110" s="829"/>
      <c r="BU110" s="829"/>
      <c r="BV110" s="829">
        <v>37397467</v>
      </c>
      <c r="BW110" s="829"/>
      <c r="BX110" s="829"/>
      <c r="BY110" s="829"/>
      <c r="BZ110" s="829"/>
      <c r="CA110" s="829">
        <v>37605466</v>
      </c>
      <c r="CB110" s="829"/>
      <c r="CC110" s="829"/>
      <c r="CD110" s="829"/>
      <c r="CE110" s="829"/>
      <c r="CF110" s="853">
        <v>176.8</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1182773</v>
      </c>
      <c r="BR111" s="804"/>
      <c r="BS111" s="804"/>
      <c r="BT111" s="804"/>
      <c r="BU111" s="804"/>
      <c r="BV111" s="804">
        <v>1182952</v>
      </c>
      <c r="BW111" s="804"/>
      <c r="BX111" s="804"/>
      <c r="BY111" s="804"/>
      <c r="BZ111" s="804"/>
      <c r="CA111" s="804">
        <v>1375939</v>
      </c>
      <c r="CB111" s="804"/>
      <c r="CC111" s="804"/>
      <c r="CD111" s="804"/>
      <c r="CE111" s="804"/>
      <c r="CF111" s="862">
        <v>6.5</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7066713</v>
      </c>
      <c r="BR112" s="804"/>
      <c r="BS112" s="804"/>
      <c r="BT112" s="804"/>
      <c r="BU112" s="804"/>
      <c r="BV112" s="804">
        <v>6932959</v>
      </c>
      <c r="BW112" s="804"/>
      <c r="BX112" s="804"/>
      <c r="BY112" s="804"/>
      <c r="BZ112" s="804"/>
      <c r="CA112" s="804">
        <v>6807431</v>
      </c>
      <c r="CB112" s="804"/>
      <c r="CC112" s="804"/>
      <c r="CD112" s="804"/>
      <c r="CE112" s="804"/>
      <c r="CF112" s="862">
        <v>32</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702422</v>
      </c>
      <c r="AB113" s="906"/>
      <c r="AC113" s="906"/>
      <c r="AD113" s="906"/>
      <c r="AE113" s="907"/>
      <c r="AF113" s="908">
        <v>732930</v>
      </c>
      <c r="AG113" s="906"/>
      <c r="AH113" s="906"/>
      <c r="AI113" s="906"/>
      <c r="AJ113" s="907"/>
      <c r="AK113" s="908">
        <v>686404</v>
      </c>
      <c r="AL113" s="906"/>
      <c r="AM113" s="906"/>
      <c r="AN113" s="906"/>
      <c r="AO113" s="907"/>
      <c r="AP113" s="909">
        <v>3.2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669203</v>
      </c>
      <c r="BR113" s="804"/>
      <c r="BS113" s="804"/>
      <c r="BT113" s="804"/>
      <c r="BU113" s="804"/>
      <c r="BV113" s="804">
        <v>749735</v>
      </c>
      <c r="BW113" s="804"/>
      <c r="BX113" s="804"/>
      <c r="BY113" s="804"/>
      <c r="BZ113" s="804"/>
      <c r="CA113" s="804">
        <v>835497</v>
      </c>
      <c r="CB113" s="804"/>
      <c r="CC113" s="804"/>
      <c r="CD113" s="804"/>
      <c r="CE113" s="804"/>
      <c r="CF113" s="862">
        <v>3.9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23570</v>
      </c>
      <c r="AB114" s="767"/>
      <c r="AC114" s="767"/>
      <c r="AD114" s="767"/>
      <c r="AE114" s="768"/>
      <c r="AF114" s="769">
        <v>39081</v>
      </c>
      <c r="AG114" s="767"/>
      <c r="AH114" s="767"/>
      <c r="AI114" s="767"/>
      <c r="AJ114" s="768"/>
      <c r="AK114" s="769">
        <v>75858</v>
      </c>
      <c r="AL114" s="767"/>
      <c r="AM114" s="767"/>
      <c r="AN114" s="767"/>
      <c r="AO114" s="768"/>
      <c r="AP114" s="811">
        <v>0.4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4831637</v>
      </c>
      <c r="BR114" s="804"/>
      <c r="BS114" s="804"/>
      <c r="BT114" s="804"/>
      <c r="BU114" s="804"/>
      <c r="BV114" s="804">
        <v>5171290</v>
      </c>
      <c r="BW114" s="804"/>
      <c r="BX114" s="804"/>
      <c r="BY114" s="804"/>
      <c r="BZ114" s="804"/>
      <c r="CA114" s="804">
        <v>5436036</v>
      </c>
      <c r="CB114" s="804"/>
      <c r="CC114" s="804"/>
      <c r="CD114" s="804"/>
      <c r="CE114" s="804"/>
      <c r="CF114" s="862">
        <v>25.6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39085</v>
      </c>
      <c r="AB115" s="906"/>
      <c r="AC115" s="906"/>
      <c r="AD115" s="906"/>
      <c r="AE115" s="907"/>
      <c r="AF115" s="908">
        <v>32250</v>
      </c>
      <c r="AG115" s="906"/>
      <c r="AH115" s="906"/>
      <c r="AI115" s="906"/>
      <c r="AJ115" s="907"/>
      <c r="AK115" s="908">
        <v>32002</v>
      </c>
      <c r="AL115" s="906"/>
      <c r="AM115" s="906"/>
      <c r="AN115" s="906"/>
      <c r="AO115" s="907"/>
      <c r="AP115" s="909">
        <v>0.2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1182773</v>
      </c>
      <c r="DH115" s="767"/>
      <c r="DI115" s="767"/>
      <c r="DJ115" s="767"/>
      <c r="DK115" s="768"/>
      <c r="DL115" s="769">
        <v>1182952</v>
      </c>
      <c r="DM115" s="767"/>
      <c r="DN115" s="767"/>
      <c r="DO115" s="767"/>
      <c r="DP115" s="768"/>
      <c r="DQ115" s="769">
        <v>1375939</v>
      </c>
      <c r="DR115" s="767"/>
      <c r="DS115" s="767"/>
      <c r="DT115" s="767"/>
      <c r="DU115" s="768"/>
      <c r="DV115" s="811">
        <v>6.5</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76</v>
      </c>
      <c r="AB116" s="767"/>
      <c r="AC116" s="767"/>
      <c r="AD116" s="767"/>
      <c r="AE116" s="768"/>
      <c r="AF116" s="769">
        <v>189</v>
      </c>
      <c r="AG116" s="767"/>
      <c r="AH116" s="767"/>
      <c r="AI116" s="767"/>
      <c r="AJ116" s="768"/>
      <c r="AK116" s="769">
        <v>1605</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4490869</v>
      </c>
      <c r="AB117" s="890"/>
      <c r="AC117" s="890"/>
      <c r="AD117" s="890"/>
      <c r="AE117" s="891"/>
      <c r="AF117" s="892">
        <v>4540681</v>
      </c>
      <c r="AG117" s="890"/>
      <c r="AH117" s="890"/>
      <c r="AI117" s="890"/>
      <c r="AJ117" s="891"/>
      <c r="AK117" s="892">
        <v>4424747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52316255</v>
      </c>
      <c r="BR119" s="832"/>
      <c r="BS119" s="832"/>
      <c r="BT119" s="832"/>
      <c r="BU119" s="832"/>
      <c r="BV119" s="832">
        <v>51434403</v>
      </c>
      <c r="BW119" s="832"/>
      <c r="BX119" s="832"/>
      <c r="BY119" s="832"/>
      <c r="BZ119" s="832"/>
      <c r="CA119" s="832">
        <v>52060369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4776681</v>
      </c>
      <c r="BR120" s="829"/>
      <c r="BS120" s="829"/>
      <c r="BT120" s="829"/>
      <c r="BU120" s="829"/>
      <c r="BV120" s="829">
        <v>5239921</v>
      </c>
      <c r="BW120" s="829"/>
      <c r="BX120" s="829"/>
      <c r="BY120" s="829"/>
      <c r="BZ120" s="829"/>
      <c r="CA120" s="829">
        <v>5540086</v>
      </c>
      <c r="CB120" s="829"/>
      <c r="CC120" s="829"/>
      <c r="CD120" s="829"/>
      <c r="CE120" s="829"/>
      <c r="CF120" s="853">
        <v>26</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7062428</v>
      </c>
      <c r="DH120" s="829"/>
      <c r="DI120" s="829"/>
      <c r="DJ120" s="829"/>
      <c r="DK120" s="829"/>
      <c r="DL120" s="829">
        <v>6928539</v>
      </c>
      <c r="DM120" s="829"/>
      <c r="DN120" s="829"/>
      <c r="DO120" s="829"/>
      <c r="DP120" s="829"/>
      <c r="DQ120" s="829">
        <v>6803031</v>
      </c>
      <c r="DR120" s="829"/>
      <c r="DS120" s="829"/>
      <c r="DT120" s="829"/>
      <c r="DU120" s="829"/>
      <c r="DV120" s="830">
        <v>32</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14018989</v>
      </c>
      <c r="BR121" s="804"/>
      <c r="BS121" s="804"/>
      <c r="BT121" s="804"/>
      <c r="BU121" s="804"/>
      <c r="BV121" s="804">
        <v>13782856</v>
      </c>
      <c r="BW121" s="804"/>
      <c r="BX121" s="804"/>
      <c r="BY121" s="804"/>
      <c r="BZ121" s="804"/>
      <c r="CA121" s="804">
        <v>14331036</v>
      </c>
      <c r="CB121" s="804"/>
      <c r="CC121" s="804"/>
      <c r="CD121" s="804"/>
      <c r="CE121" s="804"/>
      <c r="CF121" s="862">
        <v>67.400000000000006</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4285</v>
      </c>
      <c r="DH121" s="804"/>
      <c r="DI121" s="804"/>
      <c r="DJ121" s="804"/>
      <c r="DK121" s="804"/>
      <c r="DL121" s="804">
        <v>4420</v>
      </c>
      <c r="DM121" s="804"/>
      <c r="DN121" s="804"/>
      <c r="DO121" s="804"/>
      <c r="DP121" s="804"/>
      <c r="DQ121" s="804">
        <v>4400</v>
      </c>
      <c r="DR121" s="804"/>
      <c r="DS121" s="804"/>
      <c r="DT121" s="804"/>
      <c r="DU121" s="804"/>
      <c r="DV121" s="781">
        <v>0</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28118985</v>
      </c>
      <c r="BR122" s="832"/>
      <c r="BS122" s="832"/>
      <c r="BT122" s="832"/>
      <c r="BU122" s="832"/>
      <c r="BV122" s="832">
        <v>27013930</v>
      </c>
      <c r="BW122" s="832"/>
      <c r="BX122" s="832"/>
      <c r="BY122" s="832"/>
      <c r="BZ122" s="832"/>
      <c r="CA122" s="832">
        <v>26203844</v>
      </c>
      <c r="CB122" s="832"/>
      <c r="CC122" s="832"/>
      <c r="CD122" s="832"/>
      <c r="CE122" s="832"/>
      <c r="CF122" s="833">
        <v>123.2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46914655</v>
      </c>
      <c r="BR123" s="820"/>
      <c r="BS123" s="820"/>
      <c r="BT123" s="820"/>
      <c r="BU123" s="820"/>
      <c r="BV123" s="820">
        <v>46036707</v>
      </c>
      <c r="BW123" s="820"/>
      <c r="BX123" s="820"/>
      <c r="BY123" s="820"/>
      <c r="BZ123" s="820"/>
      <c r="CA123" s="820">
        <v>46074966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26.9</v>
      </c>
      <c r="BR124" s="818"/>
      <c r="BS124" s="818"/>
      <c r="BT124" s="818"/>
      <c r="BU124" s="818"/>
      <c r="BV124" s="818">
        <v>26.2</v>
      </c>
      <c r="BW124" s="818"/>
      <c r="BX124" s="818"/>
      <c r="BY124" s="818"/>
      <c r="BZ124" s="818"/>
      <c r="CA124" s="818">
        <v>28.1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39085</v>
      </c>
      <c r="AB127" s="767"/>
      <c r="AC127" s="767"/>
      <c r="AD127" s="767"/>
      <c r="AE127" s="768"/>
      <c r="AF127" s="769">
        <v>32250</v>
      </c>
      <c r="AG127" s="767"/>
      <c r="AH127" s="767"/>
      <c r="AI127" s="767"/>
      <c r="AJ127" s="768"/>
      <c r="AK127" s="769">
        <v>32002</v>
      </c>
      <c r="AL127" s="767"/>
      <c r="AM127" s="767"/>
      <c r="AN127" s="767"/>
      <c r="AO127" s="768"/>
      <c r="AP127" s="811">
        <v>0.2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867689</v>
      </c>
      <c r="AB128" s="788"/>
      <c r="AC128" s="788"/>
      <c r="AD128" s="788"/>
      <c r="AE128" s="789"/>
      <c r="AF128" s="790">
        <v>1010853</v>
      </c>
      <c r="AG128" s="788"/>
      <c r="AH128" s="788"/>
      <c r="AI128" s="788"/>
      <c r="AJ128" s="789"/>
      <c r="AK128" s="790">
        <v>1046387</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22300070</v>
      </c>
      <c r="AB129" s="767"/>
      <c r="AC129" s="767"/>
      <c r="AD129" s="767"/>
      <c r="AE129" s="768"/>
      <c r="AF129" s="769">
        <v>22815719</v>
      </c>
      <c r="AG129" s="767"/>
      <c r="AH129" s="767"/>
      <c r="AI129" s="767"/>
      <c r="AJ129" s="768"/>
      <c r="AK129" s="769">
        <v>23322392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2242808</v>
      </c>
      <c r="AB130" s="767"/>
      <c r="AC130" s="767"/>
      <c r="AD130" s="767"/>
      <c r="AE130" s="768"/>
      <c r="AF130" s="769">
        <v>2215688</v>
      </c>
      <c r="AG130" s="767"/>
      <c r="AH130" s="767"/>
      <c r="AI130" s="767"/>
      <c r="AJ130" s="768"/>
      <c r="AK130" s="769">
        <v>2049437</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20057262</v>
      </c>
      <c r="AB131" s="751"/>
      <c r="AC131" s="751"/>
      <c r="AD131" s="751"/>
      <c r="AE131" s="752"/>
      <c r="AF131" s="753">
        <v>20600031</v>
      </c>
      <c r="AG131" s="751"/>
      <c r="AH131" s="751"/>
      <c r="AI131" s="751"/>
      <c r="AJ131" s="752"/>
      <c r="AK131" s="753">
        <v>21272955</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28.1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6.8821557000000002</v>
      </c>
      <c r="AB132" s="732"/>
      <c r="AC132" s="732"/>
      <c r="AD132" s="732"/>
      <c r="AE132" s="733"/>
      <c r="AF132" s="734">
        <v>6.3793107879999997</v>
      </c>
      <c r="AG132" s="732"/>
      <c r="AH132" s="732"/>
      <c r="AI132" s="732"/>
      <c r="AJ132" s="733"/>
      <c r="AK132" s="734">
        <v>6.2470070570000003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6.2</v>
      </c>
      <c r="AB133" s="711"/>
      <c r="AC133" s="711"/>
      <c r="AD133" s="711"/>
      <c r="AE133" s="712"/>
      <c r="AF133" s="710">
        <v>6.4</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zs8YzpnKdH/kzGKjTmiZrNsxJSHy4Uhpy7z4gmZbC0ON6lzMiFtpcdonB1ni4JOFj+BpAbQ1iQj9K06qi9CTw==" saltValue="/kcqaNCfAAiT6OM535jX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6KVMWOevXRVGDSGcMcTW1ZHLCJU+evJOiW+bN2GAFPayTjoiZo2PNQJbtqbOv9yZI9UpEy95hP1a+21XHMZwQ==" saltValue="Tx27A+VZODmk13DyLBnt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DnXYTnoJ/G90Ph9W+7cbn7tqo3HvKeJZFd5bHklDg8abE9iwp+4uc4LMRvJxDosrQeSZnQdWFJ8zKVKZioihA==" saltValue="teC6LFmLhS6uk+g9GCX2S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7034850</v>
      </c>
      <c r="AP9" s="262">
        <v>67023</v>
      </c>
      <c r="AQ9" s="263">
        <v>68274</v>
      </c>
      <c r="AR9" s="264">
        <v>-1.8</v>
      </c>
    </row>
    <row r="10" spans="1:46" ht="13.5" customHeight="1" x14ac:dyDescent="0.15">
      <c r="A10" s="247"/>
      <c r="AK10" s="1117" t="s">
        <v>485</v>
      </c>
      <c r="AL10" s="1118"/>
      <c r="AM10" s="1118"/>
      <c r="AN10" s="1119"/>
      <c r="AO10" s="265">
        <v>1229973</v>
      </c>
      <c r="AP10" s="265">
        <v>11718</v>
      </c>
      <c r="AQ10" s="266">
        <v>4860</v>
      </c>
      <c r="AR10" s="267">
        <v>141.1</v>
      </c>
    </row>
    <row r="11" spans="1:46" ht="13.5" customHeight="1" x14ac:dyDescent="0.15">
      <c r="A11" s="247"/>
      <c r="AK11" s="1117" t="s">
        <v>486</v>
      </c>
      <c r="AL11" s="1118"/>
      <c r="AM11" s="1118"/>
      <c r="AN11" s="1119"/>
      <c r="AO11" s="265">
        <v>254814</v>
      </c>
      <c r="AP11" s="265">
        <v>2428</v>
      </c>
      <c r="AQ11" s="266">
        <v>567</v>
      </c>
      <c r="AR11" s="267">
        <v>328.2</v>
      </c>
    </row>
    <row r="12" spans="1:46" ht="13.5" customHeight="1" x14ac:dyDescent="0.15">
      <c r="A12" s="247"/>
      <c r="AK12" s="1117" t="s">
        <v>487</v>
      </c>
      <c r="AL12" s="1118"/>
      <c r="AM12" s="1118"/>
      <c r="AN12" s="1119"/>
      <c r="AO12" s="265" t="s">
        <v>488</v>
      </c>
      <c r="AP12" s="265" t="s">
        <v>488</v>
      </c>
      <c r="AQ12" s="266">
        <v>16</v>
      </c>
      <c r="AR12" s="267" t="s">
        <v>488</v>
      </c>
    </row>
    <row r="13" spans="1:46" ht="13.5" customHeight="1" x14ac:dyDescent="0.15">
      <c r="A13" s="247"/>
      <c r="AK13" s="1117" t="s">
        <v>489</v>
      </c>
      <c r="AL13" s="1118"/>
      <c r="AM13" s="1118"/>
      <c r="AN13" s="1119"/>
      <c r="AO13" s="265">
        <v>441778</v>
      </c>
      <c r="AP13" s="265">
        <v>4209</v>
      </c>
      <c r="AQ13" s="266">
        <v>2777</v>
      </c>
      <c r="AR13" s="267">
        <v>51.6</v>
      </c>
    </row>
    <row r="14" spans="1:46" ht="13.5" customHeight="1" x14ac:dyDescent="0.15">
      <c r="A14" s="247"/>
      <c r="AK14" s="1117" t="s">
        <v>490</v>
      </c>
      <c r="AL14" s="1118"/>
      <c r="AM14" s="1118"/>
      <c r="AN14" s="1119"/>
      <c r="AO14" s="265">
        <v>152992</v>
      </c>
      <c r="AP14" s="265">
        <v>1458</v>
      </c>
      <c r="AQ14" s="266">
        <v>1330</v>
      </c>
      <c r="AR14" s="267">
        <v>9.6</v>
      </c>
    </row>
    <row r="15" spans="1:46" ht="13.5" customHeight="1" x14ac:dyDescent="0.15">
      <c r="A15" s="247"/>
      <c r="AK15" s="1120" t="s">
        <v>491</v>
      </c>
      <c r="AL15" s="1121"/>
      <c r="AM15" s="1121"/>
      <c r="AN15" s="1122"/>
      <c r="AO15" s="265">
        <v>-168464</v>
      </c>
      <c r="AP15" s="265">
        <v>-1605</v>
      </c>
      <c r="AQ15" s="266">
        <v>-3833</v>
      </c>
      <c r="AR15" s="267">
        <v>-58.1</v>
      </c>
    </row>
    <row r="16" spans="1:46" x14ac:dyDescent="0.15">
      <c r="A16" s="247"/>
      <c r="AK16" s="1120" t="s">
        <v>177</v>
      </c>
      <c r="AL16" s="1121"/>
      <c r="AM16" s="1121"/>
      <c r="AN16" s="1122"/>
      <c r="AO16" s="265">
        <v>8945943</v>
      </c>
      <c r="AP16" s="265">
        <v>85231</v>
      </c>
      <c r="AQ16" s="266">
        <v>73991</v>
      </c>
      <c r="AR16" s="267">
        <v>15.2</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6.14</v>
      </c>
      <c r="AP21" s="278">
        <v>6.28</v>
      </c>
      <c r="AQ21" s="279">
        <v>-0.14000000000000001</v>
      </c>
      <c r="AS21" s="280"/>
      <c r="AT21" s="276"/>
    </row>
    <row r="22" spans="1:46" s="248" customFormat="1" x14ac:dyDescent="0.15">
      <c r="A22" s="276"/>
      <c r="AK22" s="1123" t="s">
        <v>497</v>
      </c>
      <c r="AL22" s="1124"/>
      <c r="AM22" s="1124"/>
      <c r="AN22" s="1125"/>
      <c r="AO22" s="281">
        <v>101.8</v>
      </c>
      <c r="AP22" s="282">
        <v>98.7</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3628878</v>
      </c>
      <c r="AP32" s="291">
        <v>34574</v>
      </c>
      <c r="AQ32" s="292">
        <v>32402</v>
      </c>
      <c r="AR32" s="293">
        <v>6.7</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v>16</v>
      </c>
      <c r="AR34" s="293" t="s">
        <v>488</v>
      </c>
    </row>
    <row r="35" spans="1:46" ht="27" customHeight="1" x14ac:dyDescent="0.15">
      <c r="A35" s="247"/>
      <c r="AK35" s="1107" t="s">
        <v>504</v>
      </c>
      <c r="AL35" s="1108"/>
      <c r="AM35" s="1108"/>
      <c r="AN35" s="1109"/>
      <c r="AO35" s="291">
        <v>686404</v>
      </c>
      <c r="AP35" s="291">
        <v>6540</v>
      </c>
      <c r="AQ35" s="292">
        <v>5520</v>
      </c>
      <c r="AR35" s="293">
        <v>18.5</v>
      </c>
    </row>
    <row r="36" spans="1:46" ht="27" customHeight="1" x14ac:dyDescent="0.15">
      <c r="A36" s="247"/>
      <c r="AK36" s="1107" t="s">
        <v>505</v>
      </c>
      <c r="AL36" s="1108"/>
      <c r="AM36" s="1108"/>
      <c r="AN36" s="1109"/>
      <c r="AO36" s="291">
        <v>75858</v>
      </c>
      <c r="AP36" s="291">
        <v>723</v>
      </c>
      <c r="AQ36" s="292">
        <v>1296</v>
      </c>
      <c r="AR36" s="293">
        <v>-44.2</v>
      </c>
    </row>
    <row r="37" spans="1:46" ht="13.5" customHeight="1" x14ac:dyDescent="0.15">
      <c r="A37" s="247"/>
      <c r="AK37" s="1107" t="s">
        <v>506</v>
      </c>
      <c r="AL37" s="1108"/>
      <c r="AM37" s="1108"/>
      <c r="AN37" s="1109"/>
      <c r="AO37" s="291">
        <v>32002</v>
      </c>
      <c r="AP37" s="291">
        <v>305</v>
      </c>
      <c r="AQ37" s="292">
        <v>571</v>
      </c>
      <c r="AR37" s="293">
        <v>-46.6</v>
      </c>
    </row>
    <row r="38" spans="1:46" ht="27" customHeight="1" x14ac:dyDescent="0.15">
      <c r="A38" s="247"/>
      <c r="AK38" s="1110" t="s">
        <v>507</v>
      </c>
      <c r="AL38" s="1111"/>
      <c r="AM38" s="1111"/>
      <c r="AN38" s="1112"/>
      <c r="AO38" s="294">
        <v>1605</v>
      </c>
      <c r="AP38" s="294">
        <v>15</v>
      </c>
      <c r="AQ38" s="295">
        <v>0</v>
      </c>
      <c r="AR38" s="283">
        <v>0</v>
      </c>
      <c r="AS38" s="290"/>
    </row>
    <row r="39" spans="1:46" x14ac:dyDescent="0.15">
      <c r="A39" s="247"/>
      <c r="AK39" s="1110" t="s">
        <v>508</v>
      </c>
      <c r="AL39" s="1111"/>
      <c r="AM39" s="1111"/>
      <c r="AN39" s="1112"/>
      <c r="AO39" s="291">
        <v>-1046387</v>
      </c>
      <c r="AP39" s="291">
        <v>-9969</v>
      </c>
      <c r="AQ39" s="292">
        <v>-6093</v>
      </c>
      <c r="AR39" s="293">
        <v>63.6</v>
      </c>
      <c r="AS39" s="290"/>
    </row>
    <row r="40" spans="1:46" ht="27" customHeight="1" x14ac:dyDescent="0.15">
      <c r="A40" s="247"/>
      <c r="AK40" s="1107" t="s">
        <v>509</v>
      </c>
      <c r="AL40" s="1108"/>
      <c r="AM40" s="1108"/>
      <c r="AN40" s="1109"/>
      <c r="AO40" s="291">
        <v>-2049437</v>
      </c>
      <c r="AP40" s="291">
        <v>-19526</v>
      </c>
      <c r="AQ40" s="292">
        <v>-23816</v>
      </c>
      <c r="AR40" s="293">
        <v>-18</v>
      </c>
      <c r="AS40" s="290"/>
    </row>
    <row r="41" spans="1:46" x14ac:dyDescent="0.15">
      <c r="A41" s="247"/>
      <c r="AK41" s="1113" t="s">
        <v>287</v>
      </c>
      <c r="AL41" s="1114"/>
      <c r="AM41" s="1114"/>
      <c r="AN41" s="1115"/>
      <c r="AO41" s="291">
        <v>1328923</v>
      </c>
      <c r="AP41" s="291">
        <v>12661</v>
      </c>
      <c r="AQ41" s="292">
        <v>9896</v>
      </c>
      <c r="AR41" s="293">
        <v>27.9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4651330</v>
      </c>
      <c r="AN51" s="313">
        <v>42653</v>
      </c>
      <c r="AO51" s="314">
        <v>-7.2</v>
      </c>
      <c r="AP51" s="315">
        <v>44161</v>
      </c>
      <c r="AQ51" s="316">
        <v>3.1</v>
      </c>
      <c r="AR51" s="317">
        <v>-10.3</v>
      </c>
    </row>
    <row r="52" spans="1:44" x14ac:dyDescent="0.15">
      <c r="A52" s="247"/>
      <c r="AK52" s="318"/>
      <c r="AL52" s="319" t="s">
        <v>519</v>
      </c>
      <c r="AM52" s="320">
        <v>2155029</v>
      </c>
      <c r="AN52" s="321">
        <v>19762</v>
      </c>
      <c r="AO52" s="322">
        <v>-11.8</v>
      </c>
      <c r="AP52" s="323">
        <v>23644</v>
      </c>
      <c r="AQ52" s="324">
        <v>3.1</v>
      </c>
      <c r="AR52" s="325">
        <v>-14.9</v>
      </c>
    </row>
    <row r="53" spans="1:44" x14ac:dyDescent="0.15">
      <c r="A53" s="247"/>
      <c r="AK53" s="303" t="s">
        <v>520</v>
      </c>
      <c r="AL53" s="304"/>
      <c r="AM53" s="312">
        <v>3526148</v>
      </c>
      <c r="AN53" s="313">
        <v>32544</v>
      </c>
      <c r="AO53" s="314">
        <v>-23.7</v>
      </c>
      <c r="AP53" s="315">
        <v>43955</v>
      </c>
      <c r="AQ53" s="316">
        <v>-0.5</v>
      </c>
      <c r="AR53" s="317">
        <v>-23.2</v>
      </c>
    </row>
    <row r="54" spans="1:44" x14ac:dyDescent="0.15">
      <c r="A54" s="247"/>
      <c r="AK54" s="318"/>
      <c r="AL54" s="319" t="s">
        <v>519</v>
      </c>
      <c r="AM54" s="320">
        <v>1686078</v>
      </c>
      <c r="AN54" s="321">
        <v>15561</v>
      </c>
      <c r="AO54" s="322">
        <v>-21.3</v>
      </c>
      <c r="AP54" s="323">
        <v>21318</v>
      </c>
      <c r="AQ54" s="324">
        <v>-9.8000000000000007</v>
      </c>
      <c r="AR54" s="325">
        <v>-11.5</v>
      </c>
    </row>
    <row r="55" spans="1:44" x14ac:dyDescent="0.15">
      <c r="A55" s="247"/>
      <c r="AK55" s="303" t="s">
        <v>521</v>
      </c>
      <c r="AL55" s="304"/>
      <c r="AM55" s="312">
        <v>3343227</v>
      </c>
      <c r="AN55" s="313">
        <v>31186</v>
      </c>
      <c r="AO55" s="314">
        <v>-4.2</v>
      </c>
      <c r="AP55" s="315">
        <v>41921</v>
      </c>
      <c r="AQ55" s="316">
        <v>-4.5999999999999996</v>
      </c>
      <c r="AR55" s="317">
        <v>0.4</v>
      </c>
    </row>
    <row r="56" spans="1:44" x14ac:dyDescent="0.15">
      <c r="A56" s="247"/>
      <c r="AK56" s="318"/>
      <c r="AL56" s="319" t="s">
        <v>519</v>
      </c>
      <c r="AM56" s="320">
        <v>1417229</v>
      </c>
      <c r="AN56" s="321">
        <v>13220</v>
      </c>
      <c r="AO56" s="322">
        <v>-15</v>
      </c>
      <c r="AP56" s="323">
        <v>21655</v>
      </c>
      <c r="AQ56" s="324">
        <v>1.6</v>
      </c>
      <c r="AR56" s="325">
        <v>-16.600000000000001</v>
      </c>
    </row>
    <row r="57" spans="1:44" x14ac:dyDescent="0.15">
      <c r="A57" s="247"/>
      <c r="AK57" s="303" t="s">
        <v>522</v>
      </c>
      <c r="AL57" s="304"/>
      <c r="AM57" s="312">
        <v>4704657</v>
      </c>
      <c r="AN57" s="313">
        <v>44310</v>
      </c>
      <c r="AO57" s="314">
        <v>42.1</v>
      </c>
      <c r="AP57" s="315">
        <v>44585</v>
      </c>
      <c r="AQ57" s="316">
        <v>6.4</v>
      </c>
      <c r="AR57" s="317">
        <v>35.700000000000003</v>
      </c>
    </row>
    <row r="58" spans="1:44" x14ac:dyDescent="0.15">
      <c r="A58" s="247"/>
      <c r="AK58" s="318"/>
      <c r="AL58" s="319" t="s">
        <v>519</v>
      </c>
      <c r="AM58" s="320">
        <v>1658095</v>
      </c>
      <c r="AN58" s="321">
        <v>15616</v>
      </c>
      <c r="AO58" s="322">
        <v>18.100000000000001</v>
      </c>
      <c r="AP58" s="323">
        <v>23077</v>
      </c>
      <c r="AQ58" s="324">
        <v>6.6</v>
      </c>
      <c r="AR58" s="325">
        <v>11.5</v>
      </c>
    </row>
    <row r="59" spans="1:44" x14ac:dyDescent="0.15">
      <c r="A59" s="247"/>
      <c r="AK59" s="303" t="s">
        <v>523</v>
      </c>
      <c r="AL59" s="304"/>
      <c r="AM59" s="312">
        <v>6599589</v>
      </c>
      <c r="AN59" s="313">
        <v>62877</v>
      </c>
      <c r="AO59" s="314">
        <v>41.9</v>
      </c>
      <c r="AP59" s="315">
        <v>49779</v>
      </c>
      <c r="AQ59" s="316">
        <v>11.6</v>
      </c>
      <c r="AR59" s="317">
        <v>30.3</v>
      </c>
    </row>
    <row r="60" spans="1:44" x14ac:dyDescent="0.15">
      <c r="A60" s="247"/>
      <c r="AK60" s="318"/>
      <c r="AL60" s="319" t="s">
        <v>519</v>
      </c>
      <c r="AM60" s="320">
        <v>2662842</v>
      </c>
      <c r="AN60" s="321">
        <v>25370</v>
      </c>
      <c r="AO60" s="322">
        <v>62.5</v>
      </c>
      <c r="AP60" s="323">
        <v>28921</v>
      </c>
      <c r="AQ60" s="324">
        <v>25.3</v>
      </c>
      <c r="AR60" s="325">
        <v>37.200000000000003</v>
      </c>
    </row>
    <row r="61" spans="1:44" x14ac:dyDescent="0.15">
      <c r="A61" s="247"/>
      <c r="AK61" s="303" t="s">
        <v>524</v>
      </c>
      <c r="AL61" s="326"/>
      <c r="AM61" s="312">
        <v>4564990</v>
      </c>
      <c r="AN61" s="313">
        <v>42714</v>
      </c>
      <c r="AO61" s="314">
        <v>9.8000000000000007</v>
      </c>
      <c r="AP61" s="315">
        <v>44880</v>
      </c>
      <c r="AQ61" s="327">
        <v>3.2</v>
      </c>
      <c r="AR61" s="317">
        <v>6.6</v>
      </c>
    </row>
    <row r="62" spans="1:44" x14ac:dyDescent="0.15">
      <c r="A62" s="247"/>
      <c r="AK62" s="318"/>
      <c r="AL62" s="319" t="s">
        <v>519</v>
      </c>
      <c r="AM62" s="320">
        <v>1915855</v>
      </c>
      <c r="AN62" s="321">
        <v>17906</v>
      </c>
      <c r="AO62" s="322">
        <v>6.5</v>
      </c>
      <c r="AP62" s="323">
        <v>23723</v>
      </c>
      <c r="AQ62" s="324">
        <v>5.4</v>
      </c>
      <c r="AR62" s="325">
        <v>1.1000000000000001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IiDjDRmMEEY3n2/WZ9noeBCfL8K8TohvsEe397Y3JKpRMuDZoofbpMO5N7kDS7pXO0Q3VTQtZSHBg825EBqDQ==" saltValue="pEmrCp/9olRs/vtfDY1F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WQJwZ03edLElH2GaLONAZRHCaaniFY7NMfAuvePXTXZ45ei9s/7wCS5gRglJCT8TDkDt6Xv5G09v2mq0gHvn/A==" saltValue="mg5xAKgpWzVcvinqE7u6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aojhz6YaswwToquZ9ybwaPiMkPit2IfWOLleDdnFdmum2HAoxyBeVhKj+NYZcEHlfvaBKxqc3Da9tqpZEitnRw==" saltValue="/vAjxqaINXaKKEADkSz1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5.28</v>
      </c>
      <c r="G47" s="12">
        <v>7.34</v>
      </c>
      <c r="H47" s="12">
        <v>9.34</v>
      </c>
      <c r="I47" s="12">
        <v>9.59</v>
      </c>
      <c r="J47" s="13">
        <v>9.98</v>
      </c>
    </row>
    <row r="48" spans="2:10" ht="57.75" customHeight="1" x14ac:dyDescent="0.15">
      <c r="B48" s="14"/>
      <c r="C48" s="1128" t="s">
        <v>4</v>
      </c>
      <c r="D48" s="1128"/>
      <c r="E48" s="1129"/>
      <c r="F48" s="15">
        <v>4.34</v>
      </c>
      <c r="G48" s="16">
        <v>9.2100000000000009</v>
      </c>
      <c r="H48" s="16">
        <v>10.23</v>
      </c>
      <c r="I48" s="16">
        <v>7.63</v>
      </c>
      <c r="J48" s="17">
        <v>4.5999999999999996</v>
      </c>
    </row>
    <row r="49" spans="2:10" ht="57.75" customHeight="1" thickBot="1" x14ac:dyDescent="0.2">
      <c r="B49" s="18"/>
      <c r="C49" s="1130" t="s">
        <v>5</v>
      </c>
      <c r="D49" s="1130"/>
      <c r="E49" s="1131"/>
      <c r="F49" s="19">
        <v>1.91</v>
      </c>
      <c r="G49" s="20">
        <v>7.41</v>
      </c>
      <c r="H49" s="20">
        <v>2.56</v>
      </c>
      <c r="I49" s="20" t="s">
        <v>531</v>
      </c>
      <c r="J49" s="21" t="s">
        <v>532</v>
      </c>
    </row>
    <row r="50" spans="2:10" x14ac:dyDescent="0.15"/>
  </sheetData>
  <sheetProtection algorithmName="SHA-512" hashValue="07Zq4DUI6EMkWKGOlso6wMRqHyRw8RmUILt6wYZ2xLHXux0WbCxyd+9Vlsf9bELI6eh1ErmzTxYqgWgkj1IQmg==" saltValue="MKpO4j4/bHBT9VrO9v2a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　甫</cp:lastModifiedBy>
  <cp:lastPrinted>2026-03-17T23:45:13Z</cp:lastPrinted>
  <dcterms:created xsi:type="dcterms:W3CDTF">2026-02-23T06:57:55Z</dcterms:created>
  <dcterms:modified xsi:type="dcterms:W3CDTF">2026-03-18T00:03:09Z</dcterms:modified>
  <cp:category/>
</cp:coreProperties>
</file>