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Yawatano\財政課$\共有\補佐用\☆05 財政状況資料集（３月と８月ごろ）\令和6年度決算\R8.8.18【98（火）〆）【総務省財務調査課】令和６年度財政状況資料集の作成について（2回目・地方公会計関係）\（9_8（火）〆）【総務省財務調査課】令和６年度財政状況資料集の作成について（2回目・地方公会計関係）\"/>
    </mc:Choice>
  </mc:AlternateContent>
  <xr:revisionPtr revIDLastSave="0" documentId="13_ncr:1_{821ABA49-F9C6-4965-B865-D8048DC0D0A0}"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C37" i="10"/>
  <c r="CO36" i="10"/>
  <c r="BW36" i="10"/>
  <c r="BE36" i="10"/>
  <c r="CO35" i="10"/>
  <c r="BW35" i="10"/>
  <c r="BE35" i="10"/>
  <c r="CO34" i="10"/>
  <c r="BW34" i="10"/>
  <c r="BE34" i="10"/>
  <c r="C34" i="10"/>
  <c r="C35" i="10" l="1"/>
  <c r="C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s="1"/>
  <c r="U37" i="10" s="1"/>
  <c r="AM34" i="10"/>
  <c r="AM35" i="10" s="1"/>
  <c r="AM36" i="10" s="1"/>
</calcChain>
</file>

<file path=xl/sharedStrings.xml><?xml version="1.0" encoding="utf-8"?>
<sst xmlns="http://schemas.openxmlformats.org/spreadsheetml/2006/main" count="1114" uniqueCount="575">
  <si>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</si>
  <si>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</si>
  <si>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</si>
  <si>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</si>
  <si>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</si>
  <si>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</si>
  <si>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</si>
  <si>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</si>
  <si>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</si>
  <si>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</si>
  <si>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</si>
  <si>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</si>
  <si>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</si>
  <si>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</si>
  <si>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</si>
  <si>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</si>
  <si>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</si>
  <si>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</si>
  <si>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</si>
  <si>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</si>
  <si>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</si>
  <si>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</si>
  <si>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</si>
  <si>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</si>
  <si>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</si>
  <si>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</si>
  <si>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</si>
  <si>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</si>
  <si>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</si>
  <si>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</si>
  <si>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</si>
  <si>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</si>
  <si>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</si>
  <si>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</si>
  <si>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</si>
  <si>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</si>
  <si>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</si>
  <si>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</si>
  <si>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</si>
  <si>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</si>
  <si>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</si>
  <si>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</si>
  <si>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</si>
  <si>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</si>
  <si>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</si>
  <si>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</si>
  <si>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</si>
  <si>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</si>
  <si>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</si>
  <si>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</si>
  <si>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</si>
  <si>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</si>
  <si>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</si>
  <si>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</si>
  <si>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</si>
  <si>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</si>
  <si>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</si>
  <si>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</si>
  <si>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</si>
  <si>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</si>
  <si>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</si>
  <si>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</si>
  <si>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</si>
  <si>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</si>
  <si>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</si>
  <si>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</si>
  <si>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</si>
  <si>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</si>
  <si>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</si>
  <si>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</si>
  <si>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</si>
  <si>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</si>
  <si>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</si>
  <si>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</si>
  <si>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</si>
  <si>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</si>
  <si>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</si>
  <si>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</si>
  <si>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</si>
  <si>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静岡県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</si>
  <si>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</si>
  <si>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</si>
  <si>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</si>
  <si>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</si>
  <si>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</si>
  <si>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</si>
  <si>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</si>
  <si>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</si>
  <si>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</si>
  <si>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</si>
  <si>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</si>
  <si>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</si>
  <si>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</si>
  <si>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</si>
  <si>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伊東市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</si>
  <si>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</si>
  <si>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</si>
  <si>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</si>
  <si>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</si>
  <si>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</si>
  <si>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</si>
  <si>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</si>
  <si>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</si>
  <si>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</si>
  <si>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</si>
  <si>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</si>
  <si>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</si>
  <si>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</si>
  <si>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</si>
  <si>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</si>
  <si>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</si>
  <si>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</si>
  <si>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</si>
  <si>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</si>
  <si>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</si>
  <si>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</si>
  <si>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</si>
  <si>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</si>
  <si>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</si>
  <si>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</si>
  <si>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</si>
  <si>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</si>
  <si>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</si>
  <si>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</si>
  <si>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</si>
  <si>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</si>
  <si>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</si>
  <si>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</si>
  <si>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</si>
  <si>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</si>
  <si>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</si>
  <si>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</si>
  <si>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</si>
  <si>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</si>
  <si>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</si>
  <si>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</si>
  <si>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</si>
  <si>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</si>
  <si>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</si>
  <si>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</si>
  <si>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</si>
  <si>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</si>
  <si>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</si>
  <si>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</si>
  <si>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-1.8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</si>
  <si>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</si>
  <si>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</si>
  <si>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</si>
  <si>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</si>
  <si>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</si>
  <si>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</si>
  <si>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</si>
  <si>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</si>
  <si>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</si>
  <si>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</si>
  <si>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</si>
  <si>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</si>
  <si>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</si>
  <si>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</si>
  <si>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</si>
  <si>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</si>
  <si>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</si>
  <si>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</si>
  <si>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</si>
  <si>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</si>
  <si>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</si>
  <si>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</si>
  <si>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</si>
  <si>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</si>
  <si>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</si>
  <si>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</si>
  <si>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</si>
  <si>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</si>
  <si>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</si>
  <si>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</si>
  <si>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</si>
  <si>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</si>
  <si>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</si>
  <si>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</si>
  <si>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</si>
  <si>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</si>
  <si>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</si>
  <si>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</si>
  <si>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</si>
  <si>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</si>
  <si>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</si>
  <si>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</si>
  <si>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</si>
  <si>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</si>
  <si>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</si>
  <si>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</si>
  <si>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</si>
  <si>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</si>
  <si>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</si>
  <si>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</si>
  <si>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</si>
  <si>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</si>
  <si>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</si>
  <si>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</si>
  <si>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</si>
  <si>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</si>
  <si>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</si>
  <si>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</si>
  <si>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静岡県伊東市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</si>
  <si>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</si>
  <si>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</si>
  <si>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</si>
  <si>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</si>
  <si>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</si>
  <si>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</si>
  <si>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</si>
  <si>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</si>
  <si>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</si>
  <si>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</si>
  <si>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</si>
  <si>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</si>
  <si>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</si>
  <si>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</si>
  <si>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</si>
  <si>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</si>
  <si>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</si>
  <si>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</si>
  <si>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</si>
  <si>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</si>
  <si>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</si>
  <si>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</si>
  <si>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</si>
  <si>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</si>
  <si>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</si>
  <si>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</si>
  <si>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</si>
  <si>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</si>
  <si>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</si>
  <si>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</si>
  <si>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</si>
  <si>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</si>
  <si>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</si>
  <si>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</si>
  <si>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</si>
  <si>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</si>
  <si>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</si>
  <si>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</si>
  <si>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</si>
  <si>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</si>
  <si>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</si>
  <si>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</si>
  <si>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</si>
  <si>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</si>
  <si>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</si>
  <si>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</si>
  <si>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</si>
  <si>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</si>
  <si>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</si>
  <si>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</si>
  <si>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</si>
  <si>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</si>
  <si>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</si>
  <si>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</si>
  <si>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</si>
  <si>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</si>
  <si>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</si>
  <si>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</si>
  <si>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</si>
  <si>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</si>
  <si>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</si>
  <si>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</si>
  <si>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</si>
  <si>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</si>
  <si>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</si>
  <si>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</si>
  <si>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</si>
  <si>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</si>
  <si>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</si>
  <si>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</si>
  <si>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</si>
  <si>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</si>
  <si>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</si>
  <si>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</si>
  <si>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</si>
  <si>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</si>
  <si>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</si>
  <si>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</si>
  <si>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</si>
  <si>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</si>
  <si>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</si>
  <si>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</si>
  <si>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</si>
  <si>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</si>
  <si>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</si>
  <si>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</si>
  <si>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</si>
  <si>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</si>
  <si>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</si>
  <si>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</si>
  <si>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</si>
  <si>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</si>
  <si>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</si>
  <si>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</si>
  <si>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</si>
  <si>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</si>
  <si>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</si>
  <si>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</si>
  <si>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</si>
  <si>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</si>
  <si>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</si>
  <si>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</si>
  <si>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</si>
  <si>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</si>
  <si>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</si>
  <si>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</si>
  <si>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</si>
  <si>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</si>
  <si>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</si>
  <si>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</si>
  <si>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</si>
  <si>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</si>
  <si>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</si>
  <si>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</si>
  <si>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</si>
  <si>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</si>
  <si>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</si>
  <si>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</si>
  <si>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</si>
  <si>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</si>
  <si>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</si>
  <si>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</si>
  <si>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</si>
  <si>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</si>
  <si>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</si>
  <si>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</si>
  <si>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</si>
  <si>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</si>
  <si>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</si>
  <si>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</si>
  <si>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</si>
  <si>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</si>
  <si>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</si>
  <si>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</si>
  <si>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</si>
  <si>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</si>
  <si>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</si>
  <si>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</si>
  <si>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</si>
  <si>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</si>
  <si>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</si>
  <si>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</si>
  <si>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</si>
  <si>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</si>
  <si>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</si>
  <si>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</si>
  <si>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</si>
  <si>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</si>
  <si>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</si>
  <si>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</si>
  <si>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静岡県伊東市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</si>
  <si>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</si>
  <si>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</si>
  <si>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</si>
  <si>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</si>
  <si>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</si>
  <si>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</si>
  <si>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</si>
  <si>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</si>
  <si>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</si>
  <si>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</si>
  <si>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</si>
  <si>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</si>
  <si>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</si>
  <si>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</si>
  <si>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</si>
  <si>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</si>
  <si>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</si>
  <si>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</si>
  <si>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</si>
  <si>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</si>
  <si>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</si>
  <si>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霊園事業特別会計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</si>
  <si>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</si>
  <si>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</si>
  <si>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</si>
  <si>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</si>
  <si>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</si>
  <si>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</si>
  <si>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</si>
  <si>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</si>
  <si>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</si>
  <si>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</si>
  <si>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</si>
  <si>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</si>
  <si>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</si>
  <si>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競輪事業特別会計</t>
    <phoneticPr fontId="5"/>
  </si>
  <si>
    <t>国民健康保険事業特別会計</t>
    <phoneticPr fontId="5"/>
  </si>
  <si>
    <t>介護保険事業特別会計</t>
    <phoneticPr fontId="5"/>
  </si>
  <si>
    <t>後期高齢者医療特別会計</t>
    <phoneticPr fontId="5"/>
  </si>
  <si>
    <t>病院事業会計</t>
    <phoneticPr fontId="5"/>
  </si>
  <si>
    <t>法適用企業</t>
    <phoneticPr fontId="5"/>
  </si>
  <si>
    <t>下水道事業会計</t>
    <phoneticPr fontId="5"/>
  </si>
  <si>
    <t>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</si>
  <si>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</si>
  <si>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</si>
  <si>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</si>
  <si>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</si>
  <si>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</si>
  <si>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</si>
  <si>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</si>
  <si>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</si>
  <si>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</si>
  <si>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</si>
  <si>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</si>
  <si>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</si>
  <si>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</si>
  <si>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</si>
  <si>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</si>
  <si>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</si>
  <si>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</si>
  <si>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</si>
  <si>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</si>
  <si>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</si>
  <si>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</si>
  <si>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</si>
  <si>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</si>
  <si>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</si>
  <si>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</si>
  <si>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</si>
  <si>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</si>
  <si>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</si>
  <si>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</si>
  <si>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</si>
  <si>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</si>
  <si>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</si>
  <si>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</si>
  <si>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</si>
  <si>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</si>
  <si>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</si>
  <si>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</si>
  <si>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</si>
  <si>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</si>
  <si>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</si>
  <si>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</si>
  <si>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</si>
  <si>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</si>
  <si>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</si>
  <si>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</si>
  <si>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</si>
  <si>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</si>
  <si>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</si>
  <si>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</si>
  <si>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</si>
  <si>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</si>
  <si>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</si>
  <si>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</si>
  <si>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</si>
  <si>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</si>
  <si>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</si>
  <si>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</si>
  <si>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</si>
  <si>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</si>
  <si>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</si>
  <si>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</si>
  <si>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</si>
  <si>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</si>
  <si>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</si>
  <si>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</si>
  <si>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</si>
  <si>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</si>
  <si>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</si>
  <si>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</si>
  <si>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</si>
  <si>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</si>
  <si>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</si>
  <si>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</si>
  <si>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</si>
  <si>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</si>
  <si>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</si>
  <si>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</si>
  <si>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</si>
  <si>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</si>
  <si>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</si>
  <si>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</si>
  <si>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</si>
  <si>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</si>
  <si>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</si>
  <si>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</si>
  <si>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</si>
  <si>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</si>
  <si>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</si>
  <si>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</si>
  <si>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</si>
  <si>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</si>
  <si>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</si>
  <si>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</si>
  <si>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</si>
  <si>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</si>
  <si>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</si>
  <si>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</si>
  <si>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</si>
  <si>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</si>
  <si>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</si>
  <si>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</si>
  <si>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</si>
  <si>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</si>
  <si>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</si>
  <si>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</si>
  <si>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</si>
  <si>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</si>
  <si>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</si>
  <si>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</si>
  <si>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</si>
  <si>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</si>
  <si>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</si>
  <si>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</si>
  <si>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</si>
  <si>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</si>
  <si>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</si>
  <si>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</si>
  <si>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</si>
  <si>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</si>
  <si>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</si>
  <si>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</si>
  <si>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</si>
  <si>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</si>
  <si>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</si>
  <si>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</si>
  <si>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</si>
  <si>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</si>
  <si>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</si>
  <si>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</si>
  <si>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</si>
  <si>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</si>
  <si>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</si>
  <si>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</si>
  <si>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</si>
  <si>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</si>
  <si>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1.86</t>
  </si>
  <si>
    <t>▲ 0.37</t>
  </si>
  <si>
    <t>▲ 0.38</t>
  </si>
  <si>
    <t>病院事業会計</t>
  </si>
  <si>
    <t>水道事業会計</t>
  </si>
  <si>
    <t>一般会計</t>
  </si>
  <si>
    <t>競輪事業特別会計</t>
  </si>
  <si>
    <t>介護保険事業特別会計</t>
  </si>
  <si>
    <t>国民健康保険事業特別会計</t>
  </si>
  <si>
    <t>下水道事業会計</t>
  </si>
  <si>
    <t>後期高齢者医療特別会計</t>
  </si>
  <si>
    <t>その他会計（赤字）</t>
  </si>
  <si>
    <t>その他会計（黒字）</t>
  </si>
  <si>
    <t>R02</t>
    <phoneticPr fontId="5"/>
  </si>
  <si>
    <t>R03</t>
    <phoneticPr fontId="5"/>
  </si>
  <si>
    <t>R04</t>
    <phoneticPr fontId="5"/>
  </si>
  <si>
    <t>R05</t>
    <phoneticPr fontId="5"/>
  </si>
  <si>
    <t>R06</t>
    <phoneticPr fontId="5"/>
  </si>
  <si>
    <t>静岡県後期高齢者医療広域連合（普通会計）</t>
    <rPh sb="0" eb="3">
      <t>シズオカケン</t>
    </rPh>
    <rPh sb="3" eb="5">
      <t>コウキ</t>
    </rPh>
    <rPh sb="5" eb="8">
      <t>コウレイシャ</t>
    </rPh>
    <rPh sb="8" eb="10">
      <t>イリョウ</t>
    </rPh>
    <rPh sb="10" eb="12">
      <t>コウイキ</t>
    </rPh>
    <rPh sb="12" eb="14">
      <t>レンゴウ</t>
    </rPh>
    <rPh sb="15" eb="17">
      <t>フツウ</t>
    </rPh>
    <rPh sb="17" eb="19">
      <t>カイケイ</t>
    </rPh>
    <phoneticPr fontId="2"/>
  </si>
  <si>
    <t>静岡県後期高齢者医療広域連合（事業会計）</t>
    <rPh sb="0" eb="3">
      <t>シズオカケン</t>
    </rPh>
    <rPh sb="3" eb="5">
      <t>コウキ</t>
    </rPh>
    <rPh sb="5" eb="8">
      <t>コウレイシャ</t>
    </rPh>
    <rPh sb="8" eb="10">
      <t>イリョウ</t>
    </rPh>
    <rPh sb="10" eb="12">
      <t>コウイキ</t>
    </rPh>
    <rPh sb="12" eb="14">
      <t>レンゴウ</t>
    </rPh>
    <rPh sb="15" eb="17">
      <t>ジギョウ</t>
    </rPh>
    <rPh sb="17" eb="19">
      <t>カイケイ</t>
    </rPh>
    <phoneticPr fontId="2"/>
  </si>
  <si>
    <t>静岡地方税滞納整理機構</t>
    <rPh sb="0" eb="2">
      <t>シズオカ</t>
    </rPh>
    <rPh sb="2" eb="4">
      <t>チホウ</t>
    </rPh>
    <rPh sb="4" eb="5">
      <t>ゼイ</t>
    </rPh>
    <rPh sb="5" eb="7">
      <t>タイノウ</t>
    </rPh>
    <rPh sb="7" eb="9">
      <t>セイリ</t>
    </rPh>
    <rPh sb="9" eb="11">
      <t>キコウ</t>
    </rPh>
    <phoneticPr fontId="2"/>
  </si>
  <si>
    <t>駿東伊豆消防組合</t>
    <rPh sb="0" eb="4">
      <t>スントウイズ</t>
    </rPh>
    <rPh sb="4" eb="8">
      <t>ショウボウクミアイ</t>
    </rPh>
    <phoneticPr fontId="2"/>
  </si>
  <si>
    <t>伊東マリンタウン株式会社</t>
    <rPh sb="0" eb="2">
      <t>イトウ</t>
    </rPh>
    <rPh sb="8" eb="12">
      <t>カブシキガイシャ</t>
    </rPh>
    <phoneticPr fontId="2"/>
  </si>
  <si>
    <t>公益社団法人伊東市振興公社</t>
    <rPh sb="0" eb="6">
      <t>コウエキシャダンホウジン</t>
    </rPh>
    <rPh sb="6" eb="8">
      <t>イトウ</t>
    </rPh>
    <rPh sb="8" eb="9">
      <t>シ</t>
    </rPh>
    <rPh sb="9" eb="11">
      <t>シンコウ</t>
    </rPh>
    <rPh sb="11" eb="13">
      <t>コウシャ</t>
    </rPh>
    <phoneticPr fontId="2"/>
  </si>
  <si>
    <t>エフエム伊東株式会社</t>
    <rPh sb="4" eb="6">
      <t>イトウ</t>
    </rPh>
    <rPh sb="6" eb="10">
      <t>カブシキガイシャ</t>
    </rPh>
    <phoneticPr fontId="2"/>
  </si>
  <si>
    <t>-</t>
    <phoneticPr fontId="2"/>
  </si>
  <si>
    <t>文化施設整備基金</t>
    <rPh sb="0" eb="2">
      <t>ブンカ</t>
    </rPh>
    <rPh sb="2" eb="4">
      <t>シセツ</t>
    </rPh>
    <rPh sb="4" eb="6">
      <t>セイビ</t>
    </rPh>
    <rPh sb="6" eb="8">
      <t>キキン</t>
    </rPh>
    <phoneticPr fontId="5"/>
  </si>
  <si>
    <t>競輪事業収益金活用基金</t>
    <rPh sb="0" eb="6">
      <t>ケイリンジギョウシュウエキ</t>
    </rPh>
    <rPh sb="6" eb="7">
      <t>キン</t>
    </rPh>
    <rPh sb="7" eb="9">
      <t>カツヨウ</t>
    </rPh>
    <rPh sb="9" eb="11">
      <t>キキン</t>
    </rPh>
    <phoneticPr fontId="5"/>
  </si>
  <si>
    <t>公共施設総合管理基金</t>
    <rPh sb="0" eb="10">
      <t>コウキョウシセツソウゴウカンリキキン</t>
    </rPh>
    <phoneticPr fontId="5"/>
  </si>
  <si>
    <t>福祉基金</t>
    <rPh sb="0" eb="4">
      <t>フクシキキン</t>
    </rPh>
    <phoneticPr fontId="5"/>
  </si>
  <si>
    <t>ふるさと伊東応援基金</t>
    <rPh sb="4" eb="6">
      <t>イトウ</t>
    </rPh>
    <rPh sb="6" eb="10">
      <t>オウエンキキン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</si>
  <si>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</si>
  <si>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</si>
  <si>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</si>
  <si>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</si>
  <si>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</si>
  <si>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</si>
  <si>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</si>
  <si>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</si>
  <si>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</si>
  <si>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臨時財政対策債発行可能額の減少や財政調整基金の積立による充当可能基金の増加等により将来負担比率は低下傾向にあり、類似団体内平均値と比べても低い水準となっている。
　一方で有形固定資産減価償却率は、学校施設や市営住宅の改修など長寿命化対策等を実施しているものの、新規更新を行っていないため上昇している。
　両指標から、施設の老朽化、資金調達、それぞれの側面において公共施設等を更新すべき時期に達していることが示されており、充当可能基金を活用しながら、将来負担比率の推移を注視し、計画的に公共施設等の更新を進めていく必要がある。
　伊東市公共施設等総合管理計画に基づき、公共施設だけでなく学校施設やインフラ系施設等の計画的な長寿命化改修等を推進し、施設の維持管理等に要する経費の減少に努める。</t>
    <rPh sb="17" eb="21">
      <t>ザイセイチョウセイ</t>
    </rPh>
    <rPh sb="153" eb="156">
      <t>リョウシヒョウ</t>
    </rPh>
    <rPh sb="159" eb="161">
      <t>シセツ</t>
    </rPh>
    <rPh sb="162" eb="165">
      <t>ロウキュウカ</t>
    </rPh>
    <rPh sb="166" eb="170">
      <t>シキンチョウタツ</t>
    </rPh>
    <rPh sb="176" eb="178">
      <t>ソクメン</t>
    </rPh>
    <rPh sb="196" eb="197">
      <t>タッ</t>
    </rPh>
    <rPh sb="204" eb="205">
      <t>シメ</t>
    </rPh>
    <rPh sb="211" eb="213">
      <t>ジュウトウ</t>
    </rPh>
    <rPh sb="213" eb="215">
      <t>カノウ</t>
    </rPh>
    <rPh sb="215" eb="217">
      <t>キキン</t>
    </rPh>
    <rPh sb="218" eb="220">
      <t>カツヨウ</t>
    </rPh>
    <rPh sb="225" eb="229">
      <t>ショウライフタン</t>
    </rPh>
    <rPh sb="229" eb="231">
      <t>ヒリツ</t>
    </rPh>
    <rPh sb="232" eb="234">
      <t>スイイ</t>
    </rPh>
    <rPh sb="235" eb="237">
      <t>チュウシ</t>
    </rPh>
    <rPh sb="239" eb="242">
      <t>ケイカクテキ</t>
    </rPh>
    <rPh sb="243" eb="248">
      <t>コウキョウシセツトウ</t>
    </rPh>
    <rPh sb="249" eb="251">
      <t>コウシン</t>
    </rPh>
    <rPh sb="252" eb="253">
      <t>スス</t>
    </rPh>
    <rPh sb="257" eb="259">
      <t>ヒツヨウ</t>
    </rPh>
    <phoneticPr fontId="2"/>
  </si>
  <si>
    <t>　実質公債費比率は類似団体内平均値と同水準であるが、上昇傾向となっている。将来負担比率は、平成２６年から平成２８年まで続いた環境美化センター、健康福祉センター及び学校給食センターといった大規模建設事業の地方債の償還が進んでいること、臨時財政対策債発行可能額の減少や財政調整基金の積立による充当可能基金の増加等などもあり、令和６年度は類似団体内平均値を大幅に下回る水準となった。
　今後は公共施設だけでなく学校施設やインフラ系施設等の計画的な長寿命化改修等を推進する必要があり、数値の悪化が見込まれるため、これまで以上に地方債の発行の適正化に努めつつ、一方で両指標とも早期健全化基準を大幅に下回っていることから、必要な施設の更新を充当可能な基金を活用しながら計画的に実施し、公債費を中期的に平準化して管理する必要がある。</t>
    <rPh sb="132" eb="136">
      <t>ザイセイチョウセイ</t>
    </rPh>
    <rPh sb="275" eb="277">
      <t>イッポウ</t>
    </rPh>
    <rPh sb="278" eb="281">
      <t>リョウシヒョウ</t>
    </rPh>
    <rPh sb="283" eb="285">
      <t>ソウキ</t>
    </rPh>
    <rPh sb="285" eb="290">
      <t>ケンゼンカキジュン</t>
    </rPh>
    <rPh sb="291" eb="293">
      <t>オオハバ</t>
    </rPh>
    <rPh sb="294" eb="296">
      <t>シタマワ</t>
    </rPh>
    <rPh sb="305" eb="307">
      <t>ヒツヨウ</t>
    </rPh>
    <rPh sb="308" eb="310">
      <t>シセツ</t>
    </rPh>
    <rPh sb="311" eb="313">
      <t>コウシン</t>
    </rPh>
    <rPh sb="314" eb="318">
      <t>ジュウトウカノウ</t>
    </rPh>
    <rPh sb="319" eb="321">
      <t>キキン</t>
    </rPh>
    <rPh sb="322" eb="324">
      <t>カツヨウ</t>
    </rPh>
    <rPh sb="328" eb="331">
      <t>ケイカクテキ</t>
    </rPh>
    <rPh sb="332" eb="334">
      <t>ジッシ</t>
    </rPh>
    <rPh sb="336" eb="339">
      <t>コウサイヒ</t>
    </rPh>
    <rPh sb="340" eb="343">
      <t>チュウキテキ</t>
    </rPh>
    <rPh sb="344" eb="347">
      <t>ヘイジュンカ</t>
    </rPh>
    <rPh sb="349" eb="351">
      <t>カンリ</t>
    </rPh>
    <rPh sb="353" eb="355">
      <t>ヒツヨウ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</si>
</sst>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DDFC968-EDAC-4D95-A8EA-5D31E335FF0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8C4C-40C9-B06C-77AFDD9C06D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27220</c:v>
                </c:pt>
                <c:pt idx="1">
                  <c:v>33282</c:v>
                </c:pt>
                <c:pt idx="2">
                  <c:v>24936</c:v>
                </c:pt>
                <c:pt idx="3">
                  <c:v>23423</c:v>
                </c:pt>
                <c:pt idx="4">
                  <c:v>25593</c:v>
                </c:pt>
              </c:numCache>
            </c:numRef>
          </c:val>
          <c:smooth val="0"/>
          <c:extLst>
            <c:ext xmlns:c16="http://schemas.microsoft.com/office/drawing/2014/chart" uri="{C3380CC4-5D6E-409C-BE32-E72D297353CC}">
              <c16:uniqueId val="{00000001-8C4C-40C9-B06C-77AFDD9C06D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4.25</c:v>
                </c:pt>
                <c:pt idx="1">
                  <c:v>5.37</c:v>
                </c:pt>
                <c:pt idx="2">
                  <c:v>5.27</c:v>
                </c:pt>
                <c:pt idx="3">
                  <c:v>6.29</c:v>
                </c:pt>
                <c:pt idx="4">
                  <c:v>4.67</c:v>
                </c:pt>
              </c:numCache>
            </c:numRef>
          </c:val>
          <c:extLst>
            <c:ext xmlns:c16="http://schemas.microsoft.com/office/drawing/2014/chart" uri="{C3380CC4-5D6E-409C-BE32-E72D297353CC}">
              <c16:uniqueId val="{00000000-1C99-41A8-A2AA-2E2D3DEA309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16.27</c:v>
                </c:pt>
                <c:pt idx="1">
                  <c:v>17.579999999999998</c:v>
                </c:pt>
                <c:pt idx="2">
                  <c:v>20.77</c:v>
                </c:pt>
                <c:pt idx="3">
                  <c:v>18.88</c:v>
                </c:pt>
                <c:pt idx="4">
                  <c:v>20</c:v>
                </c:pt>
              </c:numCache>
            </c:numRef>
          </c:val>
          <c:extLst>
            <c:ext xmlns:c16="http://schemas.microsoft.com/office/drawing/2014/chart" uri="{C3380CC4-5D6E-409C-BE32-E72D297353CC}">
              <c16:uniqueId val="{00000001-1C99-41A8-A2AA-2E2D3DEA309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-1.86</c:v>
                </c:pt>
                <c:pt idx="1">
                  <c:v>3.63</c:v>
                </c:pt>
                <c:pt idx="2">
                  <c:v>2.58</c:v>
                </c:pt>
                <c:pt idx="3">
                  <c:v>-0.37</c:v>
                </c:pt>
                <c:pt idx="4">
                  <c:v>-0.38</c:v>
                </c:pt>
              </c:numCache>
            </c:numRef>
          </c:val>
          <c:smooth val="0"/>
          <c:extLst>
            <c:ext xmlns:c16="http://schemas.microsoft.com/office/drawing/2014/chart" uri="{C3380CC4-5D6E-409C-BE32-E72D297353CC}">
              <c16:uniqueId val="{00000002-1C99-41A8-A2AA-2E2D3DEA309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14BA-4832-81FD-05432D03EEA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4BA-4832-81FD-05432D03EEA3}"/>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0.14000000000000001</c:v>
                </c:pt>
                <c:pt idx="2">
                  <c:v>#N/A</c:v>
                </c:pt>
                <c:pt idx="3">
                  <c:v>0.14000000000000001</c:v>
                </c:pt>
                <c:pt idx="4">
                  <c:v>#N/A</c:v>
                </c:pt>
                <c:pt idx="5">
                  <c:v>0.16</c:v>
                </c:pt>
                <c:pt idx="6">
                  <c:v>#N/A</c:v>
                </c:pt>
                <c:pt idx="7">
                  <c:v>0.17</c:v>
                </c:pt>
                <c:pt idx="8">
                  <c:v>#N/A</c:v>
                </c:pt>
                <c:pt idx="9">
                  <c:v>0.22</c:v>
                </c:pt>
              </c:numCache>
            </c:numRef>
          </c:val>
          <c:extLst>
            <c:ext xmlns:c16="http://schemas.microsoft.com/office/drawing/2014/chart" uri="{C3380CC4-5D6E-409C-BE32-E72D297353CC}">
              <c16:uniqueId val="{00000002-14BA-4832-81FD-05432D03EEA3}"/>
            </c:ext>
          </c:extLst>
        </c:ser>
        <c:ser>
          <c:idx val="3"/>
          <c:order val="3"/>
          <c:tx>
            <c:strRef>
              <c:f>データシート!$A$30</c:f>
              <c:strCache>
                <c:ptCount val="1"/>
                <c:pt idx="0">
                  <c:v>下水道事業会計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0.38</c:v>
                </c:pt>
                <c:pt idx="2">
                  <c:v>#N/A</c:v>
                </c:pt>
                <c:pt idx="3">
                  <c:v>0.48</c:v>
                </c:pt>
                <c:pt idx="4">
                  <c:v>#N/A</c:v>
                </c:pt>
                <c:pt idx="5">
                  <c:v>0.46</c:v>
                </c:pt>
                <c:pt idx="6">
                  <c:v>#N/A</c:v>
                </c:pt>
                <c:pt idx="7">
                  <c:v>0.31</c:v>
                </c:pt>
                <c:pt idx="8">
                  <c:v>#N/A</c:v>
                </c:pt>
                <c:pt idx="9">
                  <c:v>0.53</c:v>
                </c:pt>
              </c:numCache>
            </c:numRef>
          </c:val>
          <c:extLst>
            <c:ext xmlns:c16="http://schemas.microsoft.com/office/drawing/2014/chart" uri="{C3380CC4-5D6E-409C-BE32-E72D297353CC}">
              <c16:uniqueId val="{00000003-14BA-4832-81FD-05432D03EEA3}"/>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c:v>
                </c:pt>
                <c:pt idx="2">
                  <c:v>#N/A</c:v>
                </c:pt>
                <c:pt idx="3">
                  <c:v>1.58</c:v>
                </c:pt>
                <c:pt idx="4">
                  <c:v>#N/A</c:v>
                </c:pt>
                <c:pt idx="5">
                  <c:v>0.79</c:v>
                </c:pt>
                <c:pt idx="6">
                  <c:v>#N/A</c:v>
                </c:pt>
                <c:pt idx="7">
                  <c:v>0.67</c:v>
                </c:pt>
                <c:pt idx="8">
                  <c:v>#N/A</c:v>
                </c:pt>
                <c:pt idx="9">
                  <c:v>0.75</c:v>
                </c:pt>
              </c:numCache>
            </c:numRef>
          </c:val>
          <c:extLst>
            <c:ext xmlns:c16="http://schemas.microsoft.com/office/drawing/2014/chart" uri="{C3380CC4-5D6E-409C-BE32-E72D297353CC}">
              <c16:uniqueId val="{00000004-14BA-4832-81FD-05432D03EEA3}"/>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0.26</c:v>
                </c:pt>
                <c:pt idx="2">
                  <c:v>#N/A</c:v>
                </c:pt>
                <c:pt idx="3">
                  <c:v>1.1200000000000001</c:v>
                </c:pt>
                <c:pt idx="4">
                  <c:v>#N/A</c:v>
                </c:pt>
                <c:pt idx="5">
                  <c:v>1</c:v>
                </c:pt>
                <c:pt idx="6">
                  <c:v>#N/A</c:v>
                </c:pt>
                <c:pt idx="7">
                  <c:v>0.87</c:v>
                </c:pt>
                <c:pt idx="8">
                  <c:v>#N/A</c:v>
                </c:pt>
                <c:pt idx="9">
                  <c:v>1</c:v>
                </c:pt>
              </c:numCache>
            </c:numRef>
          </c:val>
          <c:extLst>
            <c:ext xmlns:c16="http://schemas.microsoft.com/office/drawing/2014/chart" uri="{C3380CC4-5D6E-409C-BE32-E72D297353CC}">
              <c16:uniqueId val="{00000005-14BA-4832-81FD-05432D03EEA3}"/>
            </c:ext>
          </c:extLst>
        </c:ser>
        <c:ser>
          <c:idx val="6"/>
          <c:order val="6"/>
          <c:tx>
            <c:strRef>
              <c:f>データシート!$A$33</c:f>
              <c:strCache>
                <c:ptCount val="1"/>
                <c:pt idx="0">
                  <c:v>競輪事業特別会計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3.25</c:v>
                </c:pt>
                <c:pt idx="2">
                  <c:v>#N/A</c:v>
                </c:pt>
                <c:pt idx="3">
                  <c:v>3.84</c:v>
                </c:pt>
                <c:pt idx="4">
                  <c:v>#N/A</c:v>
                </c:pt>
                <c:pt idx="5">
                  <c:v>4.03</c:v>
                </c:pt>
                <c:pt idx="6">
                  <c:v>#N/A</c:v>
                </c:pt>
                <c:pt idx="7">
                  <c:v>5.07</c:v>
                </c:pt>
                <c:pt idx="8">
                  <c:v>#N/A</c:v>
                </c:pt>
                <c:pt idx="9">
                  <c:v>2.27</c:v>
                </c:pt>
              </c:numCache>
            </c:numRef>
          </c:val>
          <c:extLst>
            <c:ext xmlns:c16="http://schemas.microsoft.com/office/drawing/2014/chart" uri="{C3380CC4-5D6E-409C-BE32-E72D297353CC}">
              <c16:uniqueId val="{00000006-14BA-4832-81FD-05432D03EEA3}"/>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4.25</c:v>
                </c:pt>
                <c:pt idx="2">
                  <c:v>#N/A</c:v>
                </c:pt>
                <c:pt idx="3">
                  <c:v>5.36</c:v>
                </c:pt>
                <c:pt idx="4">
                  <c:v>#N/A</c:v>
                </c:pt>
                <c:pt idx="5">
                  <c:v>5.26</c:v>
                </c:pt>
                <c:pt idx="6">
                  <c:v>#N/A</c:v>
                </c:pt>
                <c:pt idx="7">
                  <c:v>6.28</c:v>
                </c:pt>
                <c:pt idx="8">
                  <c:v>#N/A</c:v>
                </c:pt>
                <c:pt idx="9">
                  <c:v>4.66</c:v>
                </c:pt>
              </c:numCache>
            </c:numRef>
          </c:val>
          <c:extLst>
            <c:ext xmlns:c16="http://schemas.microsoft.com/office/drawing/2014/chart" uri="{C3380CC4-5D6E-409C-BE32-E72D297353CC}">
              <c16:uniqueId val="{00000007-14BA-4832-81FD-05432D03EEA3}"/>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11.27</c:v>
                </c:pt>
                <c:pt idx="2">
                  <c:v>#N/A</c:v>
                </c:pt>
                <c:pt idx="3">
                  <c:v>10.59</c:v>
                </c:pt>
                <c:pt idx="4">
                  <c:v>#N/A</c:v>
                </c:pt>
                <c:pt idx="5">
                  <c:v>11.24</c:v>
                </c:pt>
                <c:pt idx="6">
                  <c:v>#N/A</c:v>
                </c:pt>
                <c:pt idx="7">
                  <c:v>10.88</c:v>
                </c:pt>
                <c:pt idx="8">
                  <c:v>#N/A</c:v>
                </c:pt>
                <c:pt idx="9">
                  <c:v>9.6999999999999993</c:v>
                </c:pt>
              </c:numCache>
            </c:numRef>
          </c:val>
          <c:extLst>
            <c:ext xmlns:c16="http://schemas.microsoft.com/office/drawing/2014/chart" uri="{C3380CC4-5D6E-409C-BE32-E72D297353CC}">
              <c16:uniqueId val="{00000008-14BA-4832-81FD-05432D03EEA3}"/>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8.7899999999999991</c:v>
                </c:pt>
                <c:pt idx="2">
                  <c:v>#N/A</c:v>
                </c:pt>
                <c:pt idx="3">
                  <c:v>9.34</c:v>
                </c:pt>
                <c:pt idx="4">
                  <c:v>#N/A</c:v>
                </c:pt>
                <c:pt idx="5">
                  <c:v>10.57</c:v>
                </c:pt>
                <c:pt idx="6">
                  <c:v>#N/A</c:v>
                </c:pt>
                <c:pt idx="7">
                  <c:v>11.39</c:v>
                </c:pt>
                <c:pt idx="8">
                  <c:v>#N/A</c:v>
                </c:pt>
                <c:pt idx="9">
                  <c:v>12.44</c:v>
                </c:pt>
              </c:numCache>
            </c:numRef>
          </c:val>
          <c:extLst>
            <c:ext xmlns:c16="http://schemas.microsoft.com/office/drawing/2014/chart" uri="{C3380CC4-5D6E-409C-BE32-E72D297353CC}">
              <c16:uniqueId val="{00000009-14BA-4832-81FD-05432D03EEA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2360</c:v>
                </c:pt>
                <c:pt idx="5">
                  <c:v>2376</c:v>
                </c:pt>
                <c:pt idx="8">
                  <c:v>2383</c:v>
                </c:pt>
                <c:pt idx="11">
                  <c:v>2386</c:v>
                </c:pt>
                <c:pt idx="14">
                  <c:v>2282</c:v>
                </c:pt>
              </c:numCache>
            </c:numRef>
          </c:val>
          <c:extLst>
            <c:ext xmlns:c16="http://schemas.microsoft.com/office/drawing/2014/chart" uri="{C3380CC4-5D6E-409C-BE32-E72D297353CC}">
              <c16:uniqueId val="{00000000-F5E7-4668-8957-45D3E026464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5E7-4668-8957-45D3E026464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c:v>
                </c:pt>
                <c:pt idx="3">
                  <c:v>70</c:v>
                </c:pt>
                <c:pt idx="6">
                  <c:v>27</c:v>
                </c:pt>
                <c:pt idx="9">
                  <c:v>47</c:v>
                </c:pt>
                <c:pt idx="12">
                  <c:v>30</c:v>
                </c:pt>
              </c:numCache>
            </c:numRef>
          </c:val>
          <c:extLst>
            <c:ext xmlns:c16="http://schemas.microsoft.com/office/drawing/2014/chart" uri="{C3380CC4-5D6E-409C-BE32-E72D297353CC}">
              <c16:uniqueId val="{00000002-F5E7-4668-8957-45D3E026464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c:v>
                </c:pt>
                <c:pt idx="3">
                  <c:v>9</c:v>
                </c:pt>
                <c:pt idx="6">
                  <c:v>10</c:v>
                </c:pt>
                <c:pt idx="9">
                  <c:v>13</c:v>
                </c:pt>
                <c:pt idx="12">
                  <c:v>28</c:v>
                </c:pt>
              </c:numCache>
            </c:numRef>
          </c:val>
          <c:extLst>
            <c:ext xmlns:c16="http://schemas.microsoft.com/office/drawing/2014/chart" uri="{C3380CC4-5D6E-409C-BE32-E72D297353CC}">
              <c16:uniqueId val="{00000003-F5E7-4668-8957-45D3E026464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642</c:v>
                </c:pt>
                <c:pt idx="3">
                  <c:v>661</c:v>
                </c:pt>
                <c:pt idx="6">
                  <c:v>703</c:v>
                </c:pt>
                <c:pt idx="9">
                  <c:v>715</c:v>
                </c:pt>
                <c:pt idx="12">
                  <c:v>715</c:v>
                </c:pt>
              </c:numCache>
            </c:numRef>
          </c:val>
          <c:extLst>
            <c:ext xmlns:c16="http://schemas.microsoft.com/office/drawing/2014/chart" uri="{C3380CC4-5D6E-409C-BE32-E72D297353CC}">
              <c16:uniqueId val="{00000004-F5E7-4668-8957-45D3E026464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5E7-4668-8957-45D3E026464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5E7-4668-8957-45D3E026464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2471</c:v>
                </c:pt>
                <c:pt idx="3">
                  <c:v>2474</c:v>
                </c:pt>
                <c:pt idx="6">
                  <c:v>2522</c:v>
                </c:pt>
                <c:pt idx="9">
                  <c:v>2552</c:v>
                </c:pt>
                <c:pt idx="12">
                  <c:v>2586</c:v>
                </c:pt>
              </c:numCache>
            </c:numRef>
          </c:val>
          <c:extLst>
            <c:ext xmlns:c16="http://schemas.microsoft.com/office/drawing/2014/chart" uri="{C3380CC4-5D6E-409C-BE32-E72D297353CC}">
              <c16:uniqueId val="{00000007-F5E7-4668-8957-45D3E026464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764</c:v>
                </c:pt>
                <c:pt idx="2">
                  <c:v>#N/A</c:v>
                </c:pt>
                <c:pt idx="3">
                  <c:v>#N/A</c:v>
                </c:pt>
                <c:pt idx="4">
                  <c:v>838</c:v>
                </c:pt>
                <c:pt idx="5">
                  <c:v>#N/A</c:v>
                </c:pt>
                <c:pt idx="6">
                  <c:v>#N/A</c:v>
                </c:pt>
                <c:pt idx="7">
                  <c:v>879</c:v>
                </c:pt>
                <c:pt idx="8">
                  <c:v>#N/A</c:v>
                </c:pt>
                <c:pt idx="9">
                  <c:v>#N/A</c:v>
                </c:pt>
                <c:pt idx="10">
                  <c:v>941</c:v>
                </c:pt>
                <c:pt idx="11">
                  <c:v>#N/A</c:v>
                </c:pt>
                <c:pt idx="12">
                  <c:v>#N/A</c:v>
                </c:pt>
                <c:pt idx="13">
                  <c:v>1077</c:v>
                </c:pt>
                <c:pt idx="14">
                  <c:v>#N/A</c:v>
                </c:pt>
              </c:numCache>
            </c:numRef>
          </c:val>
          <c:smooth val="0"/>
          <c:extLst>
            <c:ext xmlns:c16="http://schemas.microsoft.com/office/drawing/2014/chart" uri="{C3380CC4-5D6E-409C-BE32-E72D297353CC}">
              <c16:uniqueId val="{00000008-F5E7-4668-8957-45D3E026464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23447</c:v>
                </c:pt>
                <c:pt idx="5">
                  <c:v>22871</c:v>
                </c:pt>
                <c:pt idx="8">
                  <c:v>21721</c:v>
                </c:pt>
                <c:pt idx="11">
                  <c:v>20355</c:v>
                </c:pt>
                <c:pt idx="14">
                  <c:v>18828</c:v>
                </c:pt>
              </c:numCache>
            </c:numRef>
          </c:val>
          <c:extLst>
            <c:ext xmlns:c16="http://schemas.microsoft.com/office/drawing/2014/chart" uri="{C3380CC4-5D6E-409C-BE32-E72D297353CC}">
              <c16:uniqueId val="{00000000-7211-4B74-AE5A-3044F6F127A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6116</c:v>
                </c:pt>
                <c:pt idx="5">
                  <c:v>5319</c:v>
                </c:pt>
                <c:pt idx="8">
                  <c:v>4914</c:v>
                </c:pt>
                <c:pt idx="11">
                  <c:v>4766</c:v>
                </c:pt>
                <c:pt idx="14">
                  <c:v>4509</c:v>
                </c:pt>
              </c:numCache>
            </c:numRef>
          </c:val>
          <c:extLst>
            <c:ext xmlns:c16="http://schemas.microsoft.com/office/drawing/2014/chart" uri="{C3380CC4-5D6E-409C-BE32-E72D297353CC}">
              <c16:uniqueId val="{00000001-7211-4B74-AE5A-3044F6F127A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9079</c:v>
                </c:pt>
                <c:pt idx="5">
                  <c:v>10801</c:v>
                </c:pt>
                <c:pt idx="8">
                  <c:v>12821</c:v>
                </c:pt>
                <c:pt idx="11">
                  <c:v>13538</c:v>
                </c:pt>
                <c:pt idx="14">
                  <c:v>14434</c:v>
                </c:pt>
              </c:numCache>
            </c:numRef>
          </c:val>
          <c:extLst>
            <c:ext xmlns:c16="http://schemas.microsoft.com/office/drawing/2014/chart" uri="{C3380CC4-5D6E-409C-BE32-E72D297353CC}">
              <c16:uniqueId val="{00000002-7211-4B74-AE5A-3044F6F127A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211-4B74-AE5A-3044F6F127A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211-4B74-AE5A-3044F6F127A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211-4B74-AE5A-3044F6F127A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5308</c:v>
                </c:pt>
                <c:pt idx="3">
                  <c:v>5427</c:v>
                </c:pt>
                <c:pt idx="6">
                  <c:v>5468</c:v>
                </c:pt>
                <c:pt idx="9">
                  <c:v>5541</c:v>
                </c:pt>
                <c:pt idx="12">
                  <c:v>5616</c:v>
                </c:pt>
              </c:numCache>
            </c:numRef>
          </c:val>
          <c:extLst>
            <c:ext xmlns:c16="http://schemas.microsoft.com/office/drawing/2014/chart" uri="{C3380CC4-5D6E-409C-BE32-E72D297353CC}">
              <c16:uniqueId val="{00000006-7211-4B74-AE5A-3044F6F127A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140</c:v>
                </c:pt>
                <c:pt idx="3">
                  <c:v>146</c:v>
                </c:pt>
                <c:pt idx="6">
                  <c:v>202</c:v>
                </c:pt>
                <c:pt idx="9">
                  <c:v>222</c:v>
                </c:pt>
                <c:pt idx="12">
                  <c:v>238</c:v>
                </c:pt>
              </c:numCache>
            </c:numRef>
          </c:val>
          <c:extLst>
            <c:ext xmlns:c16="http://schemas.microsoft.com/office/drawing/2014/chart" uri="{C3380CC4-5D6E-409C-BE32-E72D297353CC}">
              <c16:uniqueId val="{00000007-7211-4B74-AE5A-3044F6F127A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9960</c:v>
                </c:pt>
                <c:pt idx="3">
                  <c:v>9798</c:v>
                </c:pt>
                <c:pt idx="6">
                  <c:v>9583</c:v>
                </c:pt>
                <c:pt idx="9">
                  <c:v>9644</c:v>
                </c:pt>
                <c:pt idx="12">
                  <c:v>9477</c:v>
                </c:pt>
              </c:numCache>
            </c:numRef>
          </c:val>
          <c:extLst>
            <c:ext xmlns:c16="http://schemas.microsoft.com/office/drawing/2014/chart" uri="{C3380CC4-5D6E-409C-BE32-E72D297353CC}">
              <c16:uniqueId val="{00000008-7211-4B74-AE5A-3044F6F127A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7211-4B74-AE5A-3044F6F127A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25484</c:v>
                </c:pt>
                <c:pt idx="3">
                  <c:v>25721</c:v>
                </c:pt>
                <c:pt idx="6">
                  <c:v>24442</c:v>
                </c:pt>
                <c:pt idx="9">
                  <c:v>22892</c:v>
                </c:pt>
                <c:pt idx="12">
                  <c:v>21312</c:v>
                </c:pt>
              </c:numCache>
            </c:numRef>
          </c:val>
          <c:extLst>
            <c:ext xmlns:c16="http://schemas.microsoft.com/office/drawing/2014/chart" uri="{C3380CC4-5D6E-409C-BE32-E72D297353CC}">
              <c16:uniqueId val="{0000000A-7211-4B74-AE5A-3044F6F127A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2250</c:v>
                </c:pt>
                <c:pt idx="2">
                  <c:v>#N/A</c:v>
                </c:pt>
                <c:pt idx="3">
                  <c:v>#N/A</c:v>
                </c:pt>
                <c:pt idx="4">
                  <c:v>2102</c:v>
                </c:pt>
                <c:pt idx="5">
                  <c:v>#N/A</c:v>
                </c:pt>
                <c:pt idx="6">
                  <c:v>#N/A</c:v>
                </c:pt>
                <c:pt idx="7">
                  <c:v>239</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211-4B74-AE5A-3044F6F127A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3411</c:v>
                </c:pt>
                <c:pt idx="1">
                  <c:v>3162</c:v>
                </c:pt>
                <c:pt idx="2">
                  <c:v>3365</c:v>
                </c:pt>
              </c:numCache>
            </c:numRef>
          </c:val>
          <c:extLst>
            <c:ext xmlns:c16="http://schemas.microsoft.com/office/drawing/2014/chart" uri="{C3380CC4-5D6E-409C-BE32-E72D297353CC}">
              <c16:uniqueId val="{00000000-204D-48B4-A537-E4CD0EFC1E2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998</c:v>
                </c:pt>
                <c:pt idx="1">
                  <c:v>987</c:v>
                </c:pt>
                <c:pt idx="2">
                  <c:v>906</c:v>
                </c:pt>
              </c:numCache>
            </c:numRef>
          </c:val>
          <c:extLst>
            <c:ext xmlns:c16="http://schemas.microsoft.com/office/drawing/2014/chart" uri="{C3380CC4-5D6E-409C-BE32-E72D297353CC}">
              <c16:uniqueId val="{00000001-204D-48B4-A537-E4CD0EFC1E2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2439</c:v>
                </c:pt>
                <c:pt idx="1">
                  <c:v>3508</c:v>
                </c:pt>
                <c:pt idx="2">
                  <c:v>3845</c:v>
                </c:pt>
              </c:numCache>
            </c:numRef>
          </c:val>
          <c:extLst>
            <c:ext xmlns:c16="http://schemas.microsoft.com/office/drawing/2014/chart" uri="{C3380CC4-5D6E-409C-BE32-E72D297353CC}">
              <c16:uniqueId val="{00000002-204D-48B4-A537-E4CD0EFC1E2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{522F3151-06C0-4F70-BFA7-2F4BD2D3BA0F}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6FA-4E99-9BD4-1FC0AFD02DD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{E557CB6E-FF7D-4FFB-B54C-1C12CD565EE3}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6FA-4E99-9BD4-1FC0AFD02DD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{6D813690-E3BB-4B66-90AD-D9BF35F64B09}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6FA-4E99-9BD4-1FC0AFD02DD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{13240DA9-26DD-45BF-939C-F721FBEF002C}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6FA-4E99-9BD4-1FC0AFD02DD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{FAF2FC0B-F56C-4C71-914A-8499E14F9041}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6FA-4E99-9BD4-1FC0AFD02DD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{C20A3E0D-1329-419F-A68D-70EE2AC83C61}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6FA-4E99-9BD4-1FC0AFD02DD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{6B6C1222-728E-4C26-AFEA-BBE7B1FA986E}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6FA-4E99-9BD4-1FC0AFD02DD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{8DB0F94C-425B-4CA9-8B60-EB91C29F9282}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6FA-4E99-9BD4-1FC0AFD02DD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{3ADE5B63-D53E-4510-9C75-FFBE396CB71A}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6FA-4E99-9BD4-1FC0AFD02DD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62.8</c:v>
                </c:pt>
                <c:pt idx="8">
                  <c:v>64</c:v>
                </c:pt>
                <c:pt idx="16">
                  <c:v>65.5</c:v>
                </c:pt>
                <c:pt idx="24">
                  <c:v>66.900000000000006</c:v>
                </c:pt>
                <c:pt idx="32">
                  <c:v>69</c:v>
                </c:pt>
              </c:numCache>
            </c:numRef>
          </c:xVal>
          <c:yVal>
            <c:numRef>
              <c:f>公会計指標分析・財政指標組合せ分析表!$BP$51:$DC$51</c:f>
              <c:numCache>
                <c:formatCode>#,##0.0;"▲ "#,##0.0</c:formatCode>
                <c:ptCount val="40"/>
                <c:pt idx="0">
                  <c:v>16</c:v>
                </c:pt>
                <c:pt idx="8">
                  <c:v>14</c:v>
                </c:pt>
                <c:pt idx="16">
                  <c:v>1.6</c:v>
                </c:pt>
              </c:numCache>
            </c:numRef>
          </c:yVal>
          <c:smooth val="0"/>
          <c:extLst>
            <c:ext xmlns:c16="http://schemas.microsoft.com/office/drawing/2014/chart" uri="{C3380CC4-5D6E-409C-BE32-E72D297353CC}">
              <c16:uniqueId val="{00000009-66FA-4E99-9BD4-1FC0AFD02DD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{55FC36A6-1F16-4444-8212-EFA51F24C49C}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6FA-4E99-9BD4-1FC0AFD02DD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{7825F584-5FB8-42F1-8CA5-38A70977BC9F}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6FA-4E99-9BD4-1FC0AFD02DD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{1943F13D-C701-46CA-A7AE-1DCDC211315C}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6FA-4E99-9BD4-1FC0AFD02DD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{E6511E88-9531-44E8-9E05-5DB8B59C4086}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6FA-4E99-9BD4-1FC0AFD02DD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{720852B4-344E-4842-AA46-7567BF1EB7DB}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6FA-4E99-9BD4-1FC0AFD02DD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{39E6A99B-F4D3-4DB2-95BB-95B0D0AA69E3}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6FA-4E99-9BD4-1FC0AFD02DD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{89066727-8A48-4AAA-9654-BD70BA3B2984}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6FA-4E99-9BD4-1FC0AFD02DD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{34FB83B9-D282-4DB2-9B20-3067586541C5}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6FA-4E99-9BD4-1FC0AFD02DD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{ECD3F7ED-E31B-4800-8D9A-74A28B1D58BD}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6FA-4E99-9BD4-1FC0AFD02DD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66FA-4E99-9BD4-1FC0AFD02DD2}"/>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{E2CAD5CD-E434-4B64-A33A-4C7A9DB41D46}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390-45D8-AA16-E1FEA7929A7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{4DBE5F83-E7E3-4068-8573-18990E5B68EE}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390-45D8-AA16-E1FEA7929A7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{43E74E8C-F151-4F19-8172-72651AE2BF88}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390-45D8-AA16-E1FEA7929A7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{0EF6002F-2F7B-4D0E-A922-3571FD79B333}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390-45D8-AA16-E1FEA7929A7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{A67FE35D-DC35-4670-8188-B40B31873B6E}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390-45D8-AA16-E1FEA7929A7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{EA91A853-65BB-479F-AC8D-AA9880F8D84D}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390-45D8-AA16-E1FEA7929A7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{AAEC1556-380E-4AE5-AB32-62E41174CD7B}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390-45D8-AA16-E1FEA7929A7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{EFDB7D0D-B96E-454E-A6D1-8D5DC047F597}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390-45D8-AA16-E1FEA7929A7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{9188ECE2-4B54-46CD-B5D1-0661E85C14A4}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390-45D8-AA16-E1FEA7929A7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5.9</c:v>
                </c:pt>
                <c:pt idx="8">
                  <c:v>5.7</c:v>
                </c:pt>
                <c:pt idx="16">
                  <c:v>5.6</c:v>
                </c:pt>
                <c:pt idx="24">
                  <c:v>5.9</c:v>
                </c:pt>
                <c:pt idx="32">
                  <c:v>6.5</c:v>
                </c:pt>
              </c:numCache>
            </c:numRef>
          </c:xVal>
          <c:yVal>
            <c:numRef>
              <c:f>公会計指標分析・財政指標組合せ分析表!$BP$73:$DC$73</c:f>
              <c:numCache>
                <c:formatCode>#,##0.0;"▲ "#,##0.0</c:formatCode>
                <c:ptCount val="40"/>
                <c:pt idx="0">
                  <c:v>16</c:v>
                </c:pt>
                <c:pt idx="8">
                  <c:v>14</c:v>
                </c:pt>
                <c:pt idx="16">
                  <c:v>1.6</c:v>
                </c:pt>
              </c:numCache>
            </c:numRef>
          </c:yVal>
          <c:smooth val="0"/>
          <c:extLst>
            <c:ext xmlns:c16="http://schemas.microsoft.com/office/drawing/2014/chart" uri="{C3380CC4-5D6E-409C-BE32-E72D297353CC}">
              <c16:uniqueId val="{00000009-6390-45D8-AA16-E1FEA7929A7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{72C56E09-30BD-40A8-B41F-F1E170D305DF}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390-45D8-AA16-E1FEA7929A7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{1CFC3C61-2C4B-4B2D-B8CB-4326334159FA}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390-45D8-AA16-E1FEA7929A7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{8EE41745-DF89-4F8F-AA66-E5FFD38C1842}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390-45D8-AA16-E1FEA7929A7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{8E9CECF2-3A0C-4B2A-A145-000C551E7404}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390-45D8-AA16-E1FEA7929A7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{19DAC6BA-DDC5-4A71-A1EA-330465535207}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390-45D8-AA16-E1FEA7929A7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{FC8A621D-7FDB-4363-808B-36A702A8B759}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390-45D8-AA16-E1FEA7929A71}"/>
                </c:ext>
              </c:extLst>
            </c:dLbl>
            <c:dLbl>
              <c:idx val="16"/>
              <c:layout>
                <c:manualLayout>
                  <c:x val="-4.4905057365901106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{D1F2DF6E-676A-4EA7-9A88-A9605A2ABF83}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390-45D8-AA16-E1FEA7929A71}"/>
                </c:ext>
              </c:extLst>
            </c:dLbl>
            <c:dLbl>
              <c:idx val="24"/>
              <c:layout>
                <c:manualLayout>
                  <c:x val="-1.8235628084249993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{E91E89EE-F696-4BB5-8498-B14990F7A9D4}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390-45D8-AA16-E1FEA7929A7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{93112CC7-10FA-43E5-9FB7-04498699C707}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390-45D8-AA16-E1FEA7929A7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6390-45D8-AA16-E1FEA7929A71}"/>
            </c:ext>
          </c:extLst>
        </c:ser>
        <c:dLbls>
          <c:showLegendKey val="0"/>
          <c:showVal val="1"/>
          <c:showCatName val="0"/>
          <c:showSerName val="0"/>
          <c:showPercent val="0"/>
          <c:showBubbleSize val="0"/>
        </c:dLbls>
        <c:axId val="84219776"/>
        <c:axId val="84234240"/>
      </c:scatterChart>
      <c:valAx>
        <c:axId val="84219776"/>
        <c:scaling>
          <c:orientation val="maxMin"/>
          <c:max val="6.3"/>
          <c:min val="5.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静岡県伊東市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64,438
63,380
124.02
33,027,685
32,120,189
785,939
16,828,430
20,557,467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mn-ea"/>
              <a:ea typeface="+mn-ea"/>
            </a:rPr>
            <a:t>　</a:t>
          </a:r>
          <a:r>
            <a:rPr kumimoji="1" lang="ja-JP" altLang="en-US" sz="900">
              <a:latin typeface="+mn-ea"/>
              <a:ea typeface="+mn-ea"/>
            </a:rPr>
            <a:t>当市の財政力指数は</a:t>
          </a:r>
          <a:r>
            <a:rPr kumimoji="1" lang="en-US" altLang="ja-JP" sz="900">
              <a:latin typeface="+mn-ea"/>
              <a:ea typeface="+mn-ea"/>
            </a:rPr>
            <a:t>0.64</a:t>
          </a:r>
          <a:r>
            <a:rPr kumimoji="1" lang="ja-JP" altLang="en-US" sz="900">
              <a:latin typeface="+mn-ea"/>
              <a:ea typeface="+mn-ea"/>
            </a:rPr>
            <a:t>と全国平均</a:t>
          </a:r>
          <a:r>
            <a:rPr kumimoji="1" lang="en-US" altLang="ja-JP" sz="900">
              <a:latin typeface="+mn-ea"/>
              <a:ea typeface="+mn-ea"/>
            </a:rPr>
            <a:t>0.49</a:t>
          </a:r>
          <a:r>
            <a:rPr kumimoji="1" lang="ja-JP" altLang="en-US" sz="900">
              <a:latin typeface="+mn-ea"/>
              <a:ea typeface="+mn-ea"/>
            </a:rPr>
            <a:t>を上回っており、新型コロナウイルス感染症の５類移行に伴い流動人口が増となり入湯税は増となったものの、定額減税の影響により市民税が減となった。市税の約</a:t>
          </a:r>
          <a:r>
            <a:rPr kumimoji="1" lang="en-US" altLang="ja-JP" sz="900">
              <a:latin typeface="+mn-ea"/>
              <a:ea typeface="+mn-ea"/>
            </a:rPr>
            <a:t>5</a:t>
          </a:r>
          <a:r>
            <a:rPr kumimoji="1" lang="ja-JP" altLang="en-US" sz="900">
              <a:latin typeface="+mn-ea"/>
              <a:ea typeface="+mn-ea"/>
            </a:rPr>
            <a:t>割を占める固定資産税も低迷が続いており、新型コロナウイルス感染症の影響による減免により大幅減となった令和３年度を除けば、令和元年度以降は毎年度減少している。</a:t>
          </a:r>
        </a:p>
        <a:p>
          <a:r>
            <a:rPr kumimoji="1" lang="ja-JP" altLang="en-US" sz="900">
              <a:latin typeface="+mn-ea"/>
              <a:ea typeface="+mn-ea"/>
            </a:rPr>
            <a:t>　 今後も税収確保に向けて、スマートフォンアプリを利用したキャッシュレス納税、</a:t>
          </a:r>
          <a:r>
            <a:rPr kumimoji="1" lang="en-US" altLang="ja-JP" sz="900">
              <a:latin typeface="+mn-ea"/>
              <a:ea typeface="+mn-ea"/>
            </a:rPr>
            <a:t>QR</a:t>
          </a:r>
          <a:r>
            <a:rPr kumimoji="1" lang="ja-JP" altLang="en-US" sz="900">
              <a:latin typeface="+mn-ea"/>
              <a:ea typeface="+mn-ea"/>
            </a:rPr>
            <a:t>コードを利用した納付、ふるさと納税寄附額増のためのポータルサイト増設、現年未納分に係る差押え強化等を実施するとともに、事務事業の見直しも継続し、歳出の削減にも努めていく。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85725</xdr:rowOff>
    </xdr:from>
    <xdr:to>
      <xdr:col>23</xdr:col>
      <xdr:colOff>133350</xdr:colOff>
      <xdr:row>42</xdr:row>
      <xdr:rowOff>105833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286625"/>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25400</xdr:rowOff>
    </xdr:from>
    <xdr:to>
      <xdr:col>19</xdr:col>
      <xdr:colOff>133350</xdr:colOff>
      <xdr:row>42</xdr:row>
      <xdr:rowOff>85725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26300"/>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156633</xdr:rowOff>
    </xdr:from>
    <xdr:to>
      <xdr:col>15</xdr:col>
      <xdr:colOff>82550</xdr:colOff>
      <xdr:row>42</xdr:row>
      <xdr:rowOff>25400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8608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96308</xdr:rowOff>
    </xdr:from>
    <xdr:to>
      <xdr:col>11</xdr:col>
      <xdr:colOff>31750</xdr:colOff>
      <xdr:row>41</xdr:row>
      <xdr:rowOff>156633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25758"/>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151994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55033</xdr:rowOff>
    </xdr:from>
    <xdr:to>
      <xdr:col>23</xdr:col>
      <xdr:colOff>184150</xdr:colOff>
      <xdr:row>42</xdr:row>
      <xdr:rowOff>156633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27110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2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34925</xdr:rowOff>
    </xdr:from>
    <xdr:to>
      <xdr:col>19</xdr:col>
      <xdr:colOff>184150</xdr:colOff>
      <xdr:row>42</xdr:row>
      <xdr:rowOff>136525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121302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22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146050</xdr:rowOff>
    </xdr:from>
    <xdr:to>
      <xdr:col>15</xdr:col>
      <xdr:colOff>133350</xdr:colOff>
      <xdr:row>42</xdr:row>
      <xdr:rowOff>76200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60977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105833</xdr:rowOff>
    </xdr:from>
    <xdr:to>
      <xdr:col>11</xdr:col>
      <xdr:colOff>82550</xdr:colOff>
      <xdr:row>42</xdr:row>
      <xdr:rowOff>35983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20760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45508</xdr:rowOff>
    </xdr:from>
    <xdr:to>
      <xdr:col>7</xdr:col>
      <xdr:colOff>31750</xdr:colOff>
      <xdr:row>41</xdr:row>
      <xdr:rowOff>147108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157285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843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全国平均の</a:t>
          </a:r>
          <a:r>
            <a:rPr kumimoji="1" lang="en-US" altLang="ja-JP" sz="1100">
              <a:solidFill>
                <a:schemeClr val="dk1"/>
              </a:solidFill>
              <a:effectLst/>
              <a:latin typeface="+mn-lt"/>
              <a:ea typeface="+mn-ea"/>
              <a:cs typeface="+mn-cs"/>
            </a:rPr>
            <a:t>93.8</a:t>
          </a:r>
          <a:r>
            <a:rPr kumimoji="1" lang="ja-JP" altLang="ja-JP" sz="1100">
              <a:solidFill>
                <a:schemeClr val="dk1"/>
              </a:solidFill>
              <a:effectLst/>
              <a:latin typeface="+mn-lt"/>
              <a:ea typeface="+mn-ea"/>
              <a:cs typeface="+mn-cs"/>
            </a:rPr>
            <a:t>％は下回っているものの、経常経費が抑制されているのではなく、普通交付税が大きく伸びているためであり、観光を主幹産業とする当市の特殊事情による行政需要があること、急速な高齢化による介護保険事業特別会計及び後期高齢者医療特別会計への繰出金や社会保障経費の増嵩が続いている。今後も、サマーレビューや</a:t>
          </a:r>
          <a:r>
            <a:rPr kumimoji="1" lang="en-US" altLang="ja-JP" sz="1100">
              <a:solidFill>
                <a:schemeClr val="dk1"/>
              </a:solidFill>
              <a:effectLst/>
              <a:latin typeface="+mn-lt"/>
              <a:ea typeface="+mn-ea"/>
              <a:cs typeface="+mn-cs"/>
            </a:rPr>
            <a:t>DX</a:t>
          </a:r>
          <a:r>
            <a:rPr kumimoji="1" lang="ja-JP" altLang="ja-JP" sz="1100">
              <a:solidFill>
                <a:schemeClr val="dk1"/>
              </a:solidFill>
              <a:effectLst/>
              <a:latin typeface="+mn-lt"/>
              <a:ea typeface="+mn-ea"/>
              <a:cs typeface="+mn-cs"/>
            </a:rPr>
            <a:t>推進等により経常経費の削減を図るとともに、市税を始めとする自主財源を積極的に確保し、財政運営の健全化に努めていく。</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50482</xdr:rowOff>
    </xdr:from>
    <xdr:to>
      <xdr:col>23</xdr:col>
      <xdr:colOff>133350</xdr:colOff>
      <xdr:row>62</xdr:row>
      <xdr:rowOff>159068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680382"/>
          <a:ext cx="838200" cy="108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963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50482</xdr:rowOff>
    </xdr:from>
    <xdr:to>
      <xdr:col>19</xdr:col>
      <xdr:colOff>133350</xdr:colOff>
      <xdr:row>62</xdr:row>
      <xdr:rowOff>92710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0680382"/>
          <a:ext cx="889000" cy="4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91757</xdr:rowOff>
    </xdr:from>
    <xdr:to>
      <xdr:col>15</xdr:col>
      <xdr:colOff>82550</xdr:colOff>
      <xdr:row>62</xdr:row>
      <xdr:rowOff>92710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378757"/>
          <a:ext cx="889000" cy="343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91757</xdr:rowOff>
    </xdr:from>
    <xdr:to>
      <xdr:col>11</xdr:col>
      <xdr:colOff>31750</xdr:colOff>
      <xdr:row>63</xdr:row>
      <xdr:rowOff>17780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378757"/>
          <a:ext cx="889000" cy="440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7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68915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104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108268</xdr:rowOff>
    </xdr:from>
    <xdr:to>
      <xdr:col>23</xdr:col>
      <xdr:colOff>184150</xdr:colOff>
      <xdr:row>63</xdr:row>
      <xdr:rowOff>38418</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73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124795</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583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171132</xdr:rowOff>
    </xdr:from>
    <xdr:to>
      <xdr:col>19</xdr:col>
      <xdr:colOff>184150</xdr:colOff>
      <xdr:row>62</xdr:row>
      <xdr:rowOff>101282</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629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111459</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3984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41910</xdr:rowOff>
    </xdr:from>
    <xdr:to>
      <xdr:col>15</xdr:col>
      <xdr:colOff>133350</xdr:colOff>
      <xdr:row>62</xdr:row>
      <xdr:rowOff>143510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153687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40957</xdr:rowOff>
    </xdr:from>
    <xdr:to>
      <xdr:col>11</xdr:col>
      <xdr:colOff>82550</xdr:colOff>
      <xdr:row>60</xdr:row>
      <xdr:rowOff>142557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327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152734</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096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138430</xdr:rowOff>
    </xdr:from>
    <xdr:to>
      <xdr:col>7</xdr:col>
      <xdr:colOff>31750</xdr:colOff>
      <xdr:row>63</xdr:row>
      <xdr:rowOff>68580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78757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53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[163,892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年度から常備消防が広域化されことで人件費が減少し、全国平均は下回ったものの、当市では、主に清掃、保育園、幼稚園等を直営で実施していることから、類似団体平均を上回っている。</a:t>
          </a:r>
          <a:endParaRPr lang="ja-JP" altLang="ja-JP" sz="1400">
            <a:effectLst/>
          </a:endParaRPr>
        </a:p>
        <a:p>
          <a:r>
            <a:rPr kumimoji="1" lang="ja-JP" altLang="ja-JP" sz="1100">
              <a:solidFill>
                <a:schemeClr val="dk1"/>
              </a:solidFill>
              <a:effectLst/>
              <a:latin typeface="+mn-lt"/>
              <a:ea typeface="+mn-ea"/>
              <a:cs typeface="+mn-cs"/>
            </a:rPr>
            <a:t>   サマーレビュー等行財政改革の取組を今後も継続して推進していくとともに、全ての業務において常に事業内容を精査し、民間委託が可能な業務については、コスト比較を行いながら、指定管理者制度を含めた業務委託を推進し、また、</a:t>
          </a:r>
          <a:r>
            <a:rPr kumimoji="1" lang="en-US" altLang="ja-JP" sz="1100">
              <a:solidFill>
                <a:schemeClr val="dk1"/>
              </a:solidFill>
              <a:effectLst/>
              <a:latin typeface="+mn-lt"/>
              <a:ea typeface="+mn-ea"/>
              <a:cs typeface="+mn-cs"/>
            </a:rPr>
            <a:t>DX</a:t>
          </a:r>
          <a:r>
            <a:rPr kumimoji="1" lang="ja-JP" altLang="ja-JP" sz="1100">
              <a:solidFill>
                <a:schemeClr val="dk1"/>
              </a:solidFill>
              <a:effectLst/>
              <a:latin typeface="+mn-lt"/>
              <a:ea typeface="+mn-ea"/>
              <a:cs typeface="+mn-cs"/>
            </a:rPr>
            <a:t>推進等も図る中で人件費の縮減に努めていく。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45396</xdr:rowOff>
    </xdr:from>
    <xdr:to>
      <xdr:col>23</xdr:col>
      <xdr:colOff>133350</xdr:colOff>
      <xdr:row>81</xdr:row>
      <xdr:rowOff>76009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932846"/>
          <a:ext cx="838200" cy="30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156715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701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33527</xdr:rowOff>
    </xdr:from>
    <xdr:to>
      <xdr:col>19</xdr:col>
      <xdr:colOff>133350</xdr:colOff>
      <xdr:row>81</xdr:row>
      <xdr:rowOff>45396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3920977"/>
          <a:ext cx="889000" cy="11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41986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5865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4415</xdr:rowOff>
    </xdr:from>
    <xdr:to>
      <xdr:col>15</xdr:col>
      <xdr:colOff>82550</xdr:colOff>
      <xdr:row>81</xdr:row>
      <xdr:rowOff>33527</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891865"/>
          <a:ext cx="889000" cy="29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42865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587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150602</xdr:rowOff>
    </xdr:from>
    <xdr:to>
      <xdr:col>11</xdr:col>
      <xdr:colOff>31750</xdr:colOff>
      <xdr:row>81</xdr:row>
      <xdr:rowOff>4415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866602"/>
          <a:ext cx="889000" cy="25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29274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57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1390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545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25209</xdr:rowOff>
    </xdr:from>
    <xdr:to>
      <xdr:col>23</xdr:col>
      <xdr:colOff>184150</xdr:colOff>
      <xdr:row>81</xdr:row>
      <xdr:rowOff>126809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912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168736</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884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166046</xdr:rowOff>
    </xdr:from>
    <xdr:to>
      <xdr:col>19</xdr:col>
      <xdr:colOff>184150</xdr:colOff>
      <xdr:row>81</xdr:row>
      <xdr:rowOff>96196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88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80973</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68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154177</xdr:rowOff>
    </xdr:from>
    <xdr:to>
      <xdr:col>15</xdr:col>
      <xdr:colOff>133350</xdr:colOff>
      <xdr:row>81</xdr:row>
      <xdr:rowOff>84327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870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69104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56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125065</xdr:rowOff>
    </xdr:from>
    <xdr:to>
      <xdr:col>11</xdr:col>
      <xdr:colOff>82550</xdr:colOff>
      <xdr:row>81</xdr:row>
      <xdr:rowOff>55215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841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39992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927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99802</xdr:rowOff>
    </xdr:from>
    <xdr:to>
      <xdr:col>7</xdr:col>
      <xdr:colOff>31750</xdr:colOff>
      <xdr:row>81</xdr:row>
      <xdr:rowOff>29952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81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14729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902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職員構成の年齢層変動や高齢層職員の給与抑制等の制度が国の制度と異なっているため、依然として全国平均、類似団体平均を大きく上回っている。</a:t>
          </a:r>
          <a:endParaRPr lang="ja-JP" altLang="ja-JP" sz="1400">
            <a:effectLst/>
          </a:endParaRPr>
        </a:p>
        <a:p>
          <a:r>
            <a:rPr kumimoji="1" lang="ja-JP" altLang="ja-JP" sz="1100">
              <a:solidFill>
                <a:schemeClr val="dk1"/>
              </a:solidFill>
              <a:effectLst/>
              <a:latin typeface="+mn-lt"/>
              <a:ea typeface="+mn-ea"/>
              <a:cs typeface="+mn-cs"/>
            </a:rPr>
            <a:t>　 今後も引き続き給与体系等の見直しについて検討を進めていく。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49893</xdr:rowOff>
    </xdr:from>
    <xdr:to>
      <xdr:col>81</xdr:col>
      <xdr:colOff>44450</xdr:colOff>
      <xdr:row>86</xdr:row>
      <xdr:rowOff>118836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794593"/>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118836</xdr:rowOff>
    </xdr:from>
    <xdr:to>
      <xdr:col>77</xdr:col>
      <xdr:colOff>44450</xdr:colOff>
      <xdr:row>86</xdr:row>
      <xdr:rowOff>136071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86353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136071</xdr:rowOff>
    </xdr:from>
    <xdr:to>
      <xdr:col>72</xdr:col>
      <xdr:colOff>203200</xdr:colOff>
      <xdr:row>87</xdr:row>
      <xdr:rowOff>50800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880771"/>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50800</xdr:rowOff>
    </xdr:from>
    <xdr:to>
      <xdr:col>68</xdr:col>
      <xdr:colOff>152400</xdr:colOff>
      <xdr:row>87</xdr:row>
      <xdr:rowOff>85271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966950"/>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170543</xdr:rowOff>
    </xdr:from>
    <xdr:to>
      <xdr:col>81</xdr:col>
      <xdr:colOff>95250</xdr:colOff>
      <xdr:row>86</xdr:row>
      <xdr:rowOff>100693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142620</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715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68036</xdr:rowOff>
    </xdr:from>
    <xdr:to>
      <xdr:col>77</xdr:col>
      <xdr:colOff>95250</xdr:colOff>
      <xdr:row>86</xdr:row>
      <xdr:rowOff>169636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154413</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899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85271</xdr:rowOff>
    </xdr:from>
    <xdr:to>
      <xdr:col>73</xdr:col>
      <xdr:colOff>44450</xdr:colOff>
      <xdr:row>87</xdr:row>
      <xdr:rowOff>15421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198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916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0</xdr:rowOff>
    </xdr:from>
    <xdr:to>
      <xdr:col>68</xdr:col>
      <xdr:colOff>203200</xdr:colOff>
      <xdr:row>87</xdr:row>
      <xdr:rowOff>101600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86377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34471</xdr:rowOff>
    </xdr:from>
    <xdr:to>
      <xdr:col>64</xdr:col>
      <xdr:colOff>152400</xdr:colOff>
      <xdr:row>87</xdr:row>
      <xdr:rowOff>136071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120848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03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観光を主幹産業とする当市においては、観光交流人口を含めた</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万人規模の行政需要への対応が必要であることに加え、清掃、保育園、幼稚園等の業務を直営で実施しているものが多く、全国平均は下回っているものの、類似団体平均を大きく上回っている。</a:t>
          </a:r>
          <a:endParaRPr lang="ja-JP" altLang="ja-JP" sz="1400">
            <a:effectLst/>
          </a:endParaRPr>
        </a:p>
        <a:p>
          <a:r>
            <a:rPr kumimoji="1" lang="ja-JP" altLang="ja-JP" sz="1100">
              <a:solidFill>
                <a:schemeClr val="dk1"/>
              </a:solidFill>
              <a:effectLst/>
              <a:latin typeface="+mn-lt"/>
              <a:ea typeface="+mn-ea"/>
              <a:cs typeface="+mn-cs"/>
            </a:rPr>
            <a:t>　 今後も、業務の見直し、民間委託化及び</a:t>
          </a:r>
          <a:r>
            <a:rPr kumimoji="1" lang="en-US" altLang="ja-JP" sz="1100">
              <a:solidFill>
                <a:schemeClr val="dk1"/>
              </a:solidFill>
              <a:effectLst/>
              <a:latin typeface="+mn-lt"/>
              <a:ea typeface="+mn-ea"/>
              <a:cs typeface="+mn-cs"/>
            </a:rPr>
            <a:t>DX</a:t>
          </a:r>
          <a:r>
            <a:rPr kumimoji="1" lang="ja-JP" altLang="ja-JP" sz="1100">
              <a:solidFill>
                <a:schemeClr val="dk1"/>
              </a:solidFill>
              <a:effectLst/>
              <a:latin typeface="+mn-lt"/>
              <a:ea typeface="+mn-ea"/>
              <a:cs typeface="+mn-cs"/>
            </a:rPr>
            <a:t>推進等を図り、職種変更制度等も効果的に活用し、適正な職員定数を目指していく。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17780</xdr:rowOff>
    </xdr:from>
    <xdr:to>
      <xdr:col>81</xdr:col>
      <xdr:colOff>44450</xdr:colOff>
      <xdr:row>63</xdr:row>
      <xdr:rowOff>35878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819130"/>
          <a:ext cx="8382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29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5715</xdr:rowOff>
    </xdr:from>
    <xdr:to>
      <xdr:col>77</xdr:col>
      <xdr:colOff>44450</xdr:colOff>
      <xdr:row>63</xdr:row>
      <xdr:rowOff>17780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807065"/>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120032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35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132927</xdr:rowOff>
    </xdr:from>
    <xdr:to>
      <xdr:col>72</xdr:col>
      <xdr:colOff>203200</xdr:colOff>
      <xdr:row>63</xdr:row>
      <xdr:rowOff>5715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762827"/>
          <a:ext cx="889000" cy="4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103946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19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118851</xdr:rowOff>
    </xdr:from>
    <xdr:to>
      <xdr:col>68</xdr:col>
      <xdr:colOff>152400</xdr:colOff>
      <xdr:row>62</xdr:row>
      <xdr:rowOff>132927</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748751"/>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97913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13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71772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18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156528</xdr:rowOff>
    </xdr:from>
    <xdr:to>
      <xdr:col>81</xdr:col>
      <xdr:colOff>95250</xdr:colOff>
      <xdr:row>63</xdr:row>
      <xdr:rowOff>86678</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78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128605</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758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138430</xdr:rowOff>
    </xdr:from>
    <xdr:to>
      <xdr:col>77</xdr:col>
      <xdr:colOff>95250</xdr:colOff>
      <xdr:row>63</xdr:row>
      <xdr:rowOff>68580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53357</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854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126365</xdr:rowOff>
    </xdr:from>
    <xdr:to>
      <xdr:col>73</xdr:col>
      <xdr:colOff>44450</xdr:colOff>
      <xdr:row>63</xdr:row>
      <xdr:rowOff>56515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75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41292</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82127</xdr:rowOff>
    </xdr:from>
    <xdr:to>
      <xdr:col>68</xdr:col>
      <xdr:colOff>203200</xdr:colOff>
      <xdr:row>63</xdr:row>
      <xdr:rowOff>12277</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71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168504</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798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68051</xdr:rowOff>
    </xdr:from>
    <xdr:to>
      <xdr:col>64</xdr:col>
      <xdr:colOff>152400</xdr:colOff>
      <xdr:row>62</xdr:row>
      <xdr:rowOff>169651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697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154428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784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元利償還金の額、</a:t>
          </a:r>
          <a:r>
            <a:rPr kumimoji="1" lang="ja-JP" altLang="en-US" sz="1100">
              <a:solidFill>
                <a:schemeClr val="dk1"/>
              </a:solidFill>
              <a:effectLst/>
              <a:latin typeface="+mn-lt"/>
              <a:ea typeface="+mn-ea"/>
              <a:cs typeface="+mn-cs"/>
            </a:rPr>
            <a:t>一部事務組合等の起こした地方債に充てたと認められる補助金又は負担金</a:t>
          </a:r>
          <a:r>
            <a:rPr kumimoji="1" lang="ja-JP" altLang="ja-JP" sz="1100">
              <a:solidFill>
                <a:schemeClr val="dk1"/>
              </a:solidFill>
              <a:effectLst/>
              <a:latin typeface="+mn-lt"/>
              <a:ea typeface="+mn-ea"/>
              <a:cs typeface="+mn-cs"/>
            </a:rPr>
            <a:t>などが増加したことから、前年度と比較し</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ポイント増加した。</a:t>
          </a:r>
          <a:r>
            <a:rPr kumimoji="1" lang="ja-JP" altLang="en-US" sz="1100">
              <a:solidFill>
                <a:schemeClr val="dk1"/>
              </a:solidFill>
              <a:effectLst/>
              <a:latin typeface="+mn-lt"/>
              <a:ea typeface="+mn-ea"/>
              <a:cs typeface="+mn-cs"/>
            </a:rPr>
            <a:t>市民運動場人工芝生化事業</a:t>
          </a:r>
          <a:r>
            <a:rPr kumimoji="1" lang="ja-JP" altLang="ja-JP" sz="1100">
              <a:solidFill>
                <a:schemeClr val="dk1"/>
              </a:solidFill>
              <a:effectLst/>
              <a:latin typeface="+mn-lt"/>
              <a:ea typeface="+mn-ea"/>
              <a:cs typeface="+mn-cs"/>
            </a:rPr>
            <a:t>に係る元利償還金や</a:t>
          </a:r>
          <a:r>
            <a:rPr kumimoji="1" lang="ja-JP" altLang="en-US" sz="1100">
              <a:solidFill>
                <a:schemeClr val="dk1"/>
              </a:solidFill>
              <a:effectLst/>
              <a:latin typeface="+mn-lt"/>
              <a:ea typeface="+mn-ea"/>
              <a:cs typeface="+mn-cs"/>
            </a:rPr>
            <a:t>下水道</a:t>
          </a:r>
          <a:r>
            <a:rPr kumimoji="1" lang="ja-JP" altLang="ja-JP" sz="1100">
              <a:solidFill>
                <a:schemeClr val="dk1"/>
              </a:solidFill>
              <a:effectLst/>
              <a:latin typeface="+mn-lt"/>
              <a:ea typeface="+mn-ea"/>
              <a:cs typeface="+mn-cs"/>
            </a:rPr>
            <a:t>事業会計に対する準元利償還金により、財政の硬直化が懸念され、今後については、経常経費の更なる削減と、市税等自主財源の確保により一層努めるとともに、地方債の発行額を極力抑制し、財政健全化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27940</xdr:rowOff>
    </xdr:from>
    <xdr:to>
      <xdr:col>81</xdr:col>
      <xdr:colOff>44450</xdr:colOff>
      <xdr:row>41</xdr:row>
      <xdr:rowOff>76200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05739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149031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3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3810</xdr:rowOff>
    </xdr:from>
    <xdr:to>
      <xdr:col>77</xdr:col>
      <xdr:colOff>44450</xdr:colOff>
      <xdr:row>41</xdr:row>
      <xdr:rowOff>27940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03326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3810</xdr:rowOff>
    </xdr:from>
    <xdr:to>
      <xdr:col>72</xdr:col>
      <xdr:colOff>203200</xdr:colOff>
      <xdr:row>41</xdr:row>
      <xdr:rowOff>11854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033260"/>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11854</xdr:rowOff>
    </xdr:from>
    <xdr:to>
      <xdr:col>68</xdr:col>
      <xdr:colOff>152400</xdr:colOff>
      <xdr:row>41</xdr:row>
      <xdr:rowOff>27940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04130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168927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026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148590</xdr:rowOff>
    </xdr:from>
    <xdr:to>
      <xdr:col>77</xdr:col>
      <xdr:colOff>95250</xdr:colOff>
      <xdr:row>41</xdr:row>
      <xdr:rowOff>78740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63517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092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124460</xdr:rowOff>
    </xdr:from>
    <xdr:to>
      <xdr:col>73</xdr:col>
      <xdr:colOff>44450</xdr:colOff>
      <xdr:row>41</xdr:row>
      <xdr:rowOff>54610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64787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132504</xdr:rowOff>
    </xdr:from>
    <xdr:to>
      <xdr:col>68</xdr:col>
      <xdr:colOff>203200</xdr:colOff>
      <xdr:row>41</xdr:row>
      <xdr:rowOff>62654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99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148590</xdr:rowOff>
    </xdr:from>
    <xdr:to>
      <xdr:col>64</xdr:col>
      <xdr:colOff>152400</xdr:colOff>
      <xdr:row>41</xdr:row>
      <xdr:rowOff>78740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88917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77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800" b="0" i="0" baseline="0">
              <a:solidFill>
                <a:schemeClr val="dk1"/>
              </a:solidFill>
              <a:effectLst/>
              <a:latin typeface="+mn-lt"/>
              <a:ea typeface="+mn-ea"/>
              <a:cs typeface="+mn-cs"/>
            </a:rPr>
            <a:t>  前年度に比べ、組合等負担等見込額が</a:t>
          </a:r>
          <a:r>
            <a:rPr kumimoji="1" lang="en-US" altLang="ja-JP" sz="800" b="0" i="0" baseline="0">
              <a:solidFill>
                <a:schemeClr val="dk1"/>
              </a:solidFill>
              <a:effectLst/>
              <a:latin typeface="+mn-lt"/>
              <a:ea typeface="+mn-ea"/>
              <a:cs typeface="+mn-cs"/>
            </a:rPr>
            <a:t>16</a:t>
          </a:r>
          <a:r>
            <a:rPr kumimoji="1" lang="ja-JP" altLang="ja-JP" sz="800" b="0" i="0" baseline="0">
              <a:solidFill>
                <a:schemeClr val="dk1"/>
              </a:solidFill>
              <a:effectLst/>
              <a:latin typeface="+mn-lt"/>
              <a:ea typeface="+mn-ea"/>
              <a:cs typeface="+mn-cs"/>
            </a:rPr>
            <a:t>百万円、退職手当負担見込額が</a:t>
          </a:r>
          <a:r>
            <a:rPr kumimoji="1" lang="en-US" altLang="ja-JP" sz="800" b="0" i="0" baseline="0">
              <a:solidFill>
                <a:schemeClr val="dk1"/>
              </a:solidFill>
              <a:effectLst/>
              <a:latin typeface="+mn-lt"/>
              <a:ea typeface="+mn-ea"/>
              <a:cs typeface="+mn-cs"/>
            </a:rPr>
            <a:t>75</a:t>
          </a:r>
          <a:r>
            <a:rPr kumimoji="1" lang="ja-JP" altLang="ja-JP" sz="800" b="0" i="0" baseline="0">
              <a:solidFill>
                <a:schemeClr val="dk1"/>
              </a:solidFill>
              <a:effectLst/>
              <a:latin typeface="+mn-lt"/>
              <a:ea typeface="+mn-ea"/>
              <a:cs typeface="+mn-cs"/>
            </a:rPr>
            <a:t>百万円増加したものの、地方債現在高が</a:t>
          </a:r>
          <a:r>
            <a:rPr kumimoji="1" lang="en-US" altLang="ja-JP" sz="800" b="0" i="0" baseline="0">
              <a:solidFill>
                <a:schemeClr val="dk1"/>
              </a:solidFill>
              <a:effectLst/>
              <a:latin typeface="+mn-lt"/>
              <a:ea typeface="+mn-ea"/>
              <a:cs typeface="+mn-cs"/>
            </a:rPr>
            <a:t>1,579</a:t>
          </a:r>
          <a:r>
            <a:rPr kumimoji="1" lang="ja-JP" altLang="ja-JP" sz="800" b="0" i="0" baseline="0">
              <a:solidFill>
                <a:schemeClr val="dk1"/>
              </a:solidFill>
              <a:effectLst/>
              <a:latin typeface="+mn-lt"/>
              <a:ea typeface="+mn-ea"/>
              <a:cs typeface="+mn-cs"/>
            </a:rPr>
            <a:t>百万円、病院事業会計への繰入見込額が</a:t>
          </a:r>
          <a:r>
            <a:rPr kumimoji="1" lang="en-US" altLang="ja-JP" sz="800" b="0" i="0" baseline="0">
              <a:solidFill>
                <a:schemeClr val="dk1"/>
              </a:solidFill>
              <a:effectLst/>
              <a:latin typeface="+mn-lt"/>
              <a:ea typeface="+mn-ea"/>
              <a:cs typeface="+mn-cs"/>
            </a:rPr>
            <a:t>97</a:t>
          </a:r>
          <a:r>
            <a:rPr kumimoji="1" lang="ja-JP" altLang="ja-JP" sz="800" b="0" i="0" baseline="0">
              <a:solidFill>
                <a:schemeClr val="dk1"/>
              </a:solidFill>
              <a:effectLst/>
              <a:latin typeface="+mn-lt"/>
              <a:ea typeface="+mn-ea"/>
              <a:cs typeface="+mn-cs"/>
            </a:rPr>
            <a:t>百万円</a:t>
          </a:r>
          <a:r>
            <a:rPr kumimoji="1" lang="ja-JP" altLang="en-US" sz="800" b="0" i="0" baseline="0">
              <a:solidFill>
                <a:schemeClr val="dk1"/>
              </a:solidFill>
              <a:effectLst/>
              <a:latin typeface="+mn-lt"/>
              <a:ea typeface="+mn-ea"/>
              <a:cs typeface="+mn-cs"/>
            </a:rPr>
            <a:t>、</a:t>
          </a:r>
          <a:r>
            <a:rPr kumimoji="1" lang="ja-JP" altLang="ja-JP" sz="800" b="0" i="0" baseline="0">
              <a:solidFill>
                <a:schemeClr val="dk1"/>
              </a:solidFill>
              <a:effectLst/>
              <a:latin typeface="+mn-lt"/>
              <a:ea typeface="+mn-ea"/>
              <a:cs typeface="+mn-cs"/>
            </a:rPr>
            <a:t>下水道事業への繰入見込額が</a:t>
          </a:r>
          <a:r>
            <a:rPr kumimoji="1" lang="en-US" altLang="ja-JP" sz="800" b="0" i="0" baseline="0">
              <a:solidFill>
                <a:schemeClr val="dk1"/>
              </a:solidFill>
              <a:effectLst/>
              <a:latin typeface="+mn-lt"/>
              <a:ea typeface="+mn-ea"/>
              <a:cs typeface="+mn-cs"/>
            </a:rPr>
            <a:t>70</a:t>
          </a:r>
          <a:r>
            <a:rPr kumimoji="1" lang="ja-JP" altLang="ja-JP" sz="800" b="0" i="0" baseline="0">
              <a:solidFill>
                <a:schemeClr val="dk1"/>
              </a:solidFill>
              <a:effectLst/>
              <a:latin typeface="+mn-lt"/>
              <a:ea typeface="+mn-ea"/>
              <a:cs typeface="+mn-cs"/>
            </a:rPr>
            <a:t>百万円減少したことなどから、将来負担額は</a:t>
          </a:r>
          <a:r>
            <a:rPr kumimoji="1" lang="en-US" altLang="ja-JP" sz="800" b="0" i="0" baseline="0">
              <a:solidFill>
                <a:schemeClr val="dk1"/>
              </a:solidFill>
              <a:effectLst/>
              <a:latin typeface="+mn-lt"/>
              <a:ea typeface="+mn-ea"/>
              <a:cs typeface="+mn-cs"/>
            </a:rPr>
            <a:t>1,655</a:t>
          </a:r>
          <a:r>
            <a:rPr kumimoji="1" lang="ja-JP" altLang="ja-JP" sz="800" b="0" i="0" baseline="0">
              <a:solidFill>
                <a:schemeClr val="dk1"/>
              </a:solidFill>
              <a:effectLst/>
              <a:latin typeface="+mn-lt"/>
              <a:ea typeface="+mn-ea"/>
              <a:cs typeface="+mn-cs"/>
            </a:rPr>
            <a:t>百万円の減少となった。</a:t>
          </a:r>
          <a:endParaRPr lang="ja-JP" altLang="ja-JP" sz="800">
            <a:effectLst/>
          </a:endParaRPr>
        </a:p>
        <a:p>
          <a:pPr eaLnBrk="1" fontAlgn="auto" latinLnBrk="0" hangingPunct="1"/>
          <a:r>
            <a:rPr kumimoji="1" lang="ja-JP" altLang="ja-JP" sz="800" b="0" i="0" baseline="0">
              <a:solidFill>
                <a:schemeClr val="dk1"/>
              </a:solidFill>
              <a:effectLst/>
              <a:latin typeface="+mn-lt"/>
              <a:ea typeface="+mn-ea"/>
              <a:cs typeface="+mn-cs"/>
            </a:rPr>
            <a:t>　一方、充当可能財源等については、充当可能基金が</a:t>
          </a:r>
          <a:r>
            <a:rPr kumimoji="1" lang="en-US" altLang="ja-JP" sz="800" b="0" i="0" baseline="0">
              <a:solidFill>
                <a:schemeClr val="dk1"/>
              </a:solidFill>
              <a:effectLst/>
              <a:latin typeface="+mn-lt"/>
              <a:ea typeface="+mn-ea"/>
              <a:cs typeface="+mn-cs"/>
            </a:rPr>
            <a:t>896</a:t>
          </a:r>
          <a:r>
            <a:rPr kumimoji="1" lang="ja-JP" altLang="ja-JP" sz="800" b="0" i="0" baseline="0">
              <a:solidFill>
                <a:schemeClr val="dk1"/>
              </a:solidFill>
              <a:effectLst/>
              <a:latin typeface="+mn-lt"/>
              <a:ea typeface="+mn-ea"/>
              <a:cs typeface="+mn-cs"/>
            </a:rPr>
            <a:t>百万円増加したものの、都市計画税収入の減収により充当可能特定歳入が</a:t>
          </a:r>
          <a:r>
            <a:rPr kumimoji="1" lang="en-US" altLang="ja-JP" sz="800" b="0" i="0" baseline="0">
              <a:solidFill>
                <a:schemeClr val="dk1"/>
              </a:solidFill>
              <a:effectLst/>
              <a:latin typeface="+mn-lt"/>
              <a:ea typeface="+mn-ea"/>
              <a:cs typeface="+mn-cs"/>
            </a:rPr>
            <a:t>257</a:t>
          </a:r>
          <a:r>
            <a:rPr kumimoji="1" lang="ja-JP" altLang="ja-JP" sz="800" b="0" i="0" baseline="0">
              <a:solidFill>
                <a:schemeClr val="dk1"/>
              </a:solidFill>
              <a:effectLst/>
              <a:latin typeface="+mn-lt"/>
              <a:ea typeface="+mn-ea"/>
              <a:cs typeface="+mn-cs"/>
            </a:rPr>
            <a:t>百万円、基準財政需要額算入見込額が</a:t>
          </a:r>
          <a:r>
            <a:rPr kumimoji="1" lang="en-US" altLang="ja-JP" sz="800" b="0" i="0" baseline="0">
              <a:solidFill>
                <a:schemeClr val="dk1"/>
              </a:solidFill>
              <a:effectLst/>
              <a:latin typeface="+mn-lt"/>
              <a:ea typeface="+mn-ea"/>
              <a:cs typeface="+mn-cs"/>
            </a:rPr>
            <a:t>1,527</a:t>
          </a:r>
          <a:r>
            <a:rPr kumimoji="1" lang="ja-JP" altLang="ja-JP" sz="800" b="0" i="0" baseline="0">
              <a:solidFill>
                <a:schemeClr val="dk1"/>
              </a:solidFill>
              <a:effectLst/>
              <a:latin typeface="+mn-lt"/>
              <a:ea typeface="+mn-ea"/>
              <a:cs typeface="+mn-cs"/>
            </a:rPr>
            <a:t>百万円減少したことにより充当可能財源等は</a:t>
          </a:r>
          <a:r>
            <a:rPr kumimoji="1" lang="en-US" altLang="ja-JP" sz="800" b="0" i="0" baseline="0">
              <a:solidFill>
                <a:schemeClr val="dk1"/>
              </a:solidFill>
              <a:effectLst/>
              <a:latin typeface="+mn-lt"/>
              <a:ea typeface="+mn-ea"/>
              <a:cs typeface="+mn-cs"/>
            </a:rPr>
            <a:t>888</a:t>
          </a:r>
          <a:r>
            <a:rPr kumimoji="1" lang="ja-JP" altLang="ja-JP" sz="800" b="0" i="0" baseline="0">
              <a:solidFill>
                <a:schemeClr val="dk1"/>
              </a:solidFill>
              <a:effectLst/>
              <a:latin typeface="+mn-lt"/>
              <a:ea typeface="+mn-ea"/>
              <a:cs typeface="+mn-cs"/>
            </a:rPr>
            <a:t>百万円の減額となった。</a:t>
          </a:r>
          <a:endParaRPr lang="ja-JP" altLang="ja-JP" sz="800">
            <a:effectLst/>
          </a:endParaRPr>
        </a:p>
        <a:p>
          <a:pPr eaLnBrk="1" fontAlgn="auto" latinLnBrk="0" hangingPunct="1"/>
          <a:r>
            <a:rPr kumimoji="1" lang="ja-JP" altLang="ja-JP" sz="800" b="0" i="0" baseline="0">
              <a:solidFill>
                <a:schemeClr val="dk1"/>
              </a:solidFill>
              <a:effectLst/>
              <a:latin typeface="+mn-lt"/>
              <a:ea typeface="+mn-ea"/>
              <a:cs typeface="+mn-cs"/>
            </a:rPr>
            <a:t>　このことから、将来負担比率は算定されなかった。</a:t>
          </a:r>
          <a:endParaRPr lang="ja-JP" altLang="ja-JP" sz="800">
            <a:effectLst/>
          </a:endParaRPr>
        </a:p>
        <a:p>
          <a:pPr eaLnBrk="1" fontAlgn="auto" latinLnBrk="0" hangingPunct="1"/>
          <a:r>
            <a:rPr kumimoji="1" lang="ja-JP" altLang="ja-JP" sz="800" b="0" i="0" baseline="0">
              <a:solidFill>
                <a:schemeClr val="dk1"/>
              </a:solidFill>
              <a:effectLst/>
              <a:latin typeface="+mn-lt"/>
              <a:ea typeface="+mn-ea"/>
              <a:cs typeface="+mn-cs"/>
            </a:rPr>
            <a:t>  全国平均は下回っており、地方債現在高も減少しているが、</a:t>
          </a:r>
          <a:r>
            <a:rPr kumimoji="1" lang="ja-JP" altLang="en-US" sz="800" b="0" i="0" baseline="0">
              <a:solidFill>
                <a:schemeClr val="dk1"/>
              </a:solidFill>
              <a:effectLst/>
              <a:latin typeface="+mn-lt"/>
              <a:ea typeface="+mn-ea"/>
              <a:cs typeface="+mn-cs"/>
            </a:rPr>
            <a:t>老朽化した公共施設の大規模改修等</a:t>
          </a:r>
          <a:r>
            <a:rPr kumimoji="1" lang="ja-JP" altLang="ja-JP" sz="800" b="0" i="0" baseline="0">
              <a:solidFill>
                <a:schemeClr val="dk1"/>
              </a:solidFill>
              <a:effectLst/>
              <a:latin typeface="+mn-lt"/>
              <a:ea typeface="+mn-ea"/>
              <a:cs typeface="+mn-cs"/>
            </a:rPr>
            <a:t>が</a:t>
          </a:r>
          <a:r>
            <a:rPr kumimoji="1" lang="ja-JP" altLang="en-US" sz="800" b="0" i="0" baseline="0">
              <a:solidFill>
                <a:schemeClr val="dk1"/>
              </a:solidFill>
              <a:effectLst/>
              <a:latin typeface="+mn-lt"/>
              <a:ea typeface="+mn-ea"/>
              <a:cs typeface="+mn-cs"/>
            </a:rPr>
            <a:t>今後予想され</a:t>
          </a:r>
          <a:r>
            <a:rPr kumimoji="1" lang="ja-JP" altLang="ja-JP" sz="800" b="0" i="0" baseline="0">
              <a:solidFill>
                <a:schemeClr val="dk1"/>
              </a:solidFill>
              <a:effectLst/>
              <a:latin typeface="+mn-lt"/>
              <a:ea typeface="+mn-ea"/>
              <a:cs typeface="+mn-cs"/>
            </a:rPr>
            <a:t>、一般会計における地方債残高の増加が懸念されるため、全ての会計において現在の負担と将来の負担のバランスを念頭に置きつつ、更なる財政の健全化に努めていく。</a:t>
          </a:r>
          <a:endParaRPr lang="ja-JP" altLang="ja-JP" sz="8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13</xdr:row>
      <xdr:rowOff>102749</xdr:rowOff>
    </xdr:from>
    <xdr:to>
      <xdr:col>72</xdr:col>
      <xdr:colOff>203200</xdr:colOff>
      <xdr:row>14</xdr:row>
      <xdr:rowOff>73781</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2331599"/>
          <a:ext cx="889000" cy="142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27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14</xdr:row>
      <xdr:rowOff>73781</xdr:rowOff>
    </xdr:from>
    <xdr:to>
      <xdr:col>68</xdr:col>
      <xdr:colOff>152400</xdr:colOff>
      <xdr:row>14</xdr:row>
      <xdr:rowOff>96762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2474081"/>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1348</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909800" y="2401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11447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58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51949</xdr:rowOff>
    </xdr:from>
    <xdr:to>
      <xdr:col>73</xdr:col>
      <xdr:colOff>44450</xdr:colOff>
      <xdr:row>13</xdr:row>
      <xdr:rowOff>153549</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228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163726</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2049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22981</xdr:rowOff>
    </xdr:from>
    <xdr:to>
      <xdr:col>68</xdr:col>
      <xdr:colOff>203200</xdr:colOff>
      <xdr:row>14</xdr:row>
      <xdr:rowOff>124581</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2423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109358</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250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45962</xdr:rowOff>
    </xdr:from>
    <xdr:to>
      <xdr:col>64</xdr:col>
      <xdr:colOff>152400</xdr:colOff>
      <xdr:row>14</xdr:row>
      <xdr:rowOff>147562</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2446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157739</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2215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静岡県伊東市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64,438
63,380
124.02
33,027,685
32,120,189
785,939
16,828,430
20,557,467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年度から常備消防が広域化されたことなどにより、数値が改善され、全国平均、類似団体平均及び県平均を下回っている。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令和６年度は昨年度と比べ定年退職者が増えたこと及び人事院勧告に基づく給与改定により</a:t>
          </a:r>
          <a:r>
            <a:rPr kumimoji="1" lang="en-US" altLang="ja-JP" sz="1100">
              <a:solidFill>
                <a:schemeClr val="dk1"/>
              </a:solidFill>
              <a:effectLst/>
              <a:latin typeface="+mn-lt"/>
              <a:ea typeface="+mn-ea"/>
              <a:cs typeface="+mn-cs"/>
            </a:rPr>
            <a:t>0.5</a:t>
          </a:r>
          <a:r>
            <a:rPr kumimoji="1" lang="ja-JP" altLang="en-US" sz="1100">
              <a:solidFill>
                <a:schemeClr val="dk1"/>
              </a:solidFill>
              <a:effectLst/>
              <a:latin typeface="+mn-lt"/>
              <a:ea typeface="+mn-ea"/>
              <a:cs typeface="+mn-cs"/>
            </a:rPr>
            <a:t>ポイント増となっている。</a:t>
          </a:r>
          <a:endParaRPr lang="ja-JP" altLang="ja-JP" sz="1400">
            <a:effectLst/>
          </a:endParaRPr>
        </a:p>
        <a:p>
          <a:r>
            <a:rPr kumimoji="1" lang="ja-JP" altLang="ja-JP" sz="1100">
              <a:solidFill>
                <a:schemeClr val="dk1"/>
              </a:solidFill>
              <a:effectLst/>
              <a:latin typeface="+mn-lt"/>
              <a:ea typeface="+mn-ea"/>
              <a:cs typeface="+mn-cs"/>
            </a:rPr>
            <a:t>　 今後も、業務見直しによる民間委託の導入及び</a:t>
          </a:r>
          <a:r>
            <a:rPr kumimoji="1" lang="en-US" altLang="ja-JP" sz="1100">
              <a:solidFill>
                <a:schemeClr val="dk1"/>
              </a:solidFill>
              <a:effectLst/>
              <a:latin typeface="+mn-lt"/>
              <a:ea typeface="+mn-ea"/>
              <a:cs typeface="+mn-cs"/>
            </a:rPr>
            <a:t>DX</a:t>
          </a:r>
          <a:r>
            <a:rPr kumimoji="1" lang="ja-JP" altLang="ja-JP" sz="1100">
              <a:solidFill>
                <a:schemeClr val="dk1"/>
              </a:solidFill>
              <a:effectLst/>
              <a:latin typeface="+mn-lt"/>
              <a:ea typeface="+mn-ea"/>
              <a:cs typeface="+mn-cs"/>
            </a:rPr>
            <a:t>推進等により、人件費の抑制に努めていく。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10414</xdr:rowOff>
    </xdr:from>
    <xdr:to>
      <xdr:col>24</xdr:col>
      <xdr:colOff>25400</xdr:colOff>
      <xdr:row>37</xdr:row>
      <xdr:rowOff>33274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54064"/>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10414</xdr:rowOff>
    </xdr:from>
    <xdr:to>
      <xdr:col>19</xdr:col>
      <xdr:colOff>187325</xdr:colOff>
      <xdr:row>37</xdr:row>
      <xdr:rowOff>51562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5406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145288</xdr:rowOff>
    </xdr:from>
    <xdr:to>
      <xdr:col>15</xdr:col>
      <xdr:colOff>98425</xdr:colOff>
      <xdr:row>37</xdr:row>
      <xdr:rowOff>51562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1748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145288</xdr:rowOff>
    </xdr:from>
    <xdr:to>
      <xdr:col>11</xdr:col>
      <xdr:colOff>9525</xdr:colOff>
      <xdr:row>38</xdr:row>
      <xdr:rowOff>21844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17488"/>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117111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153924</xdr:rowOff>
    </xdr:from>
    <xdr:to>
      <xdr:col>24</xdr:col>
      <xdr:colOff>76200</xdr:colOff>
      <xdr:row>37</xdr:row>
      <xdr:rowOff>84074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170451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71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131064</xdr:rowOff>
    </xdr:from>
    <xdr:to>
      <xdr:col>20</xdr:col>
      <xdr:colOff>38100</xdr:colOff>
      <xdr:row>37</xdr:row>
      <xdr:rowOff>61214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71391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762</xdr:rowOff>
    </xdr:from>
    <xdr:to>
      <xdr:col>15</xdr:col>
      <xdr:colOff>149225</xdr:colOff>
      <xdr:row>37</xdr:row>
      <xdr:rowOff>102362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87139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94488</xdr:rowOff>
    </xdr:from>
    <xdr:to>
      <xdr:col>11</xdr:col>
      <xdr:colOff>60325</xdr:colOff>
      <xdr:row>37</xdr:row>
      <xdr:rowOff>24638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34815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142494</xdr:rowOff>
    </xdr:from>
    <xdr:to>
      <xdr:col>6</xdr:col>
      <xdr:colOff>171450</xdr:colOff>
      <xdr:row>38</xdr:row>
      <xdr:rowOff>72644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8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57421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7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と比較して大きく下回っているのは、清掃、保育園、幼稚園等の大部分を直営で実施しているためであり、今後は、民間による実施が効率的・効果的と考えられる業務について、指定管理者制度の導入も含めた民間委託を推進し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31750</xdr:rowOff>
    </xdr:from>
    <xdr:to>
      <xdr:col>82</xdr:col>
      <xdr:colOff>107950</xdr:colOff>
      <xdr:row>15</xdr:row>
      <xdr:rowOff>69850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6035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31750</xdr:rowOff>
    </xdr:from>
    <xdr:to>
      <xdr:col>78</xdr:col>
      <xdr:colOff>69850</xdr:colOff>
      <xdr:row>15</xdr:row>
      <xdr:rowOff>117475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4782800" y="260350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15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146050</xdr:rowOff>
    </xdr:from>
    <xdr:to>
      <xdr:col>73</xdr:col>
      <xdr:colOff>180975</xdr:colOff>
      <xdr:row>15</xdr:row>
      <xdr:rowOff>117475</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546350"/>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60325</xdr:rowOff>
    </xdr:from>
    <xdr:to>
      <xdr:col>69</xdr:col>
      <xdr:colOff>92075</xdr:colOff>
      <xdr:row>14</xdr:row>
      <xdr:rowOff>146050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a:off x="13004800" y="2289175"/>
          <a:ext cx="889000" cy="257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38752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7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19050</xdr:rowOff>
    </xdr:from>
    <xdr:to>
      <xdr:col>82</xdr:col>
      <xdr:colOff>158750</xdr:colOff>
      <xdr:row>15</xdr:row>
      <xdr:rowOff>120650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35577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152400</xdr:rowOff>
    </xdr:from>
    <xdr:to>
      <xdr:col>78</xdr:col>
      <xdr:colOff>120650</xdr:colOff>
      <xdr:row>15</xdr:row>
      <xdr:rowOff>82550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92727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32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66675</xdr:rowOff>
    </xdr:from>
    <xdr:to>
      <xdr:col>74</xdr:col>
      <xdr:colOff>31750</xdr:colOff>
      <xdr:row>15</xdr:row>
      <xdr:rowOff>168275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63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7002</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407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95250</xdr:rowOff>
    </xdr:from>
    <xdr:to>
      <xdr:col>69</xdr:col>
      <xdr:colOff>142875</xdr:colOff>
      <xdr:row>15</xdr:row>
      <xdr:rowOff>25400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49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35577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26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9525</xdr:rowOff>
    </xdr:from>
    <xdr:to>
      <xdr:col>65</xdr:col>
      <xdr:colOff>53975</xdr:colOff>
      <xdr:row>13</xdr:row>
      <xdr:rowOff>111125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23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121302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007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扶助費に係る経常収支比率は、類似団体平均と比較して</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ポイント下回っており、類似団体中でも低い水準となっている。幼児教育の無償化など、国の制度や経済情勢等に影響を受けやすい性質のものであり、今後、上昇に転じることも予想されるため、福祉の向上を図りつつ、抑制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127000</xdr:rowOff>
    </xdr:from>
    <xdr:to>
      <xdr:col>24</xdr:col>
      <xdr:colOff>25400</xdr:colOff>
      <xdr:row>55</xdr:row>
      <xdr:rowOff>12700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38530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652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601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69850</xdr:rowOff>
    </xdr:from>
    <xdr:to>
      <xdr:col>19</xdr:col>
      <xdr:colOff>187325</xdr:colOff>
      <xdr:row>54</xdr:row>
      <xdr:rowOff>127000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3281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105427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70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xdr:rowOff>
    </xdr:from>
    <xdr:to>
      <xdr:col>15</xdr:col>
      <xdr:colOff>98425</xdr:colOff>
      <xdr:row>54</xdr:row>
      <xdr:rowOff>69850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2710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xdr:rowOff>
    </xdr:from>
    <xdr:to>
      <xdr:col>11</xdr:col>
      <xdr:colOff>9525</xdr:colOff>
      <xdr:row>54</xdr:row>
      <xdr:rowOff>69850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2710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153052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58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19702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62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133350</xdr:rowOff>
    </xdr:from>
    <xdr:to>
      <xdr:col>24</xdr:col>
      <xdr:colOff>76200</xdr:colOff>
      <xdr:row>55</xdr:row>
      <xdr:rowOff>63500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149877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76200</xdr:rowOff>
    </xdr:from>
    <xdr:to>
      <xdr:col>20</xdr:col>
      <xdr:colOff>38100</xdr:colOff>
      <xdr:row>55</xdr:row>
      <xdr:rowOff>6350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16527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10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19050</xdr:rowOff>
    </xdr:from>
    <xdr:to>
      <xdr:col>15</xdr:col>
      <xdr:colOff>149225</xdr:colOff>
      <xdr:row>54</xdr:row>
      <xdr:rowOff>120650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130827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04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133350</xdr:rowOff>
    </xdr:from>
    <xdr:to>
      <xdr:col>11</xdr:col>
      <xdr:colOff>60325</xdr:colOff>
      <xdr:row>54</xdr:row>
      <xdr:rowOff>63500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73677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19050</xdr:rowOff>
    </xdr:from>
    <xdr:to>
      <xdr:col>6</xdr:col>
      <xdr:colOff>171450</xdr:colOff>
      <xdr:row>54</xdr:row>
      <xdr:rowOff>120650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130827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04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その他について、全国平均、類似団体平均を上回っているのは、介護保険事業、後期高齢者医療の各特別会計への繰出金が増嵩していることが主な要因である。高齢化が急速に進む中で、保険給付費の適正化や各種予防事業の更なる充実を図り、普通会計の負担軽減に努め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28702</xdr:rowOff>
    </xdr:from>
    <xdr:to>
      <xdr:col>82</xdr:col>
      <xdr:colOff>107950</xdr:colOff>
      <xdr:row>59</xdr:row>
      <xdr:rowOff>65278</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1014425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664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136144</xdr:rowOff>
    </xdr:from>
    <xdr:to>
      <xdr:col>78</xdr:col>
      <xdr:colOff>69850</xdr:colOff>
      <xdr:row>59</xdr:row>
      <xdr:rowOff>28702</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1008024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597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62992</xdr:rowOff>
    </xdr:from>
    <xdr:to>
      <xdr:col>73</xdr:col>
      <xdr:colOff>180975</xdr:colOff>
      <xdr:row>58</xdr:row>
      <xdr:rowOff>136144</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1000709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62992</xdr:rowOff>
    </xdr:from>
    <xdr:to>
      <xdr:col>69</xdr:col>
      <xdr:colOff>92075</xdr:colOff>
      <xdr:row>59</xdr:row>
      <xdr:rowOff>37846</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10007092"/>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158259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58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14478</xdr:rowOff>
    </xdr:from>
    <xdr:to>
      <xdr:col>82</xdr:col>
      <xdr:colOff>158750</xdr:colOff>
      <xdr:row>59</xdr:row>
      <xdr:rowOff>116078</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10130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158005</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10102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149352</xdr:rowOff>
    </xdr:from>
    <xdr:to>
      <xdr:col>78</xdr:col>
      <xdr:colOff>120650</xdr:colOff>
      <xdr:row>59</xdr:row>
      <xdr:rowOff>79502</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093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64279</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179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85344</xdr:rowOff>
    </xdr:from>
    <xdr:to>
      <xdr:col>74</xdr:col>
      <xdr:colOff>31750</xdr:colOff>
      <xdr:row>59</xdr:row>
      <xdr:rowOff>15494</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10029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271</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115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12192</xdr:rowOff>
    </xdr:from>
    <xdr:to>
      <xdr:col>69</xdr:col>
      <xdr:colOff>142875</xdr:colOff>
      <xdr:row>58</xdr:row>
      <xdr:rowOff>113792</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956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98569</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10042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158496</xdr:rowOff>
    </xdr:from>
    <xdr:to>
      <xdr:col>65</xdr:col>
      <xdr:colOff>53975</xdr:colOff>
      <xdr:row>59</xdr:row>
      <xdr:rowOff>88646</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10102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73423</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188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毎年度補助対象事業を精査し、継続事業に係る補助金等の支出を抑制していることで全国平均は下回っているものの、県平均は上回っている。今後も、補助費等の適正なあり方について検討を進めるとともに、補助金については、対象団体等の活動内容や補助金の効果について更なる検証を重ね、より活用度が高いものとなるような制度設計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21844</xdr:rowOff>
    </xdr:from>
    <xdr:to>
      <xdr:col>82</xdr:col>
      <xdr:colOff>107950</xdr:colOff>
      <xdr:row>36</xdr:row>
      <xdr:rowOff>26416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19404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21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26416</xdr:rowOff>
    </xdr:from>
    <xdr:to>
      <xdr:col>78</xdr:col>
      <xdr:colOff>69850</xdr:colOff>
      <xdr:row>36</xdr:row>
      <xdr:rowOff>40132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4782800" y="619861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21844</xdr:rowOff>
    </xdr:from>
    <xdr:to>
      <xdr:col>73</xdr:col>
      <xdr:colOff>180975</xdr:colOff>
      <xdr:row>36</xdr:row>
      <xdr:rowOff>40132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19404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21844</xdr:rowOff>
    </xdr:from>
    <xdr:to>
      <xdr:col>69</xdr:col>
      <xdr:colOff>92075</xdr:colOff>
      <xdr:row>36</xdr:row>
      <xdr:rowOff>104140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19404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18559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142494</xdr:rowOff>
    </xdr:from>
    <xdr:to>
      <xdr:col>82</xdr:col>
      <xdr:colOff>158750</xdr:colOff>
      <xdr:row>36</xdr:row>
      <xdr:rowOff>72644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159021</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5988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147066</xdr:rowOff>
    </xdr:from>
    <xdr:to>
      <xdr:col>78</xdr:col>
      <xdr:colOff>120650</xdr:colOff>
      <xdr:row>36</xdr:row>
      <xdr:rowOff>77216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87393</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916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160782</xdr:rowOff>
    </xdr:from>
    <xdr:to>
      <xdr:col>74</xdr:col>
      <xdr:colOff>31750</xdr:colOff>
      <xdr:row>36</xdr:row>
      <xdr:rowOff>90932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101109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142494</xdr:rowOff>
    </xdr:from>
    <xdr:to>
      <xdr:col>69</xdr:col>
      <xdr:colOff>142875</xdr:colOff>
      <xdr:row>36</xdr:row>
      <xdr:rowOff>72644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82821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53340</xdr:rowOff>
    </xdr:from>
    <xdr:to>
      <xdr:col>65</xdr:col>
      <xdr:colOff>53975</xdr:colOff>
      <xdr:row>36</xdr:row>
      <xdr:rowOff>154940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165117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とほぼ同水準で推移しており、全国平均を下回っているものの、近年実施した大規模建設事業に係る地方債の元金償還が本格化している。市税等自主財源の確保を図りながら、地方債の発行についても抑制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1270</xdr:rowOff>
    </xdr:from>
    <xdr:to>
      <xdr:col>24</xdr:col>
      <xdr:colOff>25400</xdr:colOff>
      <xdr:row>77</xdr:row>
      <xdr:rowOff>1270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987800" y="132029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69867</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165100</xdr:rowOff>
    </xdr:from>
    <xdr:to>
      <xdr:col>19</xdr:col>
      <xdr:colOff>187325</xdr:colOff>
      <xdr:row>77</xdr:row>
      <xdr:rowOff>1270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1953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111761</xdr:rowOff>
    </xdr:from>
    <xdr:to>
      <xdr:col>15</xdr:col>
      <xdr:colOff>98425</xdr:colOff>
      <xdr:row>76</xdr:row>
      <xdr:rowOff>165100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141961"/>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111761</xdr:rowOff>
    </xdr:from>
    <xdr:to>
      <xdr:col>11</xdr:col>
      <xdr:colOff>9525</xdr:colOff>
      <xdr:row>77</xdr:row>
      <xdr:rowOff>31750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141961"/>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121920</xdr:rowOff>
    </xdr:from>
    <xdr:to>
      <xdr:col>24</xdr:col>
      <xdr:colOff>76200</xdr:colOff>
      <xdr:row>77</xdr:row>
      <xdr:rowOff>52070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93997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121920</xdr:rowOff>
    </xdr:from>
    <xdr:to>
      <xdr:col>20</xdr:col>
      <xdr:colOff>38100</xdr:colOff>
      <xdr:row>77</xdr:row>
      <xdr:rowOff>52070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36847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238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114300</xdr:rowOff>
    </xdr:from>
    <xdr:to>
      <xdr:col>15</xdr:col>
      <xdr:colOff>149225</xdr:colOff>
      <xdr:row>77</xdr:row>
      <xdr:rowOff>44450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54627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60961</xdr:rowOff>
    </xdr:from>
    <xdr:to>
      <xdr:col>11</xdr:col>
      <xdr:colOff>60325</xdr:colOff>
      <xdr:row>76</xdr:row>
      <xdr:rowOff>162561</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1287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152400</xdr:rowOff>
    </xdr:from>
    <xdr:to>
      <xdr:col>6</xdr:col>
      <xdr:colOff>171450</xdr:colOff>
      <xdr:row>77</xdr:row>
      <xdr:rowOff>82550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92727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9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厳しい財政状況が続く中、サマーレビュー等による経常経費の削減に努めた結果、全国平均を</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ポイント、県平均を</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ポイント下回っている状況である。</a:t>
          </a:r>
          <a:endParaRPr lang="ja-JP" altLang="ja-JP" sz="1400">
            <a:effectLst/>
          </a:endParaRPr>
        </a:p>
        <a:p>
          <a:r>
            <a:rPr kumimoji="1" lang="ja-JP" altLang="ja-JP" sz="1100">
              <a:solidFill>
                <a:schemeClr val="dk1"/>
              </a:solidFill>
              <a:effectLst/>
              <a:latin typeface="+mn-lt"/>
              <a:ea typeface="+mn-ea"/>
              <a:cs typeface="+mn-cs"/>
            </a:rPr>
            <a:t>　常備消防を広域化したとはいえ、人件費比率が依然として高いことや、急速な高齢化により社会保障関係事業に係る各特別会計への繰出金も増加傾向にあるため、今後も業務見直しと人件費の抑制に向けた更なる施策を検討し、経常経費の削減に努め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81280</xdr:rowOff>
    </xdr:from>
    <xdr:to>
      <xdr:col>82</xdr:col>
      <xdr:colOff>107950</xdr:colOff>
      <xdr:row>74</xdr:row>
      <xdr:rowOff>163576</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2768580"/>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146575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005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81280</xdr:rowOff>
    </xdr:from>
    <xdr:to>
      <xdr:col>78</xdr:col>
      <xdr:colOff>69850</xdr:colOff>
      <xdr:row>74</xdr:row>
      <xdr:rowOff>117856</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4782800" y="1276858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29990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060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60706</xdr:rowOff>
    </xdr:from>
    <xdr:to>
      <xdr:col>73</xdr:col>
      <xdr:colOff>180975</xdr:colOff>
      <xdr:row>74</xdr:row>
      <xdr:rowOff>117856</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576556"/>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119142</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97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60706</xdr:rowOff>
    </xdr:from>
    <xdr:to>
      <xdr:col>69</xdr:col>
      <xdr:colOff>92075</xdr:colOff>
      <xdr:row>74</xdr:row>
      <xdr:rowOff>168148</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576556"/>
          <a:ext cx="889000" cy="278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144289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831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146575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005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112776</xdr:rowOff>
    </xdr:from>
    <xdr:to>
      <xdr:col>82</xdr:col>
      <xdr:colOff>158750</xdr:colOff>
      <xdr:row>75</xdr:row>
      <xdr:rowOff>42926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280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129303</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645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30480</xdr:rowOff>
    </xdr:from>
    <xdr:to>
      <xdr:col>78</xdr:col>
      <xdr:colOff>120650</xdr:colOff>
      <xdr:row>74</xdr:row>
      <xdr:rowOff>132080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71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142257</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48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67056</xdr:rowOff>
    </xdr:from>
    <xdr:to>
      <xdr:col>74</xdr:col>
      <xdr:colOff>31750</xdr:colOff>
      <xdr:row>74</xdr:row>
      <xdr:rowOff>168656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75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7383</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523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9906</xdr:rowOff>
    </xdr:from>
    <xdr:to>
      <xdr:col>69</xdr:col>
      <xdr:colOff>142875</xdr:colOff>
      <xdr:row>73</xdr:row>
      <xdr:rowOff>111506</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52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121683</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29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117348</xdr:rowOff>
    </xdr:from>
    <xdr:to>
      <xdr:col>65</xdr:col>
      <xdr:colOff>53975</xdr:colOff>
      <xdr:row>75</xdr:row>
      <xdr:rowOff>47498</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80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57675</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57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静岡県伊東市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141923</xdr:rowOff>
    </xdr:from>
    <xdr:to>
      <xdr:col>29</xdr:col>
      <xdr:colOff>127000</xdr:colOff>
      <xdr:row>18</xdr:row>
      <xdr:rowOff>49276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04198"/>
          <a:ext cx="647700" cy="788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77970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11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49276</xdr:rowOff>
    </xdr:from>
    <xdr:to>
      <xdr:col>26</xdr:col>
      <xdr:colOff>50800</xdr:colOff>
      <xdr:row>18</xdr:row>
      <xdr:rowOff>148780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83001"/>
          <a:ext cx="698500" cy="995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94035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99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142392</xdr:rowOff>
    </xdr:from>
    <xdr:to>
      <xdr:col>22</xdr:col>
      <xdr:colOff>114300</xdr:colOff>
      <xdr:row>18</xdr:row>
      <xdr:rowOff>148780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276117"/>
          <a:ext cx="698500" cy="63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123969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29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142392</xdr:rowOff>
    </xdr:from>
    <xdr:to>
      <xdr:col>18</xdr:col>
      <xdr:colOff>177800</xdr:colOff>
      <xdr:row>18</xdr:row>
      <xdr:rowOff>158686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76117"/>
          <a:ext cx="698500" cy="162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126192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31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144822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91123</xdr:rowOff>
    </xdr:from>
    <xdr:to>
      <xdr:col>29</xdr:col>
      <xdr:colOff>177800</xdr:colOff>
      <xdr:row>18</xdr:row>
      <xdr:rowOff>21273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533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107650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898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169926</xdr:rowOff>
    </xdr:from>
    <xdr:to>
      <xdr:col>26</xdr:col>
      <xdr:colOff>101600</xdr:colOff>
      <xdr:row>18</xdr:row>
      <xdr:rowOff>100076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322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110253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9010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97980</xdr:rowOff>
    </xdr:from>
    <xdr:to>
      <xdr:col>22</xdr:col>
      <xdr:colOff>165100</xdr:colOff>
      <xdr:row>19</xdr:row>
      <xdr:rowOff>28130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317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38307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00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91592</xdr:rowOff>
    </xdr:from>
    <xdr:to>
      <xdr:col>19</xdr:col>
      <xdr:colOff>38100</xdr:colOff>
      <xdr:row>19</xdr:row>
      <xdr:rowOff>21742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253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31919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994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107886</xdr:rowOff>
    </xdr:from>
    <xdr:to>
      <xdr:col>15</xdr:col>
      <xdr:colOff>101600</xdr:colOff>
      <xdr:row>19</xdr:row>
      <xdr:rowOff>38036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416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48213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10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128110</xdr:rowOff>
    </xdr:from>
    <xdr:to>
      <xdr:col>29</xdr:col>
      <xdr:colOff>127000</xdr:colOff>
      <xdr:row>35</xdr:row>
      <xdr:rowOff>203940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738460"/>
          <a:ext cx="647700" cy="758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204085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814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203940</xdr:rowOff>
    </xdr:from>
    <xdr:to>
      <xdr:col>26</xdr:col>
      <xdr:colOff>50800</xdr:colOff>
      <xdr:row>35</xdr:row>
      <xdr:rowOff>240843</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814290"/>
          <a:ext cx="698500" cy="369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311853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922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240843</xdr:rowOff>
    </xdr:from>
    <xdr:to>
      <xdr:col>22</xdr:col>
      <xdr:colOff>114300</xdr:colOff>
      <xdr:row>35</xdr:row>
      <xdr:rowOff>265826</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851193"/>
          <a:ext cx="698500" cy="249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306236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916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265826</xdr:rowOff>
    </xdr:from>
    <xdr:to>
      <xdr:col>18</xdr:col>
      <xdr:colOff>177800</xdr:colOff>
      <xdr:row>35</xdr:row>
      <xdr:rowOff>304753</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876176"/>
          <a:ext cx="698500" cy="389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320377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93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61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77310</xdr:rowOff>
    </xdr:from>
    <xdr:to>
      <xdr:col>29</xdr:col>
      <xdr:colOff>177800</xdr:colOff>
      <xdr:row>35</xdr:row>
      <xdr:rowOff>178910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6876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265287</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53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153140</xdr:rowOff>
    </xdr:from>
    <xdr:to>
      <xdr:col>26</xdr:col>
      <xdr:colOff>101600</xdr:colOff>
      <xdr:row>35</xdr:row>
      <xdr:rowOff>254740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7634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264917</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5323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190043</xdr:rowOff>
    </xdr:from>
    <xdr:to>
      <xdr:col>22</xdr:col>
      <xdr:colOff>165100</xdr:colOff>
      <xdr:row>35</xdr:row>
      <xdr:rowOff>291643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8003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301820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56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215026</xdr:rowOff>
    </xdr:from>
    <xdr:to>
      <xdr:col>19</xdr:col>
      <xdr:colOff>38100</xdr:colOff>
      <xdr:row>35</xdr:row>
      <xdr:rowOff>316626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8253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326803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594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253953</xdr:rowOff>
    </xdr:from>
    <xdr:to>
      <xdr:col>15</xdr:col>
      <xdr:colOff>101600</xdr:colOff>
      <xdr:row>36</xdr:row>
      <xdr:rowOff>12653</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8643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340330</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950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静岡県伊東市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64,438
63,380
124.02
33,027,685
32,120,189
785,939
16,828,430
20,557,467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66940</xdr:rowOff>
    </xdr:from>
    <xdr:to>
      <xdr:col>24</xdr:col>
      <xdr:colOff>63500</xdr:colOff>
      <xdr:row>36</xdr:row>
      <xdr:rowOff>31376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067690"/>
          <a:ext cx="838200" cy="135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12659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4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31376</xdr:rowOff>
    </xdr:from>
    <xdr:to>
      <xdr:col>19</xdr:col>
      <xdr:colOff>177800</xdr:colOff>
      <xdr:row>36</xdr:row>
      <xdr:rowOff>43508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203576"/>
          <a:ext cx="889000" cy="12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51227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9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43508</xdr:rowOff>
    </xdr:from>
    <xdr:to>
      <xdr:col>15</xdr:col>
      <xdr:colOff>50800</xdr:colOff>
      <xdr:row>36</xdr:row>
      <xdr:rowOff>77700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215708"/>
          <a:ext cx="889000" cy="3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70331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20550</xdr:rowOff>
    </xdr:from>
    <xdr:to>
      <xdr:col>10</xdr:col>
      <xdr:colOff>114300</xdr:colOff>
      <xdr:row>36</xdr:row>
      <xdr:rowOff>77700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1927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75083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103021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16140</xdr:rowOff>
    </xdr:from>
    <xdr:to>
      <xdr:col>24</xdr:col>
      <xdr:colOff>114300</xdr:colOff>
      <xdr:row>35</xdr:row>
      <xdr:rowOff>117740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01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39017</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868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152026</xdr:rowOff>
    </xdr:from>
    <xdr:to>
      <xdr:col>20</xdr:col>
      <xdr:colOff>38100</xdr:colOff>
      <xdr:row>36</xdr:row>
      <xdr:rowOff>82176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5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98703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928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164158</xdr:rowOff>
    </xdr:from>
    <xdr:to>
      <xdr:col>15</xdr:col>
      <xdr:colOff>101600</xdr:colOff>
      <xdr:row>36</xdr:row>
      <xdr:rowOff>94308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6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110835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940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26900</xdr:rowOff>
    </xdr:from>
    <xdr:to>
      <xdr:col>10</xdr:col>
      <xdr:colOff>165100</xdr:colOff>
      <xdr:row>36</xdr:row>
      <xdr:rowOff>128500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145027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974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141200</xdr:rowOff>
    </xdr:from>
    <xdr:to>
      <xdr:col>6</xdr:col>
      <xdr:colOff>38100</xdr:colOff>
      <xdr:row>36</xdr:row>
      <xdr:rowOff>71350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1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87877</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917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12174</xdr:rowOff>
    </xdr:from>
    <xdr:to>
      <xdr:col>24</xdr:col>
      <xdr:colOff>63500</xdr:colOff>
      <xdr:row>58</xdr:row>
      <xdr:rowOff>23434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9956274"/>
          <a:ext cx="838200" cy="11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131884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904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23098</xdr:rowOff>
    </xdr:from>
    <xdr:to>
      <xdr:col>19</xdr:col>
      <xdr:colOff>177800</xdr:colOff>
      <xdr:row>58</xdr:row>
      <xdr:rowOff>23434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9967198"/>
          <a:ext cx="889000" cy="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93345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10037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23098</xdr:rowOff>
    </xdr:from>
    <xdr:to>
      <xdr:col>15</xdr:col>
      <xdr:colOff>50800</xdr:colOff>
      <xdr:row>58</xdr:row>
      <xdr:rowOff>49455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9967198"/>
          <a:ext cx="889000" cy="26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84991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10029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49455</xdr:rowOff>
    </xdr:from>
    <xdr:to>
      <xdr:col>10</xdr:col>
      <xdr:colOff>114300</xdr:colOff>
      <xdr:row>58</xdr:row>
      <xdr:rowOff>67733</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9993555"/>
          <a:ext cx="889000" cy="18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97245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1004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118680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1006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132824</xdr:rowOff>
    </xdr:from>
    <xdr:to>
      <xdr:col>24</xdr:col>
      <xdr:colOff>114300</xdr:colOff>
      <xdr:row>58</xdr:row>
      <xdr:rowOff>62974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05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92201</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693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144084</xdr:rowOff>
    </xdr:from>
    <xdr:to>
      <xdr:col>20</xdr:col>
      <xdr:colOff>38100</xdr:colOff>
      <xdr:row>58</xdr:row>
      <xdr:rowOff>74234</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1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90761</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9691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143748</xdr:rowOff>
    </xdr:from>
    <xdr:to>
      <xdr:col>15</xdr:col>
      <xdr:colOff>101600</xdr:colOff>
      <xdr:row>58</xdr:row>
      <xdr:rowOff>73898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16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90425</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9691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170105</xdr:rowOff>
    </xdr:from>
    <xdr:to>
      <xdr:col>10</xdr:col>
      <xdr:colOff>165100</xdr:colOff>
      <xdr:row>58</xdr:row>
      <xdr:rowOff>100255</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42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116782</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9717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16933</xdr:rowOff>
    </xdr:from>
    <xdr:to>
      <xdr:col>6</xdr:col>
      <xdr:colOff>38100</xdr:colOff>
      <xdr:row>58</xdr:row>
      <xdr:rowOff>118533</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61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135060</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9736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150977</xdr:rowOff>
    </xdr:from>
    <xdr:to>
      <xdr:col>24</xdr:col>
      <xdr:colOff>63500</xdr:colOff>
      <xdr:row>77</xdr:row>
      <xdr:rowOff>157302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3797300" y="13352627"/>
          <a:ext cx="838200" cy="6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133621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335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157302</xdr:rowOff>
    </xdr:from>
    <xdr:to>
      <xdr:col>19</xdr:col>
      <xdr:colOff>177800</xdr:colOff>
      <xdr:row>78</xdr:row>
      <xdr:rowOff>3035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908300" y="13358952"/>
          <a:ext cx="889000" cy="17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87062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46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3035</xdr:rowOff>
    </xdr:from>
    <xdr:to>
      <xdr:col>15</xdr:col>
      <xdr:colOff>50800</xdr:colOff>
      <xdr:row>78</xdr:row>
      <xdr:rowOff>22771</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2019300" y="13376135"/>
          <a:ext cx="889000" cy="19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93160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466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22771</xdr:rowOff>
    </xdr:from>
    <xdr:to>
      <xdr:col>10</xdr:col>
      <xdr:colOff>114300</xdr:colOff>
      <xdr:row>78</xdr:row>
      <xdr:rowOff>32601</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flipV="1">
          <a:off x="1130300" y="13395871"/>
          <a:ext cx="889000" cy="9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92663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465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89197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46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100177</xdr:rowOff>
    </xdr:from>
    <xdr:to>
      <xdr:col>24</xdr:col>
      <xdr:colOff>114300</xdr:colOff>
      <xdr:row>78</xdr:row>
      <xdr:rowOff>30327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301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123054</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153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106502</xdr:rowOff>
    </xdr:from>
    <xdr:to>
      <xdr:col>20</xdr:col>
      <xdr:colOff>38100</xdr:colOff>
      <xdr:row>78</xdr:row>
      <xdr:rowOff>36652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3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53179</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083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123685</xdr:rowOff>
    </xdr:from>
    <xdr:to>
      <xdr:col>15</xdr:col>
      <xdr:colOff>101600</xdr:colOff>
      <xdr:row>78</xdr:row>
      <xdr:rowOff>53835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32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70362</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100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143421</xdr:rowOff>
    </xdr:from>
    <xdr:to>
      <xdr:col>10</xdr:col>
      <xdr:colOff>165100</xdr:colOff>
      <xdr:row>78</xdr:row>
      <xdr:rowOff>73571</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345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90098</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120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153251</xdr:rowOff>
    </xdr:from>
    <xdr:to>
      <xdr:col>6</xdr:col>
      <xdr:colOff>38100</xdr:colOff>
      <xdr:row>78</xdr:row>
      <xdr:rowOff>83401</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354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99928</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130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111777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39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扶助費グラフ枠">
          <a:extLst>
            <a:ext uri="{FF2B5EF4-FFF2-40B4-BE49-F238E27FC236}">
              <a16:creationId xmlns:a16="http://schemas.microsoft.com/office/drawing/2014/main" id="{00000000-0008-0000-0600-0000EB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73197</xdr:rowOff>
    </xdr:from>
    <xdr:to>
      <xdr:col>24</xdr:col>
      <xdr:colOff>62865</xdr:colOff>
      <xdr:row>98</xdr:row>
      <xdr:rowOff>86494</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4633595" y="15503697"/>
          <a:ext cx="1270" cy="1384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90321</xdr:rowOff>
    </xdr:from>
    <xdr:ext cx="534377" cy="259045"/>
    <xdr:sp macro="" textlink="">
      <xdr:nvSpPr>
        <xdr:cNvPr id="237" name="扶助費最小値テキスト">
          <a:extLst>
            <a:ext uri="{FF2B5EF4-FFF2-40B4-BE49-F238E27FC236}">
              <a16:creationId xmlns:a16="http://schemas.microsoft.com/office/drawing/2014/main" id="{00000000-0008-0000-0600-0000ED000000}"/>
            </a:ext>
          </a:extLst>
        </xdr:cNvPr>
        <xdr:cNvSpPr txBox="1"/>
      </xdr:nvSpPr>
      <xdr:spPr>
        <a:xfrm>
          <a:off x="4686300" y="16892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86494</xdr:rowOff>
    </xdr:from>
    <xdr:to>
      <xdr:col>24</xdr:col>
      <xdr:colOff>152400</xdr:colOff>
      <xdr:row>98</xdr:row>
      <xdr:rowOff>86494</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6888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19874</xdr:rowOff>
    </xdr:from>
    <xdr:ext cx="599010" cy="259045"/>
    <xdr:sp macro="" textlink="">
      <xdr:nvSpPr>
        <xdr:cNvPr id="239" name="扶助費最大値テキスト">
          <a:extLst>
            <a:ext uri="{FF2B5EF4-FFF2-40B4-BE49-F238E27FC236}">
              <a16:creationId xmlns:a16="http://schemas.microsoft.com/office/drawing/2014/main" id="{00000000-0008-0000-0600-0000EF000000}"/>
            </a:ext>
          </a:extLst>
        </xdr:cNvPr>
        <xdr:cNvSpPr txBox="1"/>
      </xdr:nvSpPr>
      <xdr:spPr>
        <a:xfrm>
          <a:off x="4686300" y="15278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73197</xdr:rowOff>
    </xdr:from>
    <xdr:to>
      <xdr:col>24</xdr:col>
      <xdr:colOff>152400</xdr:colOff>
      <xdr:row>90</xdr:row>
      <xdr:rowOff>73197</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4546600" y="15503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109782</xdr:rowOff>
    </xdr:from>
    <xdr:to>
      <xdr:col>24</xdr:col>
      <xdr:colOff>63500</xdr:colOff>
      <xdr:row>96</xdr:row>
      <xdr:rowOff>162303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3797300" y="16568982"/>
          <a:ext cx="838200" cy="52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112768</xdr:rowOff>
    </xdr:from>
    <xdr:ext cx="599010" cy="259045"/>
    <xdr:sp macro="" textlink="">
      <xdr:nvSpPr>
        <xdr:cNvPr id="242" name="扶助費平均値テキスト">
          <a:extLst>
            <a:ext uri="{FF2B5EF4-FFF2-40B4-BE49-F238E27FC236}">
              <a16:creationId xmlns:a16="http://schemas.microsoft.com/office/drawing/2014/main" id="{00000000-0008-0000-0600-0000F2000000}"/>
            </a:ext>
          </a:extLst>
        </xdr:cNvPr>
        <xdr:cNvSpPr txBox="1"/>
      </xdr:nvSpPr>
      <xdr:spPr>
        <a:xfrm>
          <a:off x="4686300" y="1622906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89891</xdr:rowOff>
    </xdr:from>
    <xdr:to>
      <xdr:col>24</xdr:col>
      <xdr:colOff>114300</xdr:colOff>
      <xdr:row>96</xdr:row>
      <xdr:rowOff>20041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4584700" y="16377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162303</xdr:rowOff>
    </xdr:from>
    <xdr:to>
      <xdr:col>19</xdr:col>
      <xdr:colOff>177800</xdr:colOff>
      <xdr:row>97</xdr:row>
      <xdr:rowOff>99028</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2908300" y="16621503"/>
          <a:ext cx="889000" cy="10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10852</xdr:rowOff>
    </xdr:from>
    <xdr:to>
      <xdr:col>20</xdr:col>
      <xdr:colOff>38100</xdr:colOff>
      <xdr:row>96</xdr:row>
      <xdr:rowOff>112452</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3746500" y="16470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128979</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497795" y="16245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16504</xdr:rowOff>
    </xdr:from>
    <xdr:to>
      <xdr:col>15</xdr:col>
      <xdr:colOff>50800</xdr:colOff>
      <xdr:row>97</xdr:row>
      <xdr:rowOff>99028</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a:off x="2019300" y="16647154"/>
          <a:ext cx="889000" cy="82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89796</xdr:rowOff>
    </xdr:from>
    <xdr:to>
      <xdr:col>15</xdr:col>
      <xdr:colOff>101600</xdr:colOff>
      <xdr:row>97</xdr:row>
      <xdr:rowOff>19946</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2857500" y="16548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36473</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608795" y="16324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16504</xdr:rowOff>
    </xdr:from>
    <xdr:to>
      <xdr:col>10</xdr:col>
      <xdr:colOff>114300</xdr:colOff>
      <xdr:row>98</xdr:row>
      <xdr:rowOff>99447</xdr:rowOff>
    </xdr:to>
    <xdr:cxnSp macro="">
      <xdr:nvCxnSpPr>
        <xdr:cNvPr id="250" name="直線コネクタ 249">
          <a:extLst>
            <a:ext uri="{FF2B5EF4-FFF2-40B4-BE49-F238E27FC236}">
              <a16:creationId xmlns:a16="http://schemas.microsoft.com/office/drawing/2014/main" id="{00000000-0008-0000-0600-0000FA000000}"/>
            </a:ext>
          </a:extLst>
        </xdr:cNvPr>
        <xdr:cNvCxnSpPr/>
      </xdr:nvCxnSpPr>
      <xdr:spPr>
        <a:xfrm flipV="1">
          <a:off x="1130300" y="16647154"/>
          <a:ext cx="889000" cy="25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141030</xdr:rowOff>
    </xdr:from>
    <xdr:to>
      <xdr:col>10</xdr:col>
      <xdr:colOff>165100</xdr:colOff>
      <xdr:row>96</xdr:row>
      <xdr:rowOff>71180</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968500" y="16428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87707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719795" y="16204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45523</xdr:rowOff>
    </xdr:from>
    <xdr:to>
      <xdr:col>6</xdr:col>
      <xdr:colOff>38100</xdr:colOff>
      <xdr:row>97</xdr:row>
      <xdr:rowOff>147123</xdr:rowOff>
    </xdr:to>
    <xdr:sp macro="" textlink="">
      <xdr:nvSpPr>
        <xdr:cNvPr id="253" name="フローチャート: 判断 252">
          <a:extLst>
            <a:ext uri="{FF2B5EF4-FFF2-40B4-BE49-F238E27FC236}">
              <a16:creationId xmlns:a16="http://schemas.microsoft.com/office/drawing/2014/main" id="{00000000-0008-0000-0600-0000FD000000}"/>
            </a:ext>
          </a:extLst>
        </xdr:cNvPr>
        <xdr:cNvSpPr/>
      </xdr:nvSpPr>
      <xdr:spPr>
        <a:xfrm>
          <a:off x="1079500" y="16676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163650</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830795" y="16451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58982</xdr:rowOff>
    </xdr:from>
    <xdr:to>
      <xdr:col>24</xdr:col>
      <xdr:colOff>114300</xdr:colOff>
      <xdr:row>96</xdr:row>
      <xdr:rowOff>160582</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4584700" y="16518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37409</xdr:rowOff>
    </xdr:from>
    <xdr:ext cx="599010" cy="259045"/>
    <xdr:sp macro="" textlink="">
      <xdr:nvSpPr>
        <xdr:cNvPr id="261" name="扶助費該当値テキスト">
          <a:extLst>
            <a:ext uri="{FF2B5EF4-FFF2-40B4-BE49-F238E27FC236}">
              <a16:creationId xmlns:a16="http://schemas.microsoft.com/office/drawing/2014/main" id="{00000000-0008-0000-0600-000005010000}"/>
            </a:ext>
          </a:extLst>
        </xdr:cNvPr>
        <xdr:cNvSpPr txBox="1"/>
      </xdr:nvSpPr>
      <xdr:spPr>
        <a:xfrm>
          <a:off x="4686300" y="16496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111503</xdr:rowOff>
    </xdr:from>
    <xdr:to>
      <xdr:col>20</xdr:col>
      <xdr:colOff>38100</xdr:colOff>
      <xdr:row>97</xdr:row>
      <xdr:rowOff>41653</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3746500" y="1657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32780</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3497795" y="16663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48228</xdr:rowOff>
    </xdr:from>
    <xdr:to>
      <xdr:col>15</xdr:col>
      <xdr:colOff>101600</xdr:colOff>
      <xdr:row>97</xdr:row>
      <xdr:rowOff>149828</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2857500" y="16678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140955</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2608795" y="16771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137154</xdr:rowOff>
    </xdr:from>
    <xdr:to>
      <xdr:col>10</xdr:col>
      <xdr:colOff>165100</xdr:colOff>
      <xdr:row>97</xdr:row>
      <xdr:rowOff>67304</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968500" y="16596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58431</xdr:rowOff>
    </xdr:from>
    <xdr:ext cx="599010"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1719795" y="16689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48647</xdr:rowOff>
    </xdr:from>
    <xdr:to>
      <xdr:col>6</xdr:col>
      <xdr:colOff>38100</xdr:colOff>
      <xdr:row>98</xdr:row>
      <xdr:rowOff>150247</xdr:rowOff>
    </xdr:to>
    <xdr:sp macro="" textlink="">
      <xdr:nvSpPr>
        <xdr:cNvPr id="268" name="楕円 267">
          <a:extLst>
            <a:ext uri="{FF2B5EF4-FFF2-40B4-BE49-F238E27FC236}">
              <a16:creationId xmlns:a16="http://schemas.microsoft.com/office/drawing/2014/main" id="{00000000-0008-0000-0600-00000C010000}"/>
            </a:ext>
          </a:extLst>
        </xdr:cNvPr>
        <xdr:cNvSpPr/>
      </xdr:nvSpPr>
      <xdr:spPr>
        <a:xfrm>
          <a:off x="1079500" y="16850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141374</xdr:rowOff>
    </xdr:from>
    <xdr:ext cx="534377"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863111" y="16943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a:extLst>
            <a:ext uri="{FF2B5EF4-FFF2-40B4-BE49-F238E27FC236}">
              <a16:creationId xmlns:a16="http://schemas.microsoft.com/office/drawing/2014/main" id="{00000000-0008-0000-0600-000015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129108</xdr:rowOff>
    </xdr:from>
    <xdr:to>
      <xdr:col>55</xdr:col>
      <xdr:colOff>0</xdr:colOff>
      <xdr:row>36</xdr:row>
      <xdr:rowOff>139860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9639300" y="6301308"/>
          <a:ext cx="838200" cy="1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120833</xdr:rowOff>
    </xdr:from>
    <xdr:to>
      <xdr:col>50</xdr:col>
      <xdr:colOff>114300</xdr:colOff>
      <xdr:row>36</xdr:row>
      <xdr:rowOff>129108</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8750300" y="6293033"/>
          <a:ext cx="889000" cy="8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5628</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34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106606</xdr:rowOff>
    </xdr:from>
    <xdr:to>
      <xdr:col>45</xdr:col>
      <xdr:colOff>177800</xdr:colOff>
      <xdr:row>36</xdr:row>
      <xdr:rowOff>120833</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7861300" y="6278806"/>
          <a:ext cx="889000" cy="14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166357</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338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122136</xdr:rowOff>
    </xdr:from>
    <xdr:to>
      <xdr:col>41</xdr:col>
      <xdr:colOff>50800</xdr:colOff>
      <xdr:row>36</xdr:row>
      <xdr:rowOff>106606</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437086"/>
          <a:ext cx="889000" cy="841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34668</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37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108780</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595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89060</xdr:rowOff>
    </xdr:from>
    <xdr:to>
      <xdr:col>55</xdr:col>
      <xdr:colOff>50800</xdr:colOff>
      <xdr:row>37</xdr:row>
      <xdr:rowOff>19210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26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67487</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239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78308</xdr:rowOff>
    </xdr:from>
    <xdr:to>
      <xdr:col>50</xdr:col>
      <xdr:colOff>165100</xdr:colOff>
      <xdr:row>37</xdr:row>
      <xdr:rowOff>8458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250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24985</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025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70033</xdr:rowOff>
    </xdr:from>
    <xdr:to>
      <xdr:col>46</xdr:col>
      <xdr:colOff>38100</xdr:colOff>
      <xdr:row>37</xdr:row>
      <xdr:rowOff>183</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242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16710</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017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55806</xdr:rowOff>
    </xdr:from>
    <xdr:to>
      <xdr:col>41</xdr:col>
      <xdr:colOff>101600</xdr:colOff>
      <xdr:row>36</xdr:row>
      <xdr:rowOff>157406</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22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2483</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003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71336</xdr:rowOff>
    </xdr:from>
    <xdr:to>
      <xdr:col>36</xdr:col>
      <xdr:colOff>165100</xdr:colOff>
      <xdr:row>32</xdr:row>
      <xdr:rowOff>1486</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386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18013</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5161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163181</xdr:rowOff>
    </xdr:from>
    <xdr:to>
      <xdr:col>55</xdr:col>
      <xdr:colOff>0</xdr:colOff>
      <xdr:row>58</xdr:row>
      <xdr:rowOff>15353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9639300" y="9935831"/>
          <a:ext cx="83820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170332</xdr:rowOff>
    </xdr:from>
    <xdr:to>
      <xdr:col>50</xdr:col>
      <xdr:colOff>114300</xdr:colOff>
      <xdr:row>58</xdr:row>
      <xdr:rowOff>15353</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8750300" y="9942982"/>
          <a:ext cx="889000" cy="16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79480</xdr:rowOff>
    </xdr:from>
    <xdr:to>
      <xdr:col>45</xdr:col>
      <xdr:colOff>177800</xdr:colOff>
      <xdr:row>57</xdr:row>
      <xdr:rowOff>170332</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a:off x="7861300" y="9852130"/>
          <a:ext cx="889000" cy="90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79480</xdr:rowOff>
    </xdr:from>
    <xdr:to>
      <xdr:col>41</xdr:col>
      <xdr:colOff>50800</xdr:colOff>
      <xdr:row>57</xdr:row>
      <xdr:rowOff>145469</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flipV="1">
          <a:off x="6972300" y="9852130"/>
          <a:ext cx="889000" cy="65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13991</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44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112381</xdr:rowOff>
    </xdr:from>
    <xdr:to>
      <xdr:col>55</xdr:col>
      <xdr:colOff>50800</xdr:colOff>
      <xdr:row>58</xdr:row>
      <xdr:rowOff>42531</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885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90808</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9863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136003</xdr:rowOff>
    </xdr:from>
    <xdr:to>
      <xdr:col>50</xdr:col>
      <xdr:colOff>165100</xdr:colOff>
      <xdr:row>58</xdr:row>
      <xdr:rowOff>66153</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990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57280</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1000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119532</xdr:rowOff>
    </xdr:from>
    <xdr:to>
      <xdr:col>46</xdr:col>
      <xdr:colOff>38100</xdr:colOff>
      <xdr:row>58</xdr:row>
      <xdr:rowOff>49682</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89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40809</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9984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28680</xdr:rowOff>
    </xdr:from>
    <xdr:to>
      <xdr:col>41</xdr:col>
      <xdr:colOff>101600</xdr:colOff>
      <xdr:row>57</xdr:row>
      <xdr:rowOff>130280</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80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121407</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989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94669</xdr:rowOff>
    </xdr:from>
    <xdr:to>
      <xdr:col>36</xdr:col>
      <xdr:colOff>165100</xdr:colOff>
      <xdr:row>58</xdr:row>
      <xdr:rowOff>24819</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9867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15946</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5111" y="9960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145359</xdr:rowOff>
    </xdr:from>
    <xdr:to>
      <xdr:col>55</xdr:col>
      <xdr:colOff>0</xdr:colOff>
      <xdr:row>79</xdr:row>
      <xdr:rowOff>11418</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9639300" y="13518459"/>
          <a:ext cx="838200" cy="37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130747</xdr:rowOff>
    </xdr:from>
    <xdr:to>
      <xdr:col>50</xdr:col>
      <xdr:colOff>114300</xdr:colOff>
      <xdr:row>79</xdr:row>
      <xdr:rowOff>11418</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8750300" y="13503847"/>
          <a:ext cx="889000" cy="5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133414</xdr:rowOff>
    </xdr:from>
    <xdr:to>
      <xdr:col>45</xdr:col>
      <xdr:colOff>177800</xdr:colOff>
      <xdr:row>78</xdr:row>
      <xdr:rowOff>130747</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7861300" y="13335064"/>
          <a:ext cx="889000" cy="16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133414</xdr:rowOff>
    </xdr:from>
    <xdr:to>
      <xdr:col>41</xdr:col>
      <xdr:colOff>50800</xdr:colOff>
      <xdr:row>79</xdr:row>
      <xdr:rowOff>7817</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flipV="1">
          <a:off x="6972300" y="13335064"/>
          <a:ext cx="889000" cy="217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42715</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41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94559</xdr:rowOff>
    </xdr:from>
    <xdr:to>
      <xdr:col>55</xdr:col>
      <xdr:colOff>50800</xdr:colOff>
      <xdr:row>79</xdr:row>
      <xdr:rowOff>24709</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3467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9486</xdr:rowOff>
    </xdr:from>
    <xdr:ext cx="469744" cy="25904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3382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132068</xdr:rowOff>
    </xdr:from>
    <xdr:to>
      <xdr:col>50</xdr:col>
      <xdr:colOff>165100</xdr:colOff>
      <xdr:row>79</xdr:row>
      <xdr:rowOff>62218</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3505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53345</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404428" y="13597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79947</xdr:rowOff>
    </xdr:from>
    <xdr:to>
      <xdr:col>46</xdr:col>
      <xdr:colOff>38100</xdr:colOff>
      <xdr:row>79</xdr:row>
      <xdr:rowOff>10097</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3453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1224</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515428" y="13545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82614</xdr:rowOff>
    </xdr:from>
    <xdr:to>
      <xdr:col>41</xdr:col>
      <xdr:colOff>101600</xdr:colOff>
      <xdr:row>78</xdr:row>
      <xdr:rowOff>12764</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328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29291</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594111" y="13059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128467</xdr:rowOff>
    </xdr:from>
    <xdr:to>
      <xdr:col>36</xdr:col>
      <xdr:colOff>165100</xdr:colOff>
      <xdr:row>79</xdr:row>
      <xdr:rowOff>58617</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3501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49744</xdr:rowOff>
    </xdr:from>
    <xdr:ext cx="469744"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37428" y="13594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140602</xdr:rowOff>
    </xdr:from>
    <xdr:to>
      <xdr:col>55</xdr:col>
      <xdr:colOff>0</xdr:colOff>
      <xdr:row>97</xdr:row>
      <xdr:rowOff>164858</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9639300" y="16771252"/>
          <a:ext cx="838200" cy="24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154279</xdr:rowOff>
    </xdr:from>
    <xdr:to>
      <xdr:col>50</xdr:col>
      <xdr:colOff>114300</xdr:colOff>
      <xdr:row>97</xdr:row>
      <xdr:rowOff>164858</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8750300" y="16784929"/>
          <a:ext cx="889000" cy="10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154279</xdr:rowOff>
    </xdr:from>
    <xdr:to>
      <xdr:col>45</xdr:col>
      <xdr:colOff>177800</xdr:colOff>
      <xdr:row>97</xdr:row>
      <xdr:rowOff>165342</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7861300" y="16784929"/>
          <a:ext cx="889000" cy="11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98197</xdr:rowOff>
    </xdr:from>
    <xdr:to>
      <xdr:col>41</xdr:col>
      <xdr:colOff>50800</xdr:colOff>
      <xdr:row>97</xdr:row>
      <xdr:rowOff>165342</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a:off x="6972300" y="16728847"/>
          <a:ext cx="889000" cy="6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89802</xdr:rowOff>
    </xdr:from>
    <xdr:to>
      <xdr:col>55</xdr:col>
      <xdr:colOff>50800</xdr:colOff>
      <xdr:row>98</xdr:row>
      <xdr:rowOff>19952</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720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68229</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698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114058</xdr:rowOff>
    </xdr:from>
    <xdr:to>
      <xdr:col>50</xdr:col>
      <xdr:colOff>165100</xdr:colOff>
      <xdr:row>98</xdr:row>
      <xdr:rowOff>44208</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74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35335</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837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103479</xdr:rowOff>
    </xdr:from>
    <xdr:to>
      <xdr:col>46</xdr:col>
      <xdr:colOff>38100</xdr:colOff>
      <xdr:row>98</xdr:row>
      <xdr:rowOff>33629</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734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24756</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826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114542</xdr:rowOff>
    </xdr:from>
    <xdr:to>
      <xdr:col>41</xdr:col>
      <xdr:colOff>101600</xdr:colOff>
      <xdr:row>98</xdr:row>
      <xdr:rowOff>44692</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74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35819</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837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47397</xdr:rowOff>
    </xdr:from>
    <xdr:to>
      <xdr:col>36</xdr:col>
      <xdr:colOff>165100</xdr:colOff>
      <xdr:row>97</xdr:row>
      <xdr:rowOff>148997</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678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140124</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6770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89136</xdr:rowOff>
    </xdr:from>
    <xdr:to>
      <xdr:col>85</xdr:col>
      <xdr:colOff>127000</xdr:colOff>
      <xdr:row>39</xdr:row>
      <xdr:rowOff>90137</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5481300" y="6775686"/>
          <a:ext cx="838200" cy="1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89136</xdr:rowOff>
    </xdr:from>
    <xdr:to>
      <xdr:col>81</xdr:col>
      <xdr:colOff>50800</xdr:colOff>
      <xdr:row>39</xdr:row>
      <xdr:rowOff>98378</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4592300" y="6775686"/>
          <a:ext cx="889000" cy="9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97964</xdr:rowOff>
    </xdr:from>
    <xdr:to>
      <xdr:col>76</xdr:col>
      <xdr:colOff>114300</xdr:colOff>
      <xdr:row>39</xdr:row>
      <xdr:rowOff>98378</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3703300" y="6784514"/>
          <a:ext cx="889000" cy="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92521</xdr:rowOff>
    </xdr:from>
    <xdr:to>
      <xdr:col>71</xdr:col>
      <xdr:colOff>177800</xdr:colOff>
      <xdr:row>39</xdr:row>
      <xdr:rowOff>97964</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2814300" y="6779071"/>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39337</xdr:rowOff>
    </xdr:from>
    <xdr:to>
      <xdr:col>85</xdr:col>
      <xdr:colOff>177800</xdr:colOff>
      <xdr:row>39</xdr:row>
      <xdr:rowOff>140937</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672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378565" cy="259045"/>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6695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38336</xdr:rowOff>
    </xdr:from>
    <xdr:to>
      <xdr:col>81</xdr:col>
      <xdr:colOff>101600</xdr:colOff>
      <xdr:row>39</xdr:row>
      <xdr:rowOff>139936</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6724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131063</xdr:rowOff>
    </xdr:from>
    <xdr:ext cx="378565"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292017" y="68176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47578</xdr:rowOff>
    </xdr:from>
    <xdr:to>
      <xdr:col>76</xdr:col>
      <xdr:colOff>165100</xdr:colOff>
      <xdr:row>39</xdr:row>
      <xdr:rowOff>149178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673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140305</xdr:rowOff>
    </xdr:from>
    <xdr:ext cx="313932"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435333" y="6826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47164</xdr:rowOff>
    </xdr:from>
    <xdr:to>
      <xdr:col>72</xdr:col>
      <xdr:colOff>38100</xdr:colOff>
      <xdr:row>39</xdr:row>
      <xdr:rowOff>148764</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673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139891</xdr:rowOff>
    </xdr:from>
    <xdr:ext cx="313932"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546333" y="68264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41721</xdr:rowOff>
    </xdr:from>
    <xdr:to>
      <xdr:col>67</xdr:col>
      <xdr:colOff>101600</xdr:colOff>
      <xdr:row>39</xdr:row>
      <xdr:rowOff>143321</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672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134448</xdr:rowOff>
    </xdr:from>
    <xdr:ext cx="378565"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625017" y="68209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公債費グラフ枠">
          <a:extLst>
            <a:ext uri="{FF2B5EF4-FFF2-40B4-BE49-F238E27FC236}">
              <a16:creationId xmlns:a16="http://schemas.microsoft.com/office/drawing/2014/main" id="{00000000-0008-0000-06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2" name="公債費最小値テキスト">
          <a:extLst>
            <a:ext uri="{FF2B5EF4-FFF2-40B4-BE49-F238E27FC236}">
              <a16:creationId xmlns:a16="http://schemas.microsoft.com/office/drawing/2014/main" id="{00000000-0008-0000-0600-000078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4" name="公債費最大値テキスト">
          <a:extLst>
            <a:ext uri="{FF2B5EF4-FFF2-40B4-BE49-F238E27FC236}">
              <a16:creationId xmlns:a16="http://schemas.microsoft.com/office/drawing/2014/main" id="{00000000-0008-0000-0600-00007A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66027</xdr:rowOff>
    </xdr:from>
    <xdr:to>
      <xdr:col>85</xdr:col>
      <xdr:colOff>127000</xdr:colOff>
      <xdr:row>76</xdr:row>
      <xdr:rowOff>80048</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5481300" y="13096227"/>
          <a:ext cx="838200" cy="1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38688</xdr:rowOff>
    </xdr:from>
    <xdr:ext cx="534377" cy="259045"/>
    <xdr:sp macro="" textlink="">
      <xdr:nvSpPr>
        <xdr:cNvPr id="637" name="公債費平均値テキスト">
          <a:extLst>
            <a:ext uri="{FF2B5EF4-FFF2-40B4-BE49-F238E27FC236}">
              <a16:creationId xmlns:a16="http://schemas.microsoft.com/office/drawing/2014/main" id="{00000000-0008-0000-0600-00007D020000}"/>
            </a:ext>
          </a:extLst>
        </xdr:cNvPr>
        <xdr:cNvSpPr txBox="1"/>
      </xdr:nvSpPr>
      <xdr:spPr>
        <a:xfrm>
          <a:off x="16370300" y="13068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80048</xdr:rowOff>
    </xdr:from>
    <xdr:to>
      <xdr:col>81</xdr:col>
      <xdr:colOff>50800</xdr:colOff>
      <xdr:row>76</xdr:row>
      <xdr:rowOff>91960</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4592300" y="13110248"/>
          <a:ext cx="889000" cy="11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148734</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14111" y="1317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91960</xdr:rowOff>
    </xdr:from>
    <xdr:to>
      <xdr:col>76</xdr:col>
      <xdr:colOff>114300</xdr:colOff>
      <xdr:row>76</xdr:row>
      <xdr:rowOff>106527</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3703300" y="13122160"/>
          <a:ext cx="889000" cy="14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141381</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317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106527</xdr:rowOff>
    </xdr:from>
    <xdr:to>
      <xdr:col>71</xdr:col>
      <xdr:colOff>177800</xdr:colOff>
      <xdr:row>76</xdr:row>
      <xdr:rowOff>111328</xdr:rowOff>
    </xdr:to>
    <xdr:cxnSp macro="">
      <xdr:nvCxnSpPr>
        <xdr:cNvPr id="645" name="直線コネクタ 644">
          <a:extLst>
            <a:ext uri="{FF2B5EF4-FFF2-40B4-BE49-F238E27FC236}">
              <a16:creationId xmlns:a16="http://schemas.microsoft.com/office/drawing/2014/main" id="{00000000-0008-0000-0600-000085020000}"/>
            </a:ext>
          </a:extLst>
        </xdr:cNvPr>
        <xdr:cNvCxnSpPr/>
      </xdr:nvCxnSpPr>
      <xdr:spPr>
        <a:xfrm flipV="1">
          <a:off x="12814300" y="13136727"/>
          <a:ext cx="889000" cy="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8" name="フローチャート: 判断 647">
          <a:extLst>
            <a:ext uri="{FF2B5EF4-FFF2-40B4-BE49-F238E27FC236}">
              <a16:creationId xmlns:a16="http://schemas.microsoft.com/office/drawing/2014/main" id="{00000000-0008-0000-0600-000088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15227</xdr:rowOff>
    </xdr:from>
    <xdr:to>
      <xdr:col>85</xdr:col>
      <xdr:colOff>177800</xdr:colOff>
      <xdr:row>76</xdr:row>
      <xdr:rowOff>116827</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6268700" y="13045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38104</xdr:rowOff>
    </xdr:from>
    <xdr:ext cx="534377" cy="259045"/>
    <xdr:sp macro="" textlink="">
      <xdr:nvSpPr>
        <xdr:cNvPr id="656" name="公債費該当値テキスト">
          <a:extLst>
            <a:ext uri="{FF2B5EF4-FFF2-40B4-BE49-F238E27FC236}">
              <a16:creationId xmlns:a16="http://schemas.microsoft.com/office/drawing/2014/main" id="{00000000-0008-0000-0600-000090020000}"/>
            </a:ext>
          </a:extLst>
        </xdr:cNvPr>
        <xdr:cNvSpPr txBox="1"/>
      </xdr:nvSpPr>
      <xdr:spPr>
        <a:xfrm>
          <a:off x="16370300" y="1289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29248</xdr:rowOff>
    </xdr:from>
    <xdr:to>
      <xdr:col>81</xdr:col>
      <xdr:colOff>101600</xdr:colOff>
      <xdr:row>76</xdr:row>
      <xdr:rowOff>130848</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5430500" y="13059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147375</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5214111" y="12834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41160</xdr:rowOff>
    </xdr:from>
    <xdr:to>
      <xdr:col>76</xdr:col>
      <xdr:colOff>165100</xdr:colOff>
      <xdr:row>76</xdr:row>
      <xdr:rowOff>142760</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4541500" y="1307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159288</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4325111" y="12846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55727</xdr:rowOff>
    </xdr:from>
    <xdr:to>
      <xdr:col>72</xdr:col>
      <xdr:colOff>38100</xdr:colOff>
      <xdr:row>76</xdr:row>
      <xdr:rowOff>157327</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3652500" y="1308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148454</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3436111" y="13178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60528</xdr:rowOff>
    </xdr:from>
    <xdr:to>
      <xdr:col>67</xdr:col>
      <xdr:colOff>101600</xdr:colOff>
      <xdr:row>76</xdr:row>
      <xdr:rowOff>162128</xdr:rowOff>
    </xdr:to>
    <xdr:sp macro="" textlink="">
      <xdr:nvSpPr>
        <xdr:cNvPr id="663" name="楕円 662">
          <a:extLst>
            <a:ext uri="{FF2B5EF4-FFF2-40B4-BE49-F238E27FC236}">
              <a16:creationId xmlns:a16="http://schemas.microsoft.com/office/drawing/2014/main" id="{00000000-0008-0000-0600-000097020000}"/>
            </a:ext>
          </a:extLst>
        </xdr:cNvPr>
        <xdr:cNvSpPr/>
      </xdr:nvSpPr>
      <xdr:spPr>
        <a:xfrm>
          <a:off x="12763500" y="13090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153255</xdr:rowOff>
    </xdr:from>
    <xdr:ext cx="534377"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547111" y="13183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積立金グラフ枠">
          <a:extLst>
            <a:ext uri="{FF2B5EF4-FFF2-40B4-BE49-F238E27FC236}">
              <a16:creationId xmlns:a16="http://schemas.microsoft.com/office/drawing/2014/main" id="{00000000-0008-0000-06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7" name="積立金最小値テキスト">
          <a:extLst>
            <a:ext uri="{FF2B5EF4-FFF2-40B4-BE49-F238E27FC236}">
              <a16:creationId xmlns:a16="http://schemas.microsoft.com/office/drawing/2014/main" id="{00000000-0008-0000-0600-0000AF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9" name="積立金最大値テキスト">
          <a:extLst>
            <a:ext uri="{FF2B5EF4-FFF2-40B4-BE49-F238E27FC236}">
              <a16:creationId xmlns:a16="http://schemas.microsoft.com/office/drawing/2014/main" id="{00000000-0008-0000-0600-0000B1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137596</xdr:rowOff>
    </xdr:from>
    <xdr:to>
      <xdr:col>85</xdr:col>
      <xdr:colOff>127000</xdr:colOff>
      <xdr:row>97</xdr:row>
      <xdr:rowOff>9736</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5481300" y="16596796"/>
          <a:ext cx="838200" cy="43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38048</xdr:rowOff>
    </xdr:from>
    <xdr:ext cx="534377" cy="259045"/>
    <xdr:sp macro="" textlink="">
      <xdr:nvSpPr>
        <xdr:cNvPr id="692" name="積立金平均値テキスト">
          <a:extLst>
            <a:ext uri="{FF2B5EF4-FFF2-40B4-BE49-F238E27FC236}">
              <a16:creationId xmlns:a16="http://schemas.microsoft.com/office/drawing/2014/main" id="{00000000-0008-0000-0600-0000B4020000}"/>
            </a:ext>
          </a:extLst>
        </xdr:cNvPr>
        <xdr:cNvSpPr txBox="1"/>
      </xdr:nvSpPr>
      <xdr:spPr>
        <a:xfrm>
          <a:off x="16370300" y="16668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137596</xdr:rowOff>
    </xdr:from>
    <xdr:to>
      <xdr:col>81</xdr:col>
      <xdr:colOff>50800</xdr:colOff>
      <xdr:row>97</xdr:row>
      <xdr:rowOff>82111</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4592300" y="16596796"/>
          <a:ext cx="889000" cy="115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5824</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14111" y="1680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62781</xdr:rowOff>
    </xdr:from>
    <xdr:to>
      <xdr:col>76</xdr:col>
      <xdr:colOff>114300</xdr:colOff>
      <xdr:row>97</xdr:row>
      <xdr:rowOff>82111</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a:off x="13703300" y="16693431"/>
          <a:ext cx="889000" cy="19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162681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79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62781</xdr:rowOff>
    </xdr:from>
    <xdr:to>
      <xdr:col>71</xdr:col>
      <xdr:colOff>177800</xdr:colOff>
      <xdr:row>98</xdr:row>
      <xdr:rowOff>50290</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flipV="1">
          <a:off x="12814300" y="16693431"/>
          <a:ext cx="889000" cy="15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145215</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436111" y="1677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3" name="フローチャート: 判断 702">
          <a:extLst>
            <a:ext uri="{FF2B5EF4-FFF2-40B4-BE49-F238E27FC236}">
              <a16:creationId xmlns:a16="http://schemas.microsoft.com/office/drawing/2014/main" id="{00000000-0008-0000-0600-0000BF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547111" y="1652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130386</xdr:rowOff>
    </xdr:from>
    <xdr:to>
      <xdr:col>85</xdr:col>
      <xdr:colOff>177800</xdr:colOff>
      <xdr:row>97</xdr:row>
      <xdr:rowOff>60536</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6268700" y="16589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153263</xdr:rowOff>
    </xdr:from>
    <xdr:ext cx="534377" cy="259045"/>
    <xdr:sp macro="" textlink="">
      <xdr:nvSpPr>
        <xdr:cNvPr id="711" name="積立金該当値テキスト">
          <a:extLst>
            <a:ext uri="{FF2B5EF4-FFF2-40B4-BE49-F238E27FC236}">
              <a16:creationId xmlns:a16="http://schemas.microsoft.com/office/drawing/2014/main" id="{00000000-0008-0000-0600-0000C7020000}"/>
            </a:ext>
          </a:extLst>
        </xdr:cNvPr>
        <xdr:cNvSpPr txBox="1"/>
      </xdr:nvSpPr>
      <xdr:spPr>
        <a:xfrm>
          <a:off x="16370300" y="1644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86796</xdr:rowOff>
    </xdr:from>
    <xdr:to>
      <xdr:col>81</xdr:col>
      <xdr:colOff>101600</xdr:colOff>
      <xdr:row>97</xdr:row>
      <xdr:rowOff>16946</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5430500" y="16545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33473</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5214111" y="1632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31311</xdr:rowOff>
    </xdr:from>
    <xdr:to>
      <xdr:col>76</xdr:col>
      <xdr:colOff>165100</xdr:colOff>
      <xdr:row>97</xdr:row>
      <xdr:rowOff>132911</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4541500" y="1666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149438</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4325111" y="16437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11981</xdr:rowOff>
    </xdr:from>
    <xdr:to>
      <xdr:col>72</xdr:col>
      <xdr:colOff>38100</xdr:colOff>
      <xdr:row>97</xdr:row>
      <xdr:rowOff>113581</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3652500" y="1664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130108</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3436111" y="1641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170940</xdr:rowOff>
    </xdr:from>
    <xdr:to>
      <xdr:col>67</xdr:col>
      <xdr:colOff>101600</xdr:colOff>
      <xdr:row>98</xdr:row>
      <xdr:rowOff>101090</xdr:rowOff>
    </xdr:to>
    <xdr:sp macro="" textlink="">
      <xdr:nvSpPr>
        <xdr:cNvPr id="718" name="楕円 717">
          <a:extLst>
            <a:ext uri="{FF2B5EF4-FFF2-40B4-BE49-F238E27FC236}">
              <a16:creationId xmlns:a16="http://schemas.microsoft.com/office/drawing/2014/main" id="{00000000-0008-0000-0600-0000CE020000}"/>
            </a:ext>
          </a:extLst>
        </xdr:cNvPr>
        <xdr:cNvSpPr/>
      </xdr:nvSpPr>
      <xdr:spPr>
        <a:xfrm>
          <a:off x="12763500" y="1680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92217</xdr:rowOff>
    </xdr:from>
    <xdr:ext cx="469744"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2579428" y="1689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20574</xdr:rowOff>
    </xdr:from>
    <xdr:to>
      <xdr:col>116</xdr:col>
      <xdr:colOff>63500</xdr:colOff>
      <xdr:row>37</xdr:row>
      <xdr:rowOff>31496</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21323300" y="6364224"/>
          <a:ext cx="838200" cy="10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520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31496</xdr:rowOff>
    </xdr:from>
    <xdr:to>
      <xdr:col>111</xdr:col>
      <xdr:colOff>177800</xdr:colOff>
      <xdr:row>37</xdr:row>
      <xdr:rowOff>36957</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20434300" y="6375146"/>
          <a:ext cx="889000" cy="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98950</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614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36957</xdr:rowOff>
    </xdr:from>
    <xdr:to>
      <xdr:col>107</xdr:col>
      <xdr:colOff>50800</xdr:colOff>
      <xdr:row>37</xdr:row>
      <xdr:rowOff>48260</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flipV="1">
          <a:off x="19545300" y="6380607"/>
          <a:ext cx="889000" cy="1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97426</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61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48260</xdr:rowOff>
    </xdr:from>
    <xdr:to>
      <xdr:col>102</xdr:col>
      <xdr:colOff>114300</xdr:colOff>
      <xdr:row>37</xdr:row>
      <xdr:rowOff>50546</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flipV="1">
          <a:off x="18656300" y="639191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83837</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97934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613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141224</xdr:rowOff>
    </xdr:from>
    <xdr:to>
      <xdr:col>116</xdr:col>
      <xdr:colOff>114300</xdr:colOff>
      <xdr:row>37</xdr:row>
      <xdr:rowOff>71374</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313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164101</xdr:rowOff>
    </xdr:from>
    <xdr:ext cx="469744"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164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152146</xdr:rowOff>
    </xdr:from>
    <xdr:to>
      <xdr:col>112</xdr:col>
      <xdr:colOff>38100</xdr:colOff>
      <xdr:row>37</xdr:row>
      <xdr:rowOff>82296</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324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98823</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088428" y="6099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157607</xdr:rowOff>
    </xdr:from>
    <xdr:to>
      <xdr:col>107</xdr:col>
      <xdr:colOff>101600</xdr:colOff>
      <xdr:row>37</xdr:row>
      <xdr:rowOff>87757</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329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104284</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199428" y="6105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168910</xdr:rowOff>
    </xdr:from>
    <xdr:to>
      <xdr:col>102</xdr:col>
      <xdr:colOff>165100</xdr:colOff>
      <xdr:row>37</xdr:row>
      <xdr:rowOff>99060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34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115587</xdr:rowOff>
    </xdr:from>
    <xdr:ext cx="469744"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310428" y="6116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171196</xdr:rowOff>
    </xdr:from>
    <xdr:to>
      <xdr:col>98</xdr:col>
      <xdr:colOff>38100</xdr:colOff>
      <xdr:row>37</xdr:row>
      <xdr:rowOff>101346</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343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117873</xdr:rowOff>
    </xdr:from>
    <xdr:ext cx="469744"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421428" y="6118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貸付金グラフ枠">
          <a:extLst>
            <a:ext uri="{FF2B5EF4-FFF2-40B4-BE49-F238E27FC236}">
              <a16:creationId xmlns:a16="http://schemas.microsoft.com/office/drawing/2014/main" id="{00000000-0008-0000-06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9" name="貸付金最小値テキスト">
          <a:extLst>
            <a:ext uri="{FF2B5EF4-FFF2-40B4-BE49-F238E27FC236}">
              <a16:creationId xmlns:a16="http://schemas.microsoft.com/office/drawing/2014/main" id="{00000000-0008-0000-0600-00001F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801" name="貸付金最大値テキスト">
          <a:extLst>
            <a:ext uri="{FF2B5EF4-FFF2-40B4-BE49-F238E27FC236}">
              <a16:creationId xmlns:a16="http://schemas.microsoft.com/office/drawing/2014/main" id="{00000000-0008-0000-0600-000021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97295</xdr:rowOff>
    </xdr:from>
    <xdr:to>
      <xdr:col>116</xdr:col>
      <xdr:colOff>63500</xdr:colOff>
      <xdr:row>58</xdr:row>
      <xdr:rowOff>97935</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21323300" y="10041395"/>
          <a:ext cx="8382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4" name="貸付金平均値テキスト">
          <a:extLst>
            <a:ext uri="{FF2B5EF4-FFF2-40B4-BE49-F238E27FC236}">
              <a16:creationId xmlns:a16="http://schemas.microsoft.com/office/drawing/2014/main" id="{00000000-0008-0000-0600-000024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97935</xdr:rowOff>
    </xdr:from>
    <xdr:to>
      <xdr:col>111</xdr:col>
      <xdr:colOff>177800</xdr:colOff>
      <xdr:row>58</xdr:row>
      <xdr:rowOff>101798</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20434300" y="10042035"/>
          <a:ext cx="889000" cy="3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101798</xdr:rowOff>
    </xdr:from>
    <xdr:to>
      <xdr:col>107</xdr:col>
      <xdr:colOff>50800</xdr:colOff>
      <xdr:row>58</xdr:row>
      <xdr:rowOff>102346</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flipV="1">
          <a:off x="19545300" y="10045898"/>
          <a:ext cx="889000" cy="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101524</xdr:rowOff>
    </xdr:from>
    <xdr:to>
      <xdr:col>102</xdr:col>
      <xdr:colOff>114300</xdr:colOff>
      <xdr:row>58</xdr:row>
      <xdr:rowOff>102346</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a:off x="18656300" y="10045624"/>
          <a:ext cx="889000" cy="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46495</xdr:rowOff>
    </xdr:from>
    <xdr:to>
      <xdr:col>116</xdr:col>
      <xdr:colOff>114300</xdr:colOff>
      <xdr:row>58</xdr:row>
      <xdr:rowOff>148095</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2110700" y="999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16967</xdr:rowOff>
    </xdr:from>
    <xdr:ext cx="469744" cy="259045"/>
    <xdr:sp macro="" textlink="">
      <xdr:nvSpPr>
        <xdr:cNvPr id="823" name="貸付金該当値テキスト">
          <a:extLst>
            <a:ext uri="{FF2B5EF4-FFF2-40B4-BE49-F238E27FC236}">
              <a16:creationId xmlns:a16="http://schemas.microsoft.com/office/drawing/2014/main" id="{00000000-0008-0000-0600-000037030000}"/>
            </a:ext>
          </a:extLst>
        </xdr:cNvPr>
        <xdr:cNvSpPr txBox="1"/>
      </xdr:nvSpPr>
      <xdr:spPr>
        <a:xfrm>
          <a:off x="22212300" y="9961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47135</xdr:rowOff>
    </xdr:from>
    <xdr:to>
      <xdr:col>112</xdr:col>
      <xdr:colOff>38100</xdr:colOff>
      <xdr:row>58</xdr:row>
      <xdr:rowOff>148735</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1272500" y="999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139862</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1088428" y="10083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50998</xdr:rowOff>
    </xdr:from>
    <xdr:to>
      <xdr:col>107</xdr:col>
      <xdr:colOff>101600</xdr:colOff>
      <xdr:row>58</xdr:row>
      <xdr:rowOff>152598</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0383500" y="9995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143725</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0199428" y="10087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51546</xdr:rowOff>
    </xdr:from>
    <xdr:to>
      <xdr:col>102</xdr:col>
      <xdr:colOff>165100</xdr:colOff>
      <xdr:row>58</xdr:row>
      <xdr:rowOff>153146</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9494500" y="999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144273</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9310428" y="10088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50724</xdr:rowOff>
    </xdr:from>
    <xdr:to>
      <xdr:col>98</xdr:col>
      <xdr:colOff>38100</xdr:colOff>
      <xdr:row>58</xdr:row>
      <xdr:rowOff>152324</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8605500" y="9994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143451</xdr:rowOff>
    </xdr:from>
    <xdr:ext cx="469744"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421428" y="10087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5" name="繰出金グラフ枠">
          <a:extLst>
            <a:ext uri="{FF2B5EF4-FFF2-40B4-BE49-F238E27FC236}">
              <a16:creationId xmlns:a16="http://schemas.microsoft.com/office/drawing/2014/main" id="{00000000-0008-0000-0600-00005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7" name="繰出金最小値テキスト">
          <a:extLst>
            <a:ext uri="{FF2B5EF4-FFF2-40B4-BE49-F238E27FC236}">
              <a16:creationId xmlns:a16="http://schemas.microsoft.com/office/drawing/2014/main" id="{00000000-0008-0000-0600-000059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9" name="繰出金最大値テキスト">
          <a:extLst>
            <a:ext uri="{FF2B5EF4-FFF2-40B4-BE49-F238E27FC236}">
              <a16:creationId xmlns:a16="http://schemas.microsoft.com/office/drawing/2014/main" id="{00000000-0008-0000-0600-00005B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111773</xdr:rowOff>
    </xdr:from>
    <xdr:to>
      <xdr:col>116</xdr:col>
      <xdr:colOff>63500</xdr:colOff>
      <xdr:row>72</xdr:row>
      <xdr:rowOff>43040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1323300" y="12284723"/>
          <a:ext cx="838200" cy="102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91673</xdr:rowOff>
    </xdr:from>
    <xdr:ext cx="534377" cy="259045"/>
    <xdr:sp macro="" textlink="">
      <xdr:nvSpPr>
        <xdr:cNvPr id="862" name="繰出金平均値テキスト">
          <a:extLst>
            <a:ext uri="{FF2B5EF4-FFF2-40B4-BE49-F238E27FC236}">
              <a16:creationId xmlns:a16="http://schemas.microsoft.com/office/drawing/2014/main" id="{00000000-0008-0000-0600-00005E030000}"/>
            </a:ext>
          </a:extLst>
        </xdr:cNvPr>
        <xdr:cNvSpPr txBox="1"/>
      </xdr:nvSpPr>
      <xdr:spPr>
        <a:xfrm>
          <a:off x="22212300" y="12778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43040</xdr:rowOff>
    </xdr:from>
    <xdr:to>
      <xdr:col>111</xdr:col>
      <xdr:colOff>177800</xdr:colOff>
      <xdr:row>72</xdr:row>
      <xdr:rowOff>121526</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20434300" y="12387440"/>
          <a:ext cx="889000" cy="78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59745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91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121526</xdr:rowOff>
    </xdr:from>
    <xdr:to>
      <xdr:col>107</xdr:col>
      <xdr:colOff>50800</xdr:colOff>
      <xdr:row>73</xdr:row>
      <xdr:rowOff>31267</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9545300" y="12465926"/>
          <a:ext cx="889000" cy="8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139259</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299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31267</xdr:rowOff>
    </xdr:from>
    <xdr:to>
      <xdr:col>102</xdr:col>
      <xdr:colOff>114300</xdr:colOff>
      <xdr:row>73</xdr:row>
      <xdr:rowOff>66053</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flipV="1">
          <a:off x="18656300" y="12547117"/>
          <a:ext cx="889000" cy="34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1376</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303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35932</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306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60973</xdr:rowOff>
    </xdr:from>
    <xdr:to>
      <xdr:col>116</xdr:col>
      <xdr:colOff>114300</xdr:colOff>
      <xdr:row>71</xdr:row>
      <xdr:rowOff>162573</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2110700" y="12233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83850</xdr:rowOff>
    </xdr:from>
    <xdr:ext cx="534377" cy="259045"/>
    <xdr:sp macro="" textlink="">
      <xdr:nvSpPr>
        <xdr:cNvPr id="881" name="繰出金該当値テキスト">
          <a:extLst>
            <a:ext uri="{FF2B5EF4-FFF2-40B4-BE49-F238E27FC236}">
              <a16:creationId xmlns:a16="http://schemas.microsoft.com/office/drawing/2014/main" id="{00000000-0008-0000-0600-000071030000}"/>
            </a:ext>
          </a:extLst>
        </xdr:cNvPr>
        <xdr:cNvSpPr txBox="1"/>
      </xdr:nvSpPr>
      <xdr:spPr>
        <a:xfrm>
          <a:off x="22212300" y="12085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163690</xdr:rowOff>
    </xdr:from>
    <xdr:to>
      <xdr:col>112</xdr:col>
      <xdr:colOff>38100</xdr:colOff>
      <xdr:row>72</xdr:row>
      <xdr:rowOff>93840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1272500" y="1233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110367</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1056111" y="12111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70726</xdr:rowOff>
    </xdr:from>
    <xdr:to>
      <xdr:col>107</xdr:col>
      <xdr:colOff>101600</xdr:colOff>
      <xdr:row>73</xdr:row>
      <xdr:rowOff>876</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20383500" y="12415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17403</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0167111" y="12190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151917</xdr:rowOff>
    </xdr:from>
    <xdr:to>
      <xdr:col>102</xdr:col>
      <xdr:colOff>165100</xdr:colOff>
      <xdr:row>73</xdr:row>
      <xdr:rowOff>82067</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9494500" y="12496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98594</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9278111" y="12271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15253</xdr:rowOff>
    </xdr:from>
    <xdr:to>
      <xdr:col>98</xdr:col>
      <xdr:colOff>38100</xdr:colOff>
      <xdr:row>73</xdr:row>
      <xdr:rowOff>116853</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8605500" y="12531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133380</xdr:rowOff>
    </xdr:from>
    <xdr:ext cx="534377"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389111" y="12306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人件費は、住民一人当たり</a:t>
          </a:r>
          <a:r>
            <a:rPr kumimoji="1" lang="en-US" altLang="ja-JP" sz="1100">
              <a:solidFill>
                <a:schemeClr val="dk1"/>
              </a:solidFill>
              <a:effectLst/>
              <a:latin typeface="+mn-lt"/>
              <a:ea typeface="+mn-ea"/>
              <a:cs typeface="+mn-cs"/>
            </a:rPr>
            <a:t>83,956</a:t>
          </a:r>
          <a:r>
            <a:rPr kumimoji="1" lang="ja-JP" altLang="ja-JP" sz="1100">
              <a:solidFill>
                <a:schemeClr val="dk1"/>
              </a:solidFill>
              <a:effectLst/>
              <a:latin typeface="+mn-lt"/>
              <a:ea typeface="+mn-ea"/>
              <a:cs typeface="+mn-cs"/>
            </a:rPr>
            <a:t>円となっており、類似団体平均を上回っている。これは、観光を主幹産業とする当市においては、観光交流人口を含めた</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万人規模の行政需要への対応が必要であることに加え、清掃、保育園、幼稚園等の多くの業務を直営で実施しているためである。</a:t>
          </a:r>
          <a:endParaRPr lang="ja-JP" altLang="ja-JP" sz="1400">
            <a:effectLst/>
          </a:endParaRPr>
        </a:p>
        <a:p>
          <a:r>
            <a:rPr kumimoji="1" lang="ja-JP" altLang="ja-JP" sz="1100">
              <a:solidFill>
                <a:schemeClr val="dk1"/>
              </a:solidFill>
              <a:effectLst/>
              <a:latin typeface="+mn-lt"/>
              <a:ea typeface="+mn-ea"/>
              <a:cs typeface="+mn-cs"/>
            </a:rPr>
            <a:t>　補助費等は、住民一人当たり</a:t>
          </a:r>
          <a:r>
            <a:rPr kumimoji="1" lang="en-US" altLang="ja-JP" sz="1100">
              <a:solidFill>
                <a:schemeClr val="dk1"/>
              </a:solidFill>
              <a:effectLst/>
              <a:latin typeface="+mn-lt"/>
              <a:ea typeface="+mn-ea"/>
              <a:cs typeface="+mn-cs"/>
            </a:rPr>
            <a:t>54,979</a:t>
          </a:r>
          <a:r>
            <a:rPr kumimoji="1" lang="ja-JP" altLang="ja-JP" sz="1100">
              <a:solidFill>
                <a:schemeClr val="dk1"/>
              </a:solidFill>
              <a:effectLst/>
              <a:latin typeface="+mn-lt"/>
              <a:ea typeface="+mn-ea"/>
              <a:cs typeface="+mn-cs"/>
            </a:rPr>
            <a:t>円となっており、類似団体平均、全国平均</a:t>
          </a:r>
          <a:r>
            <a:rPr kumimoji="1" lang="ja-JP" altLang="en-US" sz="1100">
              <a:solidFill>
                <a:schemeClr val="dk1"/>
              </a:solidFill>
              <a:effectLst/>
              <a:latin typeface="+mn-lt"/>
              <a:ea typeface="+mn-ea"/>
              <a:cs typeface="+mn-cs"/>
            </a:rPr>
            <a:t>とほぼ同額ではあるものの</a:t>
          </a:r>
          <a:r>
            <a:rPr kumimoji="1" lang="ja-JP" altLang="ja-JP" sz="1100">
              <a:solidFill>
                <a:schemeClr val="dk1"/>
              </a:solidFill>
              <a:effectLst/>
              <a:latin typeface="+mn-lt"/>
              <a:ea typeface="+mn-ea"/>
              <a:cs typeface="+mn-cs"/>
            </a:rPr>
            <a:t>、県平均を上回っている。令和２年度から下水道事業を法適化したことが主な原因であるが、これまで行財政改革により補助金等を抑制してきており、今後も更なる抑制に努めていく。　</a:t>
          </a:r>
          <a:endParaRPr lang="ja-JP" altLang="ja-JP" sz="1400">
            <a:effectLst/>
          </a:endParaRPr>
        </a:p>
        <a:p>
          <a:r>
            <a:rPr kumimoji="1" lang="ja-JP" altLang="ja-JP" sz="1100">
              <a:solidFill>
                <a:schemeClr val="dk1"/>
              </a:solidFill>
              <a:effectLst/>
              <a:latin typeface="+mn-lt"/>
              <a:ea typeface="+mn-ea"/>
              <a:cs typeface="+mn-cs"/>
            </a:rPr>
            <a:t>　普通建設事業費は、住民一人当たり</a:t>
          </a:r>
          <a:r>
            <a:rPr kumimoji="1" lang="en-US" altLang="ja-JP" sz="1100">
              <a:solidFill>
                <a:schemeClr val="dk1"/>
              </a:solidFill>
              <a:effectLst/>
              <a:latin typeface="+mn-lt"/>
              <a:ea typeface="+mn-ea"/>
              <a:cs typeface="+mn-cs"/>
            </a:rPr>
            <a:t>25,593</a:t>
          </a:r>
          <a:r>
            <a:rPr kumimoji="1" lang="ja-JP" altLang="ja-JP" sz="1100">
              <a:solidFill>
                <a:schemeClr val="dk1"/>
              </a:solidFill>
              <a:effectLst/>
              <a:latin typeface="+mn-lt"/>
              <a:ea typeface="+mn-ea"/>
              <a:cs typeface="+mn-cs"/>
            </a:rPr>
            <a:t>円と、類似団体より</a:t>
          </a:r>
          <a:r>
            <a:rPr kumimoji="1" lang="en-US" altLang="ja-JP" sz="1100">
              <a:solidFill>
                <a:schemeClr val="dk1"/>
              </a:solidFill>
              <a:effectLst/>
              <a:latin typeface="+mn-lt"/>
              <a:ea typeface="+mn-ea"/>
              <a:cs typeface="+mn-cs"/>
            </a:rPr>
            <a:t>24,945</a:t>
          </a:r>
          <a:r>
            <a:rPr kumimoji="1" lang="ja-JP" altLang="ja-JP" sz="1100">
              <a:solidFill>
                <a:schemeClr val="dk1"/>
              </a:solidFill>
              <a:effectLst/>
              <a:latin typeface="+mn-lt"/>
              <a:ea typeface="+mn-ea"/>
              <a:cs typeface="+mn-cs"/>
            </a:rPr>
            <a:t>円下回っている。新規・更新整備とも類似団体を下回っていることから、今後も、新規事業を抑えつつ既存施設の更新を図っていく。</a:t>
          </a:r>
          <a:endParaRPr lang="ja-JP" altLang="ja-JP" sz="1400">
            <a:effectLst/>
          </a:endParaRPr>
        </a:p>
        <a:p>
          <a:r>
            <a:rPr kumimoji="1" lang="ja-JP" altLang="ja-JP" sz="1100">
              <a:solidFill>
                <a:schemeClr val="dk1"/>
              </a:solidFill>
              <a:effectLst/>
              <a:latin typeface="+mn-lt"/>
              <a:ea typeface="+mn-ea"/>
              <a:cs typeface="+mn-cs"/>
            </a:rPr>
            <a:t>　繰出金は、住民一人当たり</a:t>
          </a:r>
          <a:r>
            <a:rPr kumimoji="1" lang="en-US" altLang="ja-JP" sz="1100">
              <a:solidFill>
                <a:schemeClr val="dk1"/>
              </a:solidFill>
              <a:effectLst/>
              <a:latin typeface="+mn-lt"/>
              <a:ea typeface="+mn-ea"/>
              <a:cs typeface="+mn-cs"/>
            </a:rPr>
            <a:t>54,233</a:t>
          </a:r>
          <a:r>
            <a:rPr kumimoji="1" lang="ja-JP" altLang="ja-JP" sz="1100">
              <a:solidFill>
                <a:schemeClr val="dk1"/>
              </a:solidFill>
              <a:effectLst/>
              <a:latin typeface="+mn-lt"/>
              <a:ea typeface="+mn-ea"/>
              <a:cs typeface="+mn-cs"/>
            </a:rPr>
            <a:t>円となっており、類似団体平均、全国平均、県平均を上回っている。</a:t>
          </a:r>
          <a:r>
            <a:rPr kumimoji="1" lang="ja-JP" altLang="en-US" sz="1100">
              <a:solidFill>
                <a:schemeClr val="dk1"/>
              </a:solidFill>
              <a:effectLst/>
              <a:latin typeface="+mn-lt"/>
              <a:ea typeface="+mn-ea"/>
              <a:cs typeface="+mn-cs"/>
            </a:rPr>
            <a:t>全国平均を大幅に上回る</a:t>
          </a:r>
          <a:r>
            <a:rPr kumimoji="1" lang="ja-JP" altLang="ja-JP" sz="1100">
              <a:solidFill>
                <a:schemeClr val="dk1"/>
              </a:solidFill>
              <a:effectLst/>
              <a:latin typeface="+mn-lt"/>
              <a:ea typeface="+mn-ea"/>
              <a:cs typeface="+mn-cs"/>
            </a:rPr>
            <a:t>急速な高齢化により、介護保険事業特別会計や後期高齢者医療特別会計などへの繰出金が全国平均等に比べて高く、年々増加している状況である。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静岡県伊東市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64,438
63,380
124.02
33,027,685
32,120,189
785,939
16,828,430
20,557,467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69748</xdr:rowOff>
    </xdr:from>
    <xdr:to>
      <xdr:col>24</xdr:col>
      <xdr:colOff>63500</xdr:colOff>
      <xdr:row>35</xdr:row>
      <xdr:rowOff>168046</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070498"/>
          <a:ext cx="83820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168046</xdr:rowOff>
    </xdr:from>
    <xdr:to>
      <xdr:col>19</xdr:col>
      <xdr:colOff>177800</xdr:colOff>
      <xdr:row>36</xdr:row>
      <xdr:rowOff>25400</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168796"/>
          <a:ext cx="889000" cy="28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25400</xdr:rowOff>
    </xdr:from>
    <xdr:to>
      <xdr:col>15</xdr:col>
      <xdr:colOff>50800</xdr:colOff>
      <xdr:row>36</xdr:row>
      <xdr:rowOff>37744</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197600"/>
          <a:ext cx="889000" cy="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17170</xdr:rowOff>
    </xdr:from>
    <xdr:to>
      <xdr:col>10</xdr:col>
      <xdr:colOff>114300</xdr:colOff>
      <xdr:row>36</xdr:row>
      <xdr:rowOff>37744</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189370"/>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154906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1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18948</xdr:rowOff>
    </xdr:from>
    <xdr:to>
      <xdr:col>24</xdr:col>
      <xdr:colOff>114300</xdr:colOff>
      <xdr:row>35</xdr:row>
      <xdr:rowOff>120548</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019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168825</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998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117246</xdr:rowOff>
    </xdr:from>
    <xdr:to>
      <xdr:col>20</xdr:col>
      <xdr:colOff>38100</xdr:colOff>
      <xdr:row>36</xdr:row>
      <xdr:rowOff>47396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117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38523</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210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146050</xdr:rowOff>
    </xdr:from>
    <xdr:to>
      <xdr:col>15</xdr:col>
      <xdr:colOff>101600</xdr:colOff>
      <xdr:row>36</xdr:row>
      <xdr:rowOff>76200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14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67327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23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158394</xdr:rowOff>
    </xdr:from>
    <xdr:to>
      <xdr:col>10</xdr:col>
      <xdr:colOff>165100</xdr:colOff>
      <xdr:row>36</xdr:row>
      <xdr:rowOff>88544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159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79671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251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137820</xdr:rowOff>
    </xdr:from>
    <xdr:to>
      <xdr:col>6</xdr:col>
      <xdr:colOff>38100</xdr:colOff>
      <xdr:row>36</xdr:row>
      <xdr:rowOff>67970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13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59097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23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109028</xdr:rowOff>
    </xdr:from>
    <xdr:to>
      <xdr:col>24</xdr:col>
      <xdr:colOff>63500</xdr:colOff>
      <xdr:row>57</xdr:row>
      <xdr:rowOff>20586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710228"/>
          <a:ext cx="838200" cy="83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84008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85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20586</xdr:rowOff>
    </xdr:from>
    <xdr:to>
      <xdr:col>19</xdr:col>
      <xdr:colOff>177800</xdr:colOff>
      <xdr:row>57</xdr:row>
      <xdr:rowOff>34433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793236"/>
          <a:ext cx="889000" cy="13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69077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14251</xdr:rowOff>
    </xdr:from>
    <xdr:to>
      <xdr:col>15</xdr:col>
      <xdr:colOff>50800</xdr:colOff>
      <xdr:row>57</xdr:row>
      <xdr:rowOff>34433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786901"/>
          <a:ext cx="889000" cy="20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156355</xdr:rowOff>
    </xdr:from>
    <xdr:to>
      <xdr:col>10</xdr:col>
      <xdr:colOff>114300</xdr:colOff>
      <xdr:row>57</xdr:row>
      <xdr:rowOff>14251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243205"/>
          <a:ext cx="889000" cy="543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171261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58228</xdr:rowOff>
    </xdr:from>
    <xdr:to>
      <xdr:col>24</xdr:col>
      <xdr:colOff>114300</xdr:colOff>
      <xdr:row>56</xdr:row>
      <xdr:rowOff>159828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5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81105</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10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141236</xdr:rowOff>
    </xdr:from>
    <xdr:to>
      <xdr:col>20</xdr:col>
      <xdr:colOff>38100</xdr:colOff>
      <xdr:row>57</xdr:row>
      <xdr:rowOff>71386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42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87913</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517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155083</xdr:rowOff>
    </xdr:from>
    <xdr:to>
      <xdr:col>15</xdr:col>
      <xdr:colOff>101600</xdr:colOff>
      <xdr:row>57</xdr:row>
      <xdr:rowOff>85233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56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76360</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849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134901</xdr:rowOff>
    </xdr:from>
    <xdr:to>
      <xdr:col>10</xdr:col>
      <xdr:colOff>165100</xdr:colOff>
      <xdr:row>57</xdr:row>
      <xdr:rowOff>65051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36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56178</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82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105555</xdr:rowOff>
    </xdr:from>
    <xdr:to>
      <xdr:col>6</xdr:col>
      <xdr:colOff>38100</xdr:colOff>
      <xdr:row>54</xdr:row>
      <xdr:rowOff>35705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19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26832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285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119263</xdr:rowOff>
    </xdr:from>
    <xdr:to>
      <xdr:col>24</xdr:col>
      <xdr:colOff>63500</xdr:colOff>
      <xdr:row>76</xdr:row>
      <xdr:rowOff>37663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978013"/>
          <a:ext cx="838200" cy="8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98937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57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37663</xdr:rowOff>
    </xdr:from>
    <xdr:to>
      <xdr:col>19</xdr:col>
      <xdr:colOff>177800</xdr:colOff>
      <xdr:row>76</xdr:row>
      <xdr:rowOff>154623</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067863"/>
          <a:ext cx="889000" cy="116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162543</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192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114261</xdr:rowOff>
    </xdr:from>
    <xdr:to>
      <xdr:col>15</xdr:col>
      <xdr:colOff>50800</xdr:colOff>
      <xdr:row>76</xdr:row>
      <xdr:rowOff>154623</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144461"/>
          <a:ext cx="889000" cy="40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84408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286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114261</xdr:rowOff>
    </xdr:from>
    <xdr:to>
      <xdr:col>10</xdr:col>
      <xdr:colOff>114300</xdr:colOff>
      <xdr:row>77</xdr:row>
      <xdr:rowOff>170351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144461"/>
          <a:ext cx="889000" cy="227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7287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208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85532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58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68463</xdr:rowOff>
    </xdr:from>
    <xdr:to>
      <xdr:col>24</xdr:col>
      <xdr:colOff>114300</xdr:colOff>
      <xdr:row>75</xdr:row>
      <xdr:rowOff>170064</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92721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91340</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778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158313</xdr:rowOff>
    </xdr:from>
    <xdr:to>
      <xdr:col>20</xdr:col>
      <xdr:colOff>38100</xdr:colOff>
      <xdr:row>76</xdr:row>
      <xdr:rowOff>88463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017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104989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792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103823</xdr:rowOff>
    </xdr:from>
    <xdr:to>
      <xdr:col>15</xdr:col>
      <xdr:colOff>101600</xdr:colOff>
      <xdr:row>77</xdr:row>
      <xdr:rowOff>33973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134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50500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909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63461</xdr:rowOff>
    </xdr:from>
    <xdr:to>
      <xdr:col>10</xdr:col>
      <xdr:colOff>165100</xdr:colOff>
      <xdr:row>76</xdr:row>
      <xdr:rowOff>165061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093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10138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868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119551</xdr:rowOff>
    </xdr:from>
    <xdr:to>
      <xdr:col>6</xdr:col>
      <xdr:colOff>38100</xdr:colOff>
      <xdr:row>78</xdr:row>
      <xdr:rowOff>49701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21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66228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096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56725</xdr:rowOff>
    </xdr:from>
    <xdr:to>
      <xdr:col>24</xdr:col>
      <xdr:colOff>63500</xdr:colOff>
      <xdr:row>98</xdr:row>
      <xdr:rowOff>60178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858825"/>
          <a:ext cx="838200" cy="3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49707</xdr:rowOff>
    </xdr:from>
    <xdr:to>
      <xdr:col>19</xdr:col>
      <xdr:colOff>177800</xdr:colOff>
      <xdr:row>98</xdr:row>
      <xdr:rowOff>60178</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851807"/>
          <a:ext cx="889000" cy="10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45600</xdr:rowOff>
    </xdr:from>
    <xdr:to>
      <xdr:col>15</xdr:col>
      <xdr:colOff>50800</xdr:colOff>
      <xdr:row>98</xdr:row>
      <xdr:rowOff>49707</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847700"/>
          <a:ext cx="889000" cy="4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45600</xdr:rowOff>
    </xdr:from>
    <xdr:to>
      <xdr:col>10</xdr:col>
      <xdr:colOff>114300</xdr:colOff>
      <xdr:row>98</xdr:row>
      <xdr:rowOff>80035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47700"/>
          <a:ext cx="889000" cy="34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92187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894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122051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24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5925</xdr:rowOff>
    </xdr:from>
    <xdr:to>
      <xdr:col>24</xdr:col>
      <xdr:colOff>114300</xdr:colOff>
      <xdr:row>98</xdr:row>
      <xdr:rowOff>107525</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0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141964</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77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9378</xdr:rowOff>
    </xdr:from>
    <xdr:to>
      <xdr:col>20</xdr:col>
      <xdr:colOff>38100</xdr:colOff>
      <xdr:row>98</xdr:row>
      <xdr:rowOff>110978</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11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102105</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0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170357</xdr:rowOff>
    </xdr:from>
    <xdr:to>
      <xdr:col>15</xdr:col>
      <xdr:colOff>101600</xdr:colOff>
      <xdr:row>98</xdr:row>
      <xdr:rowOff>100507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01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91634</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89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166250</xdr:rowOff>
    </xdr:from>
    <xdr:to>
      <xdr:col>10</xdr:col>
      <xdr:colOff>165100</xdr:colOff>
      <xdr:row>98</xdr:row>
      <xdr:rowOff>96400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7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112927</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572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29235</xdr:rowOff>
    </xdr:from>
    <xdr:to>
      <xdr:col>6</xdr:col>
      <xdr:colOff>38100</xdr:colOff>
      <xdr:row>98</xdr:row>
      <xdr:rowOff>130835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31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147362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606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14605</xdr:rowOff>
    </xdr:from>
    <xdr:to>
      <xdr:col>55</xdr:col>
      <xdr:colOff>0</xdr:colOff>
      <xdr:row>38</xdr:row>
      <xdr:rowOff>16129</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529705"/>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59199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574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16129</xdr:rowOff>
    </xdr:from>
    <xdr:to>
      <xdr:col>50</xdr:col>
      <xdr:colOff>114300</xdr:colOff>
      <xdr:row>38</xdr:row>
      <xdr:rowOff>18415</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531229"/>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12590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699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15240</xdr:rowOff>
    </xdr:from>
    <xdr:to>
      <xdr:col>45</xdr:col>
      <xdr:colOff>177800</xdr:colOff>
      <xdr:row>38</xdr:row>
      <xdr:rowOff>18415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530340"/>
          <a:ext cx="889000" cy="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13733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700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15240</xdr:rowOff>
    </xdr:from>
    <xdr:to>
      <xdr:col>41</xdr:col>
      <xdr:colOff>50800</xdr:colOff>
      <xdr:row>38</xdr:row>
      <xdr:rowOff>22225</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530340"/>
          <a:ext cx="88900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11447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697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7383</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6939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135255</xdr:rowOff>
    </xdr:from>
    <xdr:to>
      <xdr:col>55</xdr:col>
      <xdr:colOff>50800</xdr:colOff>
      <xdr:row>38</xdr:row>
      <xdr:rowOff>65405</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47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158132</xdr:rowOff>
    </xdr:from>
    <xdr:ext cx="469744"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330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136779</xdr:rowOff>
    </xdr:from>
    <xdr:to>
      <xdr:col>50</xdr:col>
      <xdr:colOff>165100</xdr:colOff>
      <xdr:row>38</xdr:row>
      <xdr:rowOff>66929</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480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83456</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04428" y="6255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139065</xdr:rowOff>
    </xdr:from>
    <xdr:to>
      <xdr:col>46</xdr:col>
      <xdr:colOff>38100</xdr:colOff>
      <xdr:row>38</xdr:row>
      <xdr:rowOff>69215</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48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85742</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15428" y="6257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135890</xdr:rowOff>
    </xdr:from>
    <xdr:to>
      <xdr:col>41</xdr:col>
      <xdr:colOff>101600</xdr:colOff>
      <xdr:row>38</xdr:row>
      <xdr:rowOff>66040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47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82567</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26428" y="625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142875</xdr:rowOff>
    </xdr:from>
    <xdr:to>
      <xdr:col>36</xdr:col>
      <xdr:colOff>165100</xdr:colOff>
      <xdr:row>38</xdr:row>
      <xdr:rowOff>73025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48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89552</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37428" y="6261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86246</xdr:rowOff>
    </xdr:from>
    <xdr:to>
      <xdr:col>55</xdr:col>
      <xdr:colOff>0</xdr:colOff>
      <xdr:row>58</xdr:row>
      <xdr:rowOff>91694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10030346"/>
          <a:ext cx="838200" cy="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91694</xdr:rowOff>
    </xdr:from>
    <xdr:to>
      <xdr:col>50</xdr:col>
      <xdr:colOff>114300</xdr:colOff>
      <xdr:row>58</xdr:row>
      <xdr:rowOff>99276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10035794"/>
          <a:ext cx="889000" cy="7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99276</xdr:rowOff>
    </xdr:from>
    <xdr:to>
      <xdr:col>45</xdr:col>
      <xdr:colOff>177800</xdr:colOff>
      <xdr:row>58</xdr:row>
      <xdr:rowOff>116916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10043376"/>
          <a:ext cx="889000" cy="1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116916</xdr:rowOff>
    </xdr:from>
    <xdr:to>
      <xdr:col>41</xdr:col>
      <xdr:colOff>50800</xdr:colOff>
      <xdr:row>58</xdr:row>
      <xdr:rowOff>123546</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10061016"/>
          <a:ext cx="889000" cy="6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35446</xdr:rowOff>
    </xdr:from>
    <xdr:to>
      <xdr:col>55</xdr:col>
      <xdr:colOff>50800</xdr:colOff>
      <xdr:row>58</xdr:row>
      <xdr:rowOff>137046</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97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121823</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894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40894</xdr:rowOff>
    </xdr:from>
    <xdr:to>
      <xdr:col>50</xdr:col>
      <xdr:colOff>165100</xdr:colOff>
      <xdr:row>58</xdr:row>
      <xdr:rowOff>142494</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984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133621</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10077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48476</xdr:rowOff>
    </xdr:from>
    <xdr:to>
      <xdr:col>46</xdr:col>
      <xdr:colOff>38100</xdr:colOff>
      <xdr:row>58</xdr:row>
      <xdr:rowOff>150076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992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141203</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1008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66116</xdr:rowOff>
    </xdr:from>
    <xdr:to>
      <xdr:col>41</xdr:col>
      <xdr:colOff>101600</xdr:colOff>
      <xdr:row>58</xdr:row>
      <xdr:rowOff>167716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10010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158843</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1010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72746</xdr:rowOff>
    </xdr:from>
    <xdr:to>
      <xdr:col>36</xdr:col>
      <xdr:colOff>165100</xdr:colOff>
      <xdr:row>59</xdr:row>
      <xdr:rowOff>2896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1001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165473</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10109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31344</xdr:rowOff>
    </xdr:from>
    <xdr:to>
      <xdr:col>55</xdr:col>
      <xdr:colOff>0</xdr:colOff>
      <xdr:row>74</xdr:row>
      <xdr:rowOff>99276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2718644"/>
          <a:ext cx="838200" cy="67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14177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215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99276</xdr:rowOff>
    </xdr:from>
    <xdr:to>
      <xdr:col>50</xdr:col>
      <xdr:colOff>114300</xdr:colOff>
      <xdr:row>74</xdr:row>
      <xdr:rowOff>101219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2786576"/>
          <a:ext cx="889000" cy="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121124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322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101219</xdr:rowOff>
    </xdr:from>
    <xdr:to>
      <xdr:col>45</xdr:col>
      <xdr:colOff>177800</xdr:colOff>
      <xdr:row>75</xdr:row>
      <xdr:rowOff>90589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2788519"/>
          <a:ext cx="889000" cy="16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49458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3251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37516</xdr:rowOff>
    </xdr:from>
    <xdr:to>
      <xdr:col>41</xdr:col>
      <xdr:colOff>50800</xdr:colOff>
      <xdr:row>75</xdr:row>
      <xdr:rowOff>90589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2381916"/>
          <a:ext cx="889000" cy="567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50677</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32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140707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170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151994</xdr:rowOff>
    </xdr:from>
    <xdr:to>
      <xdr:col>55</xdr:col>
      <xdr:colOff>50800</xdr:colOff>
      <xdr:row>74</xdr:row>
      <xdr:rowOff>82144</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266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3421</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2519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48476</xdr:rowOff>
    </xdr:from>
    <xdr:to>
      <xdr:col>50</xdr:col>
      <xdr:colOff>165100</xdr:colOff>
      <xdr:row>74</xdr:row>
      <xdr:rowOff>150076</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273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166603</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2511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50419</xdr:rowOff>
    </xdr:from>
    <xdr:to>
      <xdr:col>46</xdr:col>
      <xdr:colOff>38100</xdr:colOff>
      <xdr:row>74</xdr:row>
      <xdr:rowOff>152019</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2737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168546</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512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39789</xdr:rowOff>
    </xdr:from>
    <xdr:to>
      <xdr:col>41</xdr:col>
      <xdr:colOff>101600</xdr:colOff>
      <xdr:row>75</xdr:row>
      <xdr:rowOff>141389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289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157916</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2673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158166</xdr:rowOff>
    </xdr:from>
    <xdr:to>
      <xdr:col>36</xdr:col>
      <xdr:colOff>165100</xdr:colOff>
      <xdr:row>72</xdr:row>
      <xdr:rowOff>88316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233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70</xdr:row>
      <xdr:rowOff>104843</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2106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160141</xdr:rowOff>
    </xdr:from>
    <xdr:to>
      <xdr:col>55</xdr:col>
      <xdr:colOff>0</xdr:colOff>
      <xdr:row>97</xdr:row>
      <xdr:rowOff>12903</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619341"/>
          <a:ext cx="838200" cy="24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12903</xdr:rowOff>
    </xdr:from>
    <xdr:to>
      <xdr:col>50</xdr:col>
      <xdr:colOff>114300</xdr:colOff>
      <xdr:row>97</xdr:row>
      <xdr:rowOff>47289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643553"/>
          <a:ext cx="889000" cy="34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10998</xdr:rowOff>
    </xdr:from>
    <xdr:to>
      <xdr:col>45</xdr:col>
      <xdr:colOff>177800</xdr:colOff>
      <xdr:row>97</xdr:row>
      <xdr:rowOff>47289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641648"/>
          <a:ext cx="889000" cy="36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10998</xdr:rowOff>
    </xdr:from>
    <xdr:to>
      <xdr:col>41</xdr:col>
      <xdr:colOff>50800</xdr:colOff>
      <xdr:row>97</xdr:row>
      <xdr:rowOff>93732</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641648"/>
          <a:ext cx="889000" cy="82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109341</xdr:rowOff>
    </xdr:from>
    <xdr:to>
      <xdr:col>55</xdr:col>
      <xdr:colOff>50800</xdr:colOff>
      <xdr:row>97</xdr:row>
      <xdr:rowOff>39491</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568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87768</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546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133553</xdr:rowOff>
    </xdr:from>
    <xdr:to>
      <xdr:col>50</xdr:col>
      <xdr:colOff>165100</xdr:colOff>
      <xdr:row>97</xdr:row>
      <xdr:rowOff>63703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592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54830</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685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167939</xdr:rowOff>
    </xdr:from>
    <xdr:to>
      <xdr:col>46</xdr:col>
      <xdr:colOff>38100</xdr:colOff>
      <xdr:row>97</xdr:row>
      <xdr:rowOff>98089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62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89216</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719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131648</xdr:rowOff>
    </xdr:from>
    <xdr:to>
      <xdr:col>41</xdr:col>
      <xdr:colOff>101600</xdr:colOff>
      <xdr:row>97</xdr:row>
      <xdr:rowOff>61798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590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52925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683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42932</xdr:rowOff>
    </xdr:from>
    <xdr:to>
      <xdr:col>36</xdr:col>
      <xdr:colOff>165100</xdr:colOff>
      <xdr:row>97</xdr:row>
      <xdr:rowOff>144532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67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135659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766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18866</xdr:rowOff>
    </xdr:from>
    <xdr:to>
      <xdr:col>85</xdr:col>
      <xdr:colOff>127000</xdr:colOff>
      <xdr:row>37</xdr:row>
      <xdr:rowOff>46527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362516"/>
          <a:ext cx="838200" cy="27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141489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313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46527</xdr:rowOff>
    </xdr:from>
    <xdr:to>
      <xdr:col>81</xdr:col>
      <xdr:colOff>50800</xdr:colOff>
      <xdr:row>37</xdr:row>
      <xdr:rowOff>48679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390177"/>
          <a:ext cx="889000" cy="2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125239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46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48679</xdr:rowOff>
    </xdr:from>
    <xdr:to>
      <xdr:col>76</xdr:col>
      <xdr:colOff>114300</xdr:colOff>
      <xdr:row>37</xdr:row>
      <xdr:rowOff>63900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392329"/>
          <a:ext cx="889000" cy="15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142441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48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119926</xdr:rowOff>
    </xdr:from>
    <xdr:to>
      <xdr:col>71</xdr:col>
      <xdr:colOff>177800</xdr:colOff>
      <xdr:row>37</xdr:row>
      <xdr:rowOff>63900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292126"/>
          <a:ext cx="889000" cy="115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146022</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48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136993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4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139516</xdr:rowOff>
    </xdr:from>
    <xdr:to>
      <xdr:col>85</xdr:col>
      <xdr:colOff>177800</xdr:colOff>
      <xdr:row>37</xdr:row>
      <xdr:rowOff>69666</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11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162393</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1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167177</xdr:rowOff>
    </xdr:from>
    <xdr:to>
      <xdr:col>81</xdr:col>
      <xdr:colOff>101600</xdr:colOff>
      <xdr:row>37</xdr:row>
      <xdr:rowOff>97327</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339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113854</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114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169329</xdr:rowOff>
    </xdr:from>
    <xdr:to>
      <xdr:col>76</xdr:col>
      <xdr:colOff>165100</xdr:colOff>
      <xdr:row>37</xdr:row>
      <xdr:rowOff>99479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341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116006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116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13100</xdr:rowOff>
    </xdr:from>
    <xdr:to>
      <xdr:col>72</xdr:col>
      <xdr:colOff>38100</xdr:colOff>
      <xdr:row>37</xdr:row>
      <xdr:rowOff>114700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35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131227</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131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69126</xdr:rowOff>
    </xdr:from>
    <xdr:to>
      <xdr:col>67</xdr:col>
      <xdr:colOff>101600</xdr:colOff>
      <xdr:row>36</xdr:row>
      <xdr:rowOff>170726</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24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15803</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016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106870</xdr:rowOff>
    </xdr:from>
    <xdr:to>
      <xdr:col>85</xdr:col>
      <xdr:colOff>127000</xdr:colOff>
      <xdr:row>58</xdr:row>
      <xdr:rowOff>88582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5481300" y="9879520"/>
          <a:ext cx="838200" cy="153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106870</xdr:rowOff>
    </xdr:from>
    <xdr:to>
      <xdr:col>81</xdr:col>
      <xdr:colOff>50800</xdr:colOff>
      <xdr:row>58</xdr:row>
      <xdr:rowOff>67361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879520"/>
          <a:ext cx="889000" cy="131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151248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92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28448</xdr:rowOff>
    </xdr:from>
    <xdr:to>
      <xdr:col>76</xdr:col>
      <xdr:colOff>114300</xdr:colOff>
      <xdr:row>58</xdr:row>
      <xdr:rowOff>67361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9972548"/>
          <a:ext cx="889000" cy="38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28448</xdr:rowOff>
    </xdr:from>
    <xdr:to>
      <xdr:col>71</xdr:col>
      <xdr:colOff>177800</xdr:colOff>
      <xdr:row>58</xdr:row>
      <xdr:rowOff>138761</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2814300" y="9972548"/>
          <a:ext cx="889000" cy="110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37782</xdr:rowOff>
    </xdr:from>
    <xdr:to>
      <xdr:col>85</xdr:col>
      <xdr:colOff>177800</xdr:colOff>
      <xdr:row>58</xdr:row>
      <xdr:rowOff>139382</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981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16209</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960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56070</xdr:rowOff>
    </xdr:from>
    <xdr:to>
      <xdr:col>81</xdr:col>
      <xdr:colOff>101600</xdr:colOff>
      <xdr:row>57</xdr:row>
      <xdr:rowOff>157670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82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2747</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603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16561</xdr:rowOff>
    </xdr:from>
    <xdr:to>
      <xdr:col>76</xdr:col>
      <xdr:colOff>165100</xdr:colOff>
      <xdr:row>58</xdr:row>
      <xdr:rowOff>118161</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960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109288</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10053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149098</xdr:rowOff>
    </xdr:from>
    <xdr:to>
      <xdr:col>72</xdr:col>
      <xdr:colOff>38100</xdr:colOff>
      <xdr:row>58</xdr:row>
      <xdr:rowOff>79248</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92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70375</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10014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87961</xdr:rowOff>
    </xdr:from>
    <xdr:to>
      <xdr:col>67</xdr:col>
      <xdr:colOff>101600</xdr:colOff>
      <xdr:row>59</xdr:row>
      <xdr:rowOff>18111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10032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9238</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10124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89136</xdr:rowOff>
    </xdr:from>
    <xdr:to>
      <xdr:col>85</xdr:col>
      <xdr:colOff>127000</xdr:colOff>
      <xdr:row>79</xdr:row>
      <xdr:rowOff>90137</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633686"/>
          <a:ext cx="838200" cy="1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89136</xdr:rowOff>
    </xdr:from>
    <xdr:to>
      <xdr:col>81</xdr:col>
      <xdr:colOff>50800</xdr:colOff>
      <xdr:row>79</xdr:row>
      <xdr:rowOff>98378</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592300" y="13633686"/>
          <a:ext cx="889000" cy="9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97965</xdr:rowOff>
    </xdr:from>
    <xdr:to>
      <xdr:col>76</xdr:col>
      <xdr:colOff>114300</xdr:colOff>
      <xdr:row>79</xdr:row>
      <xdr:rowOff>98378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42515"/>
          <a:ext cx="889000" cy="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92521</xdr:rowOff>
    </xdr:from>
    <xdr:to>
      <xdr:col>71</xdr:col>
      <xdr:colOff>177800</xdr:colOff>
      <xdr:row>79</xdr:row>
      <xdr:rowOff>97965</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637071"/>
          <a:ext cx="889000" cy="5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39337</xdr:rowOff>
    </xdr:from>
    <xdr:to>
      <xdr:col>85</xdr:col>
      <xdr:colOff>177800</xdr:colOff>
      <xdr:row>79</xdr:row>
      <xdr:rowOff>140937</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83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9077</xdr:rowOff>
    </xdr:from>
    <xdr:ext cx="378565"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38336</xdr:rowOff>
    </xdr:from>
    <xdr:to>
      <xdr:col>81</xdr:col>
      <xdr:colOff>101600</xdr:colOff>
      <xdr:row>79</xdr:row>
      <xdr:rowOff>139936</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8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131063</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2017" y="136756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47578</xdr:rowOff>
    </xdr:from>
    <xdr:to>
      <xdr:col>76</xdr:col>
      <xdr:colOff>165100</xdr:colOff>
      <xdr:row>79</xdr:row>
      <xdr:rowOff>149178</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2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140305</xdr:rowOff>
    </xdr:from>
    <xdr:ext cx="313932"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35333" y="13684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47165</xdr:rowOff>
    </xdr:from>
    <xdr:to>
      <xdr:col>72</xdr:col>
      <xdr:colOff>38100</xdr:colOff>
      <xdr:row>79</xdr:row>
      <xdr:rowOff>148765</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91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139892</xdr:rowOff>
    </xdr:from>
    <xdr:ext cx="313932"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46333" y="1368444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41721</xdr:rowOff>
    </xdr:from>
    <xdr:to>
      <xdr:col>67</xdr:col>
      <xdr:colOff>101600</xdr:colOff>
      <xdr:row>79</xdr:row>
      <xdr:rowOff>143321</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8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134448</xdr:rowOff>
    </xdr:from>
    <xdr:ext cx="378565"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25017" y="136789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66027</xdr:rowOff>
    </xdr:from>
    <xdr:to>
      <xdr:col>85</xdr:col>
      <xdr:colOff>127000</xdr:colOff>
      <xdr:row>96</xdr:row>
      <xdr:rowOff>80048</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5481300" y="16525227"/>
          <a:ext cx="838200" cy="1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38664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497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80048</xdr:rowOff>
    </xdr:from>
    <xdr:to>
      <xdr:col>81</xdr:col>
      <xdr:colOff>50800</xdr:colOff>
      <xdr:row>96</xdr:row>
      <xdr:rowOff>91960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4592300" y="16539248"/>
          <a:ext cx="889000" cy="11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148708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60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91960</xdr:rowOff>
    </xdr:from>
    <xdr:to>
      <xdr:col>76</xdr:col>
      <xdr:colOff>114300</xdr:colOff>
      <xdr:row>96</xdr:row>
      <xdr:rowOff>106527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551160"/>
          <a:ext cx="889000" cy="14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141367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600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106527</xdr:rowOff>
    </xdr:from>
    <xdr:to>
      <xdr:col>71</xdr:col>
      <xdr:colOff>177800</xdr:colOff>
      <xdr:row>96</xdr:row>
      <xdr:rowOff>111328</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565727"/>
          <a:ext cx="889000" cy="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15227</xdr:rowOff>
    </xdr:from>
    <xdr:to>
      <xdr:col>85</xdr:col>
      <xdr:colOff>177800</xdr:colOff>
      <xdr:row>96</xdr:row>
      <xdr:rowOff>116827</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474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38104</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32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29248</xdr:rowOff>
    </xdr:from>
    <xdr:to>
      <xdr:col>81</xdr:col>
      <xdr:colOff>101600</xdr:colOff>
      <xdr:row>96</xdr:row>
      <xdr:rowOff>130848</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48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147375</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263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41160</xdr:rowOff>
    </xdr:from>
    <xdr:to>
      <xdr:col>76</xdr:col>
      <xdr:colOff>165100</xdr:colOff>
      <xdr:row>96</xdr:row>
      <xdr:rowOff>142760</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50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159287</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275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55727</xdr:rowOff>
    </xdr:from>
    <xdr:to>
      <xdr:col>72</xdr:col>
      <xdr:colOff>38100</xdr:colOff>
      <xdr:row>96</xdr:row>
      <xdr:rowOff>157327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514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148454</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607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60528</xdr:rowOff>
    </xdr:from>
    <xdr:to>
      <xdr:col>67</xdr:col>
      <xdr:colOff>101600</xdr:colOff>
      <xdr:row>96</xdr:row>
      <xdr:rowOff>162128</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51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153255</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612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総務費は、住民一人当たり</a:t>
          </a:r>
          <a:r>
            <a:rPr kumimoji="1" lang="en-US" altLang="ja-JP" sz="1000">
              <a:solidFill>
                <a:schemeClr val="dk1"/>
              </a:solidFill>
              <a:effectLst/>
              <a:latin typeface="+mn-lt"/>
              <a:ea typeface="+mn-ea"/>
              <a:cs typeface="+mn-cs"/>
            </a:rPr>
            <a:t>77,196</a:t>
          </a:r>
          <a:r>
            <a:rPr kumimoji="1" lang="ja-JP" altLang="ja-JP" sz="1000">
              <a:solidFill>
                <a:schemeClr val="dk1"/>
              </a:solidFill>
              <a:effectLst/>
              <a:latin typeface="+mn-lt"/>
              <a:ea typeface="+mn-ea"/>
              <a:cs typeface="+mn-cs"/>
            </a:rPr>
            <a:t>円で、類似団体平均</a:t>
          </a:r>
          <a:r>
            <a:rPr kumimoji="1" lang="ja-JP" altLang="en-US"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全国平均</a:t>
          </a:r>
          <a:r>
            <a:rPr kumimoji="1" lang="ja-JP" altLang="en-US" sz="1000">
              <a:solidFill>
                <a:schemeClr val="dk1"/>
              </a:solidFill>
              <a:effectLst/>
              <a:latin typeface="+mn-lt"/>
              <a:ea typeface="+mn-ea"/>
              <a:cs typeface="+mn-cs"/>
            </a:rPr>
            <a:t>を上回り</a:t>
          </a:r>
          <a:r>
            <a:rPr kumimoji="1" lang="ja-JP" altLang="ja-JP" sz="1000">
              <a:solidFill>
                <a:schemeClr val="dk1"/>
              </a:solidFill>
              <a:effectLst/>
              <a:latin typeface="+mn-lt"/>
              <a:ea typeface="+mn-ea"/>
              <a:cs typeface="+mn-cs"/>
            </a:rPr>
            <a:t>、前年度を</a:t>
          </a:r>
          <a:r>
            <a:rPr kumimoji="1" lang="en-US" altLang="ja-JP" sz="1000">
              <a:solidFill>
                <a:schemeClr val="dk1"/>
              </a:solidFill>
              <a:effectLst/>
              <a:latin typeface="+mn-lt"/>
              <a:ea typeface="+mn-ea"/>
              <a:cs typeface="+mn-cs"/>
            </a:rPr>
            <a:t>12,709</a:t>
          </a:r>
          <a:r>
            <a:rPr kumimoji="1" lang="ja-JP" altLang="ja-JP" sz="1000">
              <a:solidFill>
                <a:schemeClr val="dk1"/>
              </a:solidFill>
              <a:effectLst/>
              <a:latin typeface="+mn-lt"/>
              <a:ea typeface="+mn-ea"/>
              <a:cs typeface="+mn-cs"/>
            </a:rPr>
            <a:t>円上回っている。</a:t>
          </a:r>
          <a:r>
            <a:rPr kumimoji="1" lang="ja-JP" altLang="en-US" sz="1000">
              <a:solidFill>
                <a:schemeClr val="dk1"/>
              </a:solidFill>
              <a:effectLst/>
              <a:latin typeface="+mn-lt"/>
              <a:ea typeface="+mn-ea"/>
              <a:cs typeface="+mn-cs"/>
            </a:rPr>
            <a:t>退職者の増及び財政調整基金、</a:t>
          </a:r>
          <a:r>
            <a:rPr kumimoji="1" lang="ja-JP" altLang="ja-JP" sz="1000">
              <a:solidFill>
                <a:schemeClr val="dk1"/>
              </a:solidFill>
              <a:effectLst/>
              <a:latin typeface="+mn-lt"/>
              <a:ea typeface="+mn-ea"/>
              <a:cs typeface="+mn-cs"/>
            </a:rPr>
            <a:t>ふるさと伊東応援基金や競輪事業収益金活用基金の積立額の増により、前年度を上回った。</a:t>
          </a:r>
          <a:endParaRPr lang="ja-JP" altLang="ja-JP" sz="1100">
            <a:effectLst/>
          </a:endParaRPr>
        </a:p>
        <a:p>
          <a:r>
            <a:rPr kumimoji="1" lang="ja-JP" altLang="ja-JP" sz="1000">
              <a:solidFill>
                <a:schemeClr val="dk1"/>
              </a:solidFill>
              <a:effectLst/>
              <a:latin typeface="+mn-lt"/>
              <a:ea typeface="+mn-ea"/>
              <a:cs typeface="+mn-cs"/>
            </a:rPr>
            <a:t>　民生費は、住民一人当たり</a:t>
          </a:r>
          <a:r>
            <a:rPr kumimoji="1" lang="en-US" altLang="ja-JP" sz="1000">
              <a:solidFill>
                <a:schemeClr val="dk1"/>
              </a:solidFill>
              <a:effectLst/>
              <a:latin typeface="+mn-lt"/>
              <a:ea typeface="+mn-ea"/>
              <a:cs typeface="+mn-cs"/>
            </a:rPr>
            <a:t>208,485</a:t>
          </a:r>
          <a:r>
            <a:rPr kumimoji="1" lang="ja-JP" altLang="ja-JP" sz="1000">
              <a:solidFill>
                <a:schemeClr val="dk1"/>
              </a:solidFill>
              <a:effectLst/>
              <a:latin typeface="+mn-lt"/>
              <a:ea typeface="+mn-ea"/>
              <a:cs typeface="+mn-cs"/>
            </a:rPr>
            <a:t>円となっている。生活保護費が高止まりしているのに加え、障害者自立支援関係の扶助費が増加していること、急速な高齢化の進展により、介護保険事業特別会計や後期高齢者医療特別会計への繰出金が年々増加しているため、今後も増嵩していくことが予想される。</a:t>
          </a:r>
          <a:endParaRPr lang="ja-JP" altLang="ja-JP" sz="1100">
            <a:effectLst/>
          </a:endParaRPr>
        </a:p>
        <a:p>
          <a:r>
            <a:rPr kumimoji="1" lang="ja-JP" altLang="ja-JP" sz="1000">
              <a:solidFill>
                <a:schemeClr val="dk1"/>
              </a:solidFill>
              <a:effectLst/>
              <a:latin typeface="+mn-lt"/>
              <a:ea typeface="+mn-ea"/>
              <a:cs typeface="+mn-cs"/>
            </a:rPr>
            <a:t>　教育費は、住民一人当たり</a:t>
          </a:r>
          <a:r>
            <a:rPr kumimoji="1" lang="en-US" altLang="ja-JP" sz="1000">
              <a:solidFill>
                <a:schemeClr val="dk1"/>
              </a:solidFill>
              <a:effectLst/>
              <a:latin typeface="+mn-lt"/>
              <a:ea typeface="+mn-ea"/>
              <a:cs typeface="+mn-cs"/>
            </a:rPr>
            <a:t>40,025</a:t>
          </a:r>
          <a:r>
            <a:rPr kumimoji="1" lang="ja-JP" altLang="ja-JP" sz="1000">
              <a:solidFill>
                <a:schemeClr val="dk1"/>
              </a:solidFill>
              <a:effectLst/>
              <a:latin typeface="+mn-lt"/>
              <a:ea typeface="+mn-ea"/>
              <a:cs typeface="+mn-cs"/>
            </a:rPr>
            <a:t>円で、類似団体</a:t>
          </a:r>
          <a:r>
            <a:rPr kumimoji="1" lang="ja-JP" altLang="en-US"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全国平均</a:t>
          </a:r>
          <a:r>
            <a:rPr kumimoji="1" lang="ja-JP" altLang="en-US" sz="1000">
              <a:solidFill>
                <a:schemeClr val="dk1"/>
              </a:solidFill>
              <a:effectLst/>
              <a:latin typeface="+mn-lt"/>
              <a:ea typeface="+mn-ea"/>
              <a:cs typeface="+mn-cs"/>
            </a:rPr>
            <a:t>、県平均を</a:t>
          </a:r>
          <a:r>
            <a:rPr kumimoji="1" lang="ja-JP" altLang="ja-JP" sz="1000">
              <a:solidFill>
                <a:schemeClr val="dk1"/>
              </a:solidFill>
              <a:effectLst/>
              <a:latin typeface="+mn-lt"/>
              <a:ea typeface="+mn-ea"/>
              <a:cs typeface="+mn-cs"/>
            </a:rPr>
            <a:t>下回っている。学校施設については老朽化が進んでいるものの、少子化による統廃合を検討しており、更新については、統廃合と合わせ検討していく。</a:t>
          </a:r>
          <a:endParaRPr lang="ja-JP" altLang="ja-JP" sz="1100">
            <a:effectLst/>
          </a:endParaRPr>
        </a:p>
        <a:p>
          <a:r>
            <a:rPr kumimoji="1" lang="ja-JP" altLang="ja-JP" sz="1000">
              <a:solidFill>
                <a:schemeClr val="dk1"/>
              </a:solidFill>
              <a:effectLst/>
              <a:latin typeface="+mn-lt"/>
              <a:ea typeface="+mn-ea"/>
              <a:cs typeface="+mn-cs"/>
            </a:rPr>
            <a:t>　公債費については、住民一人当たり</a:t>
          </a:r>
          <a:r>
            <a:rPr kumimoji="1" lang="en-US" altLang="ja-JP" sz="1000">
              <a:solidFill>
                <a:schemeClr val="dk1"/>
              </a:solidFill>
              <a:effectLst/>
              <a:latin typeface="+mn-lt"/>
              <a:ea typeface="+mn-ea"/>
              <a:cs typeface="+mn-cs"/>
            </a:rPr>
            <a:t>38,801</a:t>
          </a:r>
          <a:r>
            <a:rPr kumimoji="1" lang="ja-JP" altLang="ja-JP" sz="1000">
              <a:solidFill>
                <a:schemeClr val="dk1"/>
              </a:solidFill>
              <a:effectLst/>
              <a:latin typeface="+mn-lt"/>
              <a:ea typeface="+mn-ea"/>
              <a:cs typeface="+mn-cs"/>
            </a:rPr>
            <a:t>円で、類似団体平均は上回り、全国平均は下回っている。学校給食センターや健康福祉センター建設事業などの大規模事業で借り入れた地方債の元金償還が本格化しているものの、高金利債の償還が進んだことにより利子が減少したことによる。今後は令和</a:t>
          </a:r>
          <a:r>
            <a:rPr kumimoji="1" lang="en-US" altLang="ja-JP" sz="1000">
              <a:solidFill>
                <a:schemeClr val="dk1"/>
              </a:solidFill>
              <a:effectLst/>
              <a:latin typeface="+mn-lt"/>
              <a:ea typeface="+mn-ea"/>
              <a:cs typeface="+mn-cs"/>
            </a:rPr>
            <a:t>3</a:t>
          </a:r>
          <a:r>
            <a:rPr kumimoji="1" lang="ja-JP" altLang="ja-JP" sz="1000">
              <a:solidFill>
                <a:schemeClr val="dk1"/>
              </a:solidFill>
              <a:effectLst/>
              <a:latin typeface="+mn-lt"/>
              <a:ea typeface="+mn-ea"/>
              <a:cs typeface="+mn-cs"/>
            </a:rPr>
            <a:t>年度に実施した市民運動場人工芝生化事業や今後実施される</a:t>
          </a:r>
          <a:r>
            <a:rPr kumimoji="1" lang="ja-JP" altLang="en-US" sz="1000">
              <a:solidFill>
                <a:schemeClr val="dk1"/>
              </a:solidFill>
              <a:effectLst/>
              <a:latin typeface="+mn-lt"/>
              <a:ea typeface="+mn-ea"/>
              <a:cs typeface="+mn-cs"/>
            </a:rPr>
            <a:t>老朽化した公共施設の大規模改修、借入利率の上昇</a:t>
          </a:r>
          <a:r>
            <a:rPr kumimoji="1" lang="ja-JP" altLang="ja-JP" sz="1000">
              <a:solidFill>
                <a:schemeClr val="dk1"/>
              </a:solidFill>
              <a:effectLst/>
              <a:latin typeface="+mn-lt"/>
              <a:ea typeface="+mn-ea"/>
              <a:cs typeface="+mn-cs"/>
            </a:rPr>
            <a:t>などにより、増加していくことが見込まれる。</a:t>
          </a:r>
          <a:endParaRPr lang="ja-JP" altLang="ja-JP" sz="1100">
            <a:effectLst/>
          </a:endParaRPr>
        </a:p>
        <a:p>
          <a:r>
            <a:rPr kumimoji="1" lang="ja-JP" altLang="ja-JP" sz="1000">
              <a:solidFill>
                <a:schemeClr val="dk1"/>
              </a:solidFill>
              <a:effectLst/>
              <a:latin typeface="+mn-lt"/>
              <a:ea typeface="+mn-ea"/>
              <a:cs typeface="+mn-cs"/>
            </a:rPr>
            <a:t>　今後は、義務的経費の増嵩により、当市財政の硬直化が懸念されるため、経常経費の更なる削減と、市税等自主財源の確保に向けて様々な取組を実施していく。</a:t>
          </a:r>
          <a:endParaRPr lang="ja-JP" altLang="ja-JP" sz="11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静岡県伊東市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900" b="0" i="0" baseline="0">
              <a:solidFill>
                <a:schemeClr val="dk1"/>
              </a:solidFill>
              <a:effectLst/>
              <a:latin typeface="+mn-lt"/>
              <a:ea typeface="+mn-ea"/>
              <a:cs typeface="+mn-cs"/>
            </a:rPr>
            <a:t>　</a:t>
          </a:r>
          <a:r>
            <a:rPr kumimoji="1" lang="ja-JP" altLang="ja-JP" sz="900" b="0" i="0" baseline="0">
              <a:solidFill>
                <a:schemeClr val="dk1"/>
              </a:solidFill>
              <a:effectLst/>
              <a:latin typeface="+mn-lt"/>
              <a:ea typeface="+mn-ea"/>
              <a:cs typeface="+mn-cs"/>
            </a:rPr>
            <a:t>財政調整基金は、</a:t>
          </a:r>
          <a:r>
            <a:rPr kumimoji="1" lang="ja-JP" altLang="en-US" sz="900" b="0" i="0" baseline="0">
              <a:solidFill>
                <a:schemeClr val="dk1"/>
              </a:solidFill>
              <a:effectLst/>
              <a:latin typeface="+mn-lt"/>
              <a:ea typeface="+mn-ea"/>
              <a:cs typeface="+mn-cs"/>
            </a:rPr>
            <a:t>伊東市独自の物価高騰対策としてプレミアム商品券事業を実施したことなどから、</a:t>
          </a:r>
          <a:r>
            <a:rPr kumimoji="1" lang="en-US" altLang="ja-JP" sz="900" b="0" i="0" baseline="0">
              <a:solidFill>
                <a:schemeClr val="dk1"/>
              </a:solidFill>
              <a:effectLst/>
              <a:latin typeface="+mn-lt"/>
              <a:ea typeface="+mn-ea"/>
              <a:cs typeface="+mn-cs"/>
            </a:rPr>
            <a:t>400</a:t>
          </a:r>
          <a:r>
            <a:rPr kumimoji="1" lang="ja-JP" altLang="ja-JP" sz="900" b="0" i="0" baseline="0">
              <a:solidFill>
                <a:schemeClr val="dk1"/>
              </a:solidFill>
              <a:effectLst/>
              <a:latin typeface="+mn-lt"/>
              <a:ea typeface="+mn-ea"/>
              <a:cs typeface="+mn-cs"/>
            </a:rPr>
            <a:t>百万円の</a:t>
          </a:r>
          <a:r>
            <a:rPr kumimoji="1" lang="ja-JP" altLang="en-US" sz="900" b="0" i="0" baseline="0">
              <a:solidFill>
                <a:schemeClr val="dk1"/>
              </a:solidFill>
              <a:effectLst/>
              <a:latin typeface="+mn-lt"/>
              <a:ea typeface="+mn-ea"/>
              <a:cs typeface="+mn-cs"/>
            </a:rPr>
            <a:t>取崩し</a:t>
          </a:r>
          <a:r>
            <a:rPr kumimoji="1" lang="ja-JP" altLang="ja-JP" sz="900" b="0" i="0" baseline="0">
              <a:solidFill>
                <a:schemeClr val="dk1"/>
              </a:solidFill>
              <a:effectLst/>
              <a:latin typeface="+mn-lt"/>
              <a:ea typeface="+mn-ea"/>
              <a:cs typeface="+mn-cs"/>
            </a:rPr>
            <a:t>を実施したものの、</a:t>
          </a:r>
          <a:r>
            <a:rPr kumimoji="1" lang="ja-JP" altLang="en-US" sz="900" b="0" i="0" baseline="0">
              <a:solidFill>
                <a:schemeClr val="dk1"/>
              </a:solidFill>
              <a:effectLst/>
              <a:latin typeface="+mn-lt"/>
              <a:ea typeface="+mn-ea"/>
              <a:cs typeface="+mn-cs"/>
            </a:rPr>
            <a:t>決算剰余金分</a:t>
          </a:r>
          <a:r>
            <a:rPr kumimoji="1" lang="en-US" altLang="ja-JP" sz="900" b="0" i="0" baseline="0">
              <a:solidFill>
                <a:schemeClr val="dk1"/>
              </a:solidFill>
              <a:effectLst/>
              <a:latin typeface="+mn-lt"/>
              <a:ea typeface="+mn-ea"/>
              <a:cs typeface="+mn-cs"/>
            </a:rPr>
            <a:t>600</a:t>
          </a:r>
          <a:r>
            <a:rPr kumimoji="1" lang="ja-JP" altLang="en-US" sz="900" b="0" i="0" baseline="0">
              <a:solidFill>
                <a:schemeClr val="dk1"/>
              </a:solidFill>
              <a:effectLst/>
              <a:latin typeface="+mn-lt"/>
              <a:ea typeface="+mn-ea"/>
              <a:cs typeface="+mn-cs"/>
            </a:rPr>
            <a:t>百万円を積立てたため</a:t>
          </a:r>
          <a:r>
            <a:rPr kumimoji="1" lang="ja-JP" altLang="ja-JP" sz="900" b="0" i="0" baseline="0">
              <a:solidFill>
                <a:schemeClr val="dk1"/>
              </a:solidFill>
              <a:effectLst/>
              <a:latin typeface="+mn-lt"/>
              <a:ea typeface="+mn-ea"/>
              <a:cs typeface="+mn-cs"/>
            </a:rPr>
            <a:t>、基金残高は</a:t>
          </a:r>
          <a:r>
            <a:rPr kumimoji="1" lang="en-US" altLang="ja-JP" sz="900" b="0" i="0" baseline="0">
              <a:solidFill>
                <a:schemeClr val="dk1"/>
              </a:solidFill>
              <a:effectLst/>
              <a:latin typeface="+mn-lt"/>
              <a:ea typeface="+mn-ea"/>
              <a:cs typeface="+mn-cs"/>
            </a:rPr>
            <a:t>3,365</a:t>
          </a:r>
          <a:r>
            <a:rPr kumimoji="1" lang="ja-JP" altLang="ja-JP" sz="900" b="0" i="0" baseline="0">
              <a:solidFill>
                <a:schemeClr val="dk1"/>
              </a:solidFill>
              <a:effectLst/>
              <a:latin typeface="+mn-lt"/>
              <a:ea typeface="+mn-ea"/>
              <a:cs typeface="+mn-cs"/>
            </a:rPr>
            <a:t>百万円となり、標準財政規模に対する残高の比率は</a:t>
          </a:r>
          <a:r>
            <a:rPr kumimoji="1" lang="en-US" altLang="ja-JP" sz="900" b="0" i="0" baseline="0">
              <a:solidFill>
                <a:schemeClr val="dk1"/>
              </a:solidFill>
              <a:effectLst/>
              <a:latin typeface="+mn-lt"/>
              <a:ea typeface="+mn-ea"/>
              <a:cs typeface="+mn-cs"/>
            </a:rPr>
            <a:t>20.00</a:t>
          </a:r>
          <a:r>
            <a:rPr kumimoji="1" lang="ja-JP" altLang="ja-JP" sz="900" b="0" i="0" baseline="0">
              <a:solidFill>
                <a:schemeClr val="dk1"/>
              </a:solidFill>
              <a:effectLst/>
              <a:latin typeface="+mn-lt"/>
              <a:ea typeface="+mn-ea"/>
              <a:cs typeface="+mn-cs"/>
            </a:rPr>
            <a:t>％、対前年度比</a:t>
          </a:r>
          <a:r>
            <a:rPr kumimoji="1" lang="en-US" altLang="ja-JP" sz="900" b="0" i="0" baseline="0">
              <a:solidFill>
                <a:schemeClr val="dk1"/>
              </a:solidFill>
              <a:effectLst/>
              <a:latin typeface="+mn-lt"/>
              <a:ea typeface="+mn-ea"/>
              <a:cs typeface="+mn-cs"/>
            </a:rPr>
            <a:t>1.12</a:t>
          </a:r>
          <a:r>
            <a:rPr kumimoji="1" lang="ja-JP" altLang="ja-JP" sz="900" b="0" i="0" baseline="0">
              <a:solidFill>
                <a:schemeClr val="dk1"/>
              </a:solidFill>
              <a:effectLst/>
              <a:latin typeface="+mn-lt"/>
              <a:ea typeface="+mn-ea"/>
              <a:cs typeface="+mn-cs"/>
            </a:rPr>
            <a:t>ポイント</a:t>
          </a:r>
          <a:r>
            <a:rPr kumimoji="1" lang="ja-JP" altLang="en-US" sz="900" b="0" i="0" baseline="0">
              <a:solidFill>
                <a:schemeClr val="dk1"/>
              </a:solidFill>
              <a:effectLst/>
              <a:latin typeface="+mn-lt"/>
              <a:ea typeface="+mn-ea"/>
              <a:cs typeface="+mn-cs"/>
            </a:rPr>
            <a:t>増加</a:t>
          </a:r>
          <a:r>
            <a:rPr kumimoji="1" lang="ja-JP" altLang="ja-JP" sz="900" b="0" i="0" baseline="0">
              <a:solidFill>
                <a:schemeClr val="dk1"/>
              </a:solidFill>
              <a:effectLst/>
              <a:latin typeface="+mn-lt"/>
              <a:ea typeface="+mn-ea"/>
              <a:cs typeface="+mn-cs"/>
            </a:rPr>
            <a:t>している。</a:t>
          </a:r>
          <a:endParaRPr lang="ja-JP" altLang="ja-JP" sz="1050">
            <a:effectLst/>
          </a:endParaRPr>
        </a:p>
        <a:p>
          <a:pPr eaLnBrk="1" fontAlgn="auto" latinLnBrk="0" hangingPunct="1"/>
          <a:r>
            <a:rPr kumimoji="1" lang="ja-JP" altLang="ja-JP" sz="900" b="0" i="0" baseline="0">
              <a:solidFill>
                <a:schemeClr val="dk1"/>
              </a:solidFill>
              <a:effectLst/>
              <a:latin typeface="+mn-lt"/>
              <a:ea typeface="+mn-ea"/>
              <a:cs typeface="+mn-cs"/>
            </a:rPr>
            <a:t>　実質収支額は、</a:t>
          </a:r>
          <a:r>
            <a:rPr kumimoji="1" lang="ja-JP" altLang="en-US" sz="900" b="0" i="0" baseline="0">
              <a:solidFill>
                <a:schemeClr val="dk1"/>
              </a:solidFill>
              <a:effectLst/>
              <a:latin typeface="+mn-lt"/>
              <a:ea typeface="+mn-ea"/>
              <a:cs typeface="+mn-cs"/>
            </a:rPr>
            <a:t>対前年度比</a:t>
          </a:r>
          <a:r>
            <a:rPr kumimoji="1" lang="en-US" altLang="ja-JP" sz="900" b="0" i="0" baseline="0">
              <a:solidFill>
                <a:schemeClr val="dk1"/>
              </a:solidFill>
              <a:effectLst/>
              <a:latin typeface="+mn-lt"/>
              <a:ea typeface="+mn-ea"/>
              <a:cs typeface="+mn-cs"/>
            </a:rPr>
            <a:t>1.62</a:t>
          </a:r>
          <a:r>
            <a:rPr kumimoji="1" lang="ja-JP" altLang="ja-JP" sz="900" b="0" i="0" baseline="0">
              <a:solidFill>
                <a:schemeClr val="dk1"/>
              </a:solidFill>
              <a:effectLst/>
              <a:latin typeface="+mn-lt"/>
              <a:ea typeface="+mn-ea"/>
              <a:cs typeface="+mn-cs"/>
            </a:rPr>
            <a:t>ポイント</a:t>
          </a:r>
          <a:r>
            <a:rPr kumimoji="1" lang="ja-JP" altLang="en-US" sz="900" b="0" i="0" baseline="0">
              <a:solidFill>
                <a:schemeClr val="dk1"/>
              </a:solidFill>
              <a:effectLst/>
              <a:latin typeface="+mn-lt"/>
              <a:ea typeface="+mn-ea"/>
              <a:cs typeface="+mn-cs"/>
            </a:rPr>
            <a:t>減少</a:t>
          </a:r>
          <a:r>
            <a:rPr kumimoji="1" lang="ja-JP" altLang="ja-JP" sz="900" b="0" i="0" baseline="0">
              <a:solidFill>
                <a:schemeClr val="dk1"/>
              </a:solidFill>
              <a:effectLst/>
              <a:latin typeface="+mn-lt"/>
              <a:ea typeface="+mn-ea"/>
              <a:cs typeface="+mn-cs"/>
            </a:rPr>
            <a:t>している。</a:t>
          </a:r>
          <a:r>
            <a:rPr kumimoji="1" lang="ja-JP" altLang="en-US" sz="900" b="0" i="0" baseline="0">
              <a:solidFill>
                <a:schemeClr val="dk1"/>
              </a:solidFill>
              <a:effectLst/>
              <a:latin typeface="+mn-lt"/>
              <a:ea typeface="+mn-ea"/>
              <a:cs typeface="+mn-cs"/>
            </a:rPr>
            <a:t>収益事業収入</a:t>
          </a:r>
          <a:r>
            <a:rPr kumimoji="1" lang="en-US" altLang="ja-JP" sz="900" b="0" i="0" baseline="0">
              <a:solidFill>
                <a:schemeClr val="dk1"/>
              </a:solidFill>
              <a:effectLst/>
              <a:latin typeface="+mn-lt"/>
              <a:ea typeface="+mn-ea"/>
              <a:cs typeface="+mn-cs"/>
            </a:rPr>
            <a:t>900</a:t>
          </a:r>
          <a:r>
            <a:rPr kumimoji="1" lang="ja-JP" altLang="en-US" sz="900" b="0" i="0" baseline="0">
              <a:solidFill>
                <a:schemeClr val="dk1"/>
              </a:solidFill>
              <a:effectLst/>
              <a:latin typeface="+mn-lt"/>
              <a:ea typeface="+mn-ea"/>
              <a:cs typeface="+mn-cs"/>
            </a:rPr>
            <a:t>百万の減</a:t>
          </a:r>
          <a:r>
            <a:rPr kumimoji="1" lang="ja-JP" altLang="ja-JP" sz="900" b="0" i="0" baseline="0">
              <a:solidFill>
                <a:schemeClr val="dk1"/>
              </a:solidFill>
              <a:effectLst/>
              <a:latin typeface="+mn-lt"/>
              <a:ea typeface="+mn-ea"/>
              <a:cs typeface="+mn-cs"/>
            </a:rPr>
            <a:t>などが原因である。</a:t>
          </a:r>
          <a:endParaRPr lang="ja-JP" altLang="ja-JP" sz="1050">
            <a:effectLst/>
          </a:endParaRPr>
        </a:p>
        <a:p>
          <a:pPr eaLnBrk="1" fontAlgn="auto" latinLnBrk="0" hangingPunct="1"/>
          <a:r>
            <a:rPr kumimoji="1" lang="ja-JP" altLang="ja-JP" sz="900" b="0" i="0" baseline="0">
              <a:solidFill>
                <a:schemeClr val="dk1"/>
              </a:solidFill>
              <a:effectLst/>
              <a:latin typeface="+mn-lt"/>
              <a:ea typeface="+mn-ea"/>
              <a:cs typeface="+mn-cs"/>
            </a:rPr>
            <a:t>　実質単年度収支は、</a:t>
          </a:r>
          <a:r>
            <a:rPr kumimoji="1" lang="en-US" altLang="ja-JP" sz="900" b="0" i="0" baseline="0">
              <a:solidFill>
                <a:schemeClr val="dk1"/>
              </a:solidFill>
              <a:effectLst/>
              <a:latin typeface="+mn-lt"/>
              <a:ea typeface="+mn-ea"/>
              <a:cs typeface="+mn-cs"/>
            </a:rPr>
            <a:t>604</a:t>
          </a:r>
          <a:r>
            <a:rPr kumimoji="1" lang="ja-JP" altLang="en-US" sz="900" b="0" i="0" baseline="0">
              <a:solidFill>
                <a:schemeClr val="dk1"/>
              </a:solidFill>
              <a:effectLst/>
              <a:latin typeface="+mn-lt"/>
              <a:ea typeface="+mn-ea"/>
              <a:cs typeface="+mn-cs"/>
            </a:rPr>
            <a:t>百万円を積立てたものの単年度収支が</a:t>
          </a:r>
          <a:r>
            <a:rPr kumimoji="1" lang="en-US" altLang="ja-JP" sz="900" b="0" i="0" baseline="0">
              <a:solidFill>
                <a:schemeClr val="dk1"/>
              </a:solidFill>
              <a:effectLst/>
              <a:latin typeface="+mn-lt"/>
              <a:ea typeface="+mn-ea"/>
              <a:cs typeface="+mn-cs"/>
            </a:rPr>
            <a:t>267</a:t>
          </a:r>
          <a:r>
            <a:rPr kumimoji="1" lang="ja-JP" altLang="en-US" sz="900" b="0" i="0" baseline="0">
              <a:solidFill>
                <a:schemeClr val="dk1"/>
              </a:solidFill>
              <a:effectLst/>
              <a:latin typeface="+mn-lt"/>
              <a:ea typeface="+mn-ea"/>
              <a:cs typeface="+mn-cs"/>
            </a:rPr>
            <a:t>百万円の赤字となり</a:t>
          </a:r>
          <a:r>
            <a:rPr kumimoji="1" lang="ja-JP" altLang="ja-JP" sz="900" b="0" i="0" baseline="0">
              <a:solidFill>
                <a:schemeClr val="dk1"/>
              </a:solidFill>
              <a:effectLst/>
              <a:latin typeface="+mn-lt"/>
              <a:ea typeface="+mn-ea"/>
              <a:cs typeface="+mn-cs"/>
            </a:rPr>
            <a:t>、</a:t>
          </a:r>
          <a:r>
            <a:rPr kumimoji="1" lang="ja-JP" altLang="en-US" sz="900" b="0" i="0" baseline="0">
              <a:solidFill>
                <a:schemeClr val="dk1"/>
              </a:solidFill>
              <a:effectLst/>
              <a:latin typeface="+mn-lt"/>
              <a:ea typeface="+mn-ea"/>
              <a:cs typeface="+mn-cs"/>
            </a:rPr>
            <a:t>さらに財政調整基金を</a:t>
          </a:r>
          <a:r>
            <a:rPr kumimoji="1" lang="en-US" altLang="ja-JP" sz="900" b="0" i="0" baseline="0">
              <a:solidFill>
                <a:schemeClr val="dk1"/>
              </a:solidFill>
              <a:effectLst/>
              <a:latin typeface="+mn-lt"/>
              <a:ea typeface="+mn-ea"/>
              <a:cs typeface="+mn-cs"/>
            </a:rPr>
            <a:t>400</a:t>
          </a:r>
          <a:r>
            <a:rPr kumimoji="1" lang="ja-JP" altLang="en-US" sz="900" b="0" i="0" baseline="0">
              <a:solidFill>
                <a:schemeClr val="dk1"/>
              </a:solidFill>
              <a:effectLst/>
              <a:latin typeface="+mn-lt"/>
              <a:ea typeface="+mn-ea"/>
              <a:cs typeface="+mn-cs"/>
            </a:rPr>
            <a:t>百万円を取り崩したことから</a:t>
          </a:r>
          <a:r>
            <a:rPr kumimoji="1" lang="ja-JP" altLang="ja-JP" sz="900" b="0" i="0" baseline="0">
              <a:solidFill>
                <a:schemeClr val="dk1"/>
              </a:solidFill>
              <a:effectLst/>
              <a:latin typeface="+mn-lt"/>
              <a:ea typeface="+mn-ea"/>
              <a:cs typeface="+mn-cs"/>
            </a:rPr>
            <a:t>▲</a:t>
          </a:r>
          <a:r>
            <a:rPr kumimoji="1" lang="en-US" altLang="ja-JP" sz="900" b="0" i="0" baseline="0">
              <a:solidFill>
                <a:schemeClr val="dk1"/>
              </a:solidFill>
              <a:effectLst/>
              <a:latin typeface="+mn-lt"/>
              <a:ea typeface="+mn-ea"/>
              <a:cs typeface="+mn-cs"/>
            </a:rPr>
            <a:t>0.38</a:t>
          </a:r>
          <a:r>
            <a:rPr kumimoji="1" lang="ja-JP" altLang="ja-JP" sz="900" b="0" i="0" baseline="0">
              <a:solidFill>
                <a:schemeClr val="dk1"/>
              </a:solidFill>
              <a:effectLst/>
              <a:latin typeface="+mn-lt"/>
              <a:ea typeface="+mn-ea"/>
              <a:cs typeface="+mn-cs"/>
            </a:rPr>
            <a:t>％となった。</a:t>
          </a:r>
          <a:endParaRPr lang="ja-JP" altLang="ja-JP" sz="1050">
            <a:effectLst/>
          </a:endParaRPr>
        </a:p>
        <a:p>
          <a:pPr eaLnBrk="1" fontAlgn="auto" latinLnBrk="0" hangingPunct="1"/>
          <a:r>
            <a:rPr kumimoji="1" lang="ja-JP" altLang="ja-JP" sz="900" b="0" i="0" baseline="0">
              <a:solidFill>
                <a:schemeClr val="dk1"/>
              </a:solidFill>
              <a:effectLst/>
              <a:latin typeface="+mn-lt"/>
              <a:ea typeface="+mn-ea"/>
              <a:cs typeface="+mn-cs"/>
            </a:rPr>
            <a:t>　今後も、引き続き行財政改革の推進を図り、基金残高を増やしながら、自主財源の確保に努め、財政運営の健全性確保を図っていく。</a:t>
          </a:r>
          <a:endParaRPr lang="ja-JP" altLang="ja-JP" sz="105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静岡県伊東市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200" b="0" i="0" baseline="0">
              <a:solidFill>
                <a:schemeClr val="dk1"/>
              </a:solidFill>
              <a:effectLst/>
              <a:latin typeface="+mn-lt"/>
              <a:ea typeface="+mn-ea"/>
              <a:cs typeface="+mn-cs"/>
            </a:rPr>
            <a:t>　</a:t>
          </a:r>
          <a:r>
            <a:rPr kumimoji="1" lang="ja-JP" altLang="ja-JP" sz="1200" b="0" i="0" baseline="0">
              <a:solidFill>
                <a:schemeClr val="dk1"/>
              </a:solidFill>
              <a:effectLst/>
              <a:latin typeface="+mn-lt"/>
              <a:ea typeface="+mn-ea"/>
              <a:cs typeface="+mn-cs"/>
            </a:rPr>
            <a:t>連結実質赤字比率については、これまでの徹底した経営改善努力の結果、平成</a:t>
          </a:r>
          <a:r>
            <a:rPr kumimoji="1" lang="en-US" altLang="ja-JP" sz="1200" b="0" i="0" baseline="0">
              <a:solidFill>
                <a:schemeClr val="dk1"/>
              </a:solidFill>
              <a:effectLst/>
              <a:latin typeface="+mn-lt"/>
              <a:ea typeface="+mn-ea"/>
              <a:cs typeface="+mn-cs"/>
            </a:rPr>
            <a:t>26</a:t>
          </a:r>
          <a:r>
            <a:rPr kumimoji="1" lang="ja-JP" altLang="ja-JP" sz="1200" b="0" i="0" baseline="0">
              <a:solidFill>
                <a:schemeClr val="dk1"/>
              </a:solidFill>
              <a:effectLst/>
              <a:latin typeface="+mn-lt"/>
              <a:ea typeface="+mn-ea"/>
              <a:cs typeface="+mn-cs"/>
            </a:rPr>
            <a:t>年度に累積赤字を解消した競輪事業特別会計が、黒字を維持出来ていることから、全会計において収支が黒字となっている。</a:t>
          </a:r>
          <a:endParaRPr lang="ja-JP" altLang="ja-JP" sz="1200">
            <a:effectLst/>
          </a:endParaRPr>
        </a:p>
        <a:p>
          <a:pPr eaLnBrk="1" fontAlgn="auto" latinLnBrk="0" hangingPunct="1"/>
          <a:r>
            <a:rPr kumimoji="1" lang="ja-JP" altLang="ja-JP" sz="1200" b="0" i="0" baseline="0">
              <a:solidFill>
                <a:schemeClr val="dk1"/>
              </a:solidFill>
              <a:effectLst/>
              <a:latin typeface="+mn-lt"/>
              <a:ea typeface="+mn-ea"/>
              <a:cs typeface="+mn-cs"/>
            </a:rPr>
            <a:t>　病院事業会計については、伊東市民病院に対して交付する医療従事者確保対策事業交付金の</a:t>
          </a:r>
          <a:r>
            <a:rPr kumimoji="1" lang="ja-JP" altLang="en-US" sz="1200" b="0" i="0" baseline="0">
              <a:solidFill>
                <a:schemeClr val="dk1"/>
              </a:solidFill>
              <a:effectLst/>
              <a:latin typeface="+mn-lt"/>
              <a:ea typeface="+mn-ea"/>
              <a:cs typeface="+mn-cs"/>
            </a:rPr>
            <a:t>返還による収入の増</a:t>
          </a:r>
          <a:r>
            <a:rPr kumimoji="1" lang="ja-JP" altLang="ja-JP" sz="1200" b="0" i="0" baseline="0">
              <a:solidFill>
                <a:schemeClr val="dk1"/>
              </a:solidFill>
              <a:effectLst/>
              <a:latin typeface="+mn-lt"/>
              <a:ea typeface="+mn-ea"/>
              <a:cs typeface="+mn-cs"/>
            </a:rPr>
            <a:t>により、黒字幅が増加した。</a:t>
          </a:r>
          <a:endParaRPr lang="ja-JP" altLang="ja-JP" sz="1200">
            <a:effectLst/>
          </a:endParaRPr>
        </a:p>
        <a:p>
          <a:pPr eaLnBrk="1" fontAlgn="auto" latinLnBrk="0" hangingPunct="1"/>
          <a:r>
            <a:rPr kumimoji="1" lang="ja-JP" altLang="ja-JP" sz="1200" b="0" i="0" baseline="0">
              <a:solidFill>
                <a:schemeClr val="dk1"/>
              </a:solidFill>
              <a:effectLst/>
              <a:latin typeface="+mn-lt"/>
              <a:ea typeface="+mn-ea"/>
              <a:cs typeface="+mn-cs"/>
            </a:rPr>
            <a:t>　下水道事業会計については、給水人口の減少や物価高騰等によるコストの増により、黒字幅が減少した。</a:t>
          </a:r>
          <a:endParaRPr kumimoji="1" lang="en-US" altLang="ja-JP" sz="1200" b="0" i="0" baseline="0">
            <a:solidFill>
              <a:schemeClr val="dk1"/>
            </a:solidFill>
            <a:effectLst/>
            <a:latin typeface="+mn-lt"/>
            <a:ea typeface="+mn-ea"/>
            <a:cs typeface="+mn-cs"/>
          </a:endParaRPr>
        </a:p>
        <a:p>
          <a:pPr eaLnBrk="1" fontAlgn="auto" latinLnBrk="0" hangingPunct="1"/>
          <a:r>
            <a:rPr kumimoji="1" lang="ja-JP" altLang="en-US" sz="1200" b="0" i="0" baseline="0">
              <a:solidFill>
                <a:schemeClr val="dk1"/>
              </a:solidFill>
              <a:effectLst/>
              <a:latin typeface="+mn-lt"/>
              <a:ea typeface="+mn-ea"/>
              <a:cs typeface="+mn-cs"/>
            </a:rPr>
            <a:t>　</a:t>
          </a:r>
          <a:r>
            <a:rPr kumimoji="1" lang="ja-JP" altLang="ja-JP" sz="1200" b="0" i="0" baseline="0">
              <a:solidFill>
                <a:schemeClr val="dk1"/>
              </a:solidFill>
              <a:effectLst/>
              <a:latin typeface="+mn-lt"/>
              <a:ea typeface="+mn-ea"/>
              <a:cs typeface="+mn-cs"/>
            </a:rPr>
            <a:t>水道事業会計</a:t>
          </a:r>
          <a:r>
            <a:rPr kumimoji="1" lang="ja-JP" altLang="en-US" sz="1200" b="0" i="0" baseline="0">
              <a:solidFill>
                <a:schemeClr val="dk1"/>
              </a:solidFill>
              <a:effectLst/>
              <a:latin typeface="+mn-lt"/>
              <a:ea typeface="+mn-ea"/>
              <a:cs typeface="+mn-cs"/>
            </a:rPr>
            <a:t>については、</a:t>
          </a:r>
          <a:r>
            <a:rPr kumimoji="1" lang="ja-JP" altLang="ja-JP" sz="1200" b="0" i="0" baseline="0">
              <a:solidFill>
                <a:schemeClr val="dk1"/>
              </a:solidFill>
              <a:effectLst/>
              <a:latin typeface="+mn-lt"/>
              <a:ea typeface="+mn-ea"/>
              <a:cs typeface="+mn-cs"/>
            </a:rPr>
            <a:t>給水人口の減少や物価高騰等によるコストの増により、</a:t>
          </a:r>
          <a:r>
            <a:rPr kumimoji="1" lang="ja-JP" altLang="en-US" sz="1200" b="0" i="0" baseline="0">
              <a:solidFill>
                <a:schemeClr val="dk1"/>
              </a:solidFill>
              <a:effectLst/>
              <a:latin typeface="+mn-lt"/>
              <a:ea typeface="+mn-ea"/>
              <a:cs typeface="+mn-cs"/>
            </a:rPr>
            <a:t>昨年度と同程度の赤字となっている。</a:t>
          </a:r>
          <a:endParaRPr kumimoji="1" lang="en-US" altLang="ja-JP" sz="1200" b="0" i="0" baseline="0">
            <a:solidFill>
              <a:schemeClr val="dk1"/>
            </a:solidFill>
            <a:effectLst/>
            <a:latin typeface="+mn-lt"/>
            <a:ea typeface="+mn-ea"/>
            <a:cs typeface="+mn-cs"/>
          </a:endParaRPr>
        </a:p>
        <a:p>
          <a:pPr eaLnBrk="1" fontAlgn="auto" latinLnBrk="0" hangingPunct="1"/>
          <a:r>
            <a:rPr kumimoji="1" lang="ja-JP" altLang="ja-JP" sz="1200" b="0" i="0" baseline="0">
              <a:solidFill>
                <a:schemeClr val="dk1"/>
              </a:solidFill>
              <a:effectLst/>
              <a:latin typeface="+mn-lt"/>
              <a:ea typeface="+mn-ea"/>
              <a:cs typeface="+mn-cs"/>
            </a:rPr>
            <a:t>　一般会計については、基金取崩し</a:t>
          </a:r>
          <a:r>
            <a:rPr kumimoji="1" lang="ja-JP" altLang="en-US" sz="1200" b="0" i="0" baseline="0">
              <a:solidFill>
                <a:schemeClr val="dk1"/>
              </a:solidFill>
              <a:effectLst/>
              <a:latin typeface="+mn-lt"/>
              <a:ea typeface="+mn-ea"/>
              <a:cs typeface="+mn-cs"/>
            </a:rPr>
            <a:t>の抑制</a:t>
          </a:r>
          <a:r>
            <a:rPr kumimoji="1" lang="ja-JP" altLang="ja-JP" sz="1200" b="0" i="0" baseline="0">
              <a:solidFill>
                <a:schemeClr val="dk1"/>
              </a:solidFill>
              <a:effectLst/>
              <a:latin typeface="+mn-lt"/>
              <a:ea typeface="+mn-ea"/>
              <a:cs typeface="+mn-cs"/>
            </a:rPr>
            <a:t>などにより黒字幅が</a:t>
          </a:r>
          <a:r>
            <a:rPr kumimoji="1" lang="ja-JP" altLang="en-US" sz="1200" b="0" i="0" baseline="0">
              <a:solidFill>
                <a:schemeClr val="dk1"/>
              </a:solidFill>
              <a:effectLst/>
              <a:latin typeface="+mn-lt"/>
              <a:ea typeface="+mn-ea"/>
              <a:cs typeface="+mn-cs"/>
            </a:rPr>
            <a:t>減少</a:t>
          </a:r>
          <a:r>
            <a:rPr kumimoji="1" lang="ja-JP" altLang="ja-JP" sz="1200" b="0" i="0" baseline="0">
              <a:solidFill>
                <a:schemeClr val="dk1"/>
              </a:solidFill>
              <a:effectLst/>
              <a:latin typeface="+mn-lt"/>
              <a:ea typeface="+mn-ea"/>
              <a:cs typeface="+mn-cs"/>
            </a:rPr>
            <a:t>した。</a:t>
          </a:r>
          <a:endParaRPr lang="ja-JP" altLang="ja-JP" sz="1200">
            <a:effectLst/>
          </a:endParaRPr>
        </a:p>
        <a:p>
          <a:pPr eaLnBrk="1" fontAlgn="auto" latinLnBrk="0" hangingPunct="1"/>
          <a:r>
            <a:rPr kumimoji="1" lang="ja-JP" altLang="ja-JP" sz="1200" b="0" i="0" baseline="0">
              <a:solidFill>
                <a:schemeClr val="dk1"/>
              </a:solidFill>
              <a:effectLst/>
              <a:latin typeface="+mn-lt"/>
              <a:ea typeface="+mn-ea"/>
              <a:cs typeface="+mn-cs"/>
            </a:rPr>
            <a:t>　競輪事業会計については、車券売上が好調な</a:t>
          </a:r>
          <a:r>
            <a:rPr kumimoji="1" lang="ja-JP" altLang="en-US" sz="1200" b="0" i="0" baseline="0">
              <a:solidFill>
                <a:schemeClr val="dk1"/>
              </a:solidFill>
              <a:effectLst/>
              <a:latin typeface="+mn-lt"/>
              <a:ea typeface="+mn-ea"/>
              <a:cs typeface="+mn-cs"/>
            </a:rPr>
            <a:t>ものの、基金への積立を実施したことにより</a:t>
          </a:r>
          <a:r>
            <a:rPr kumimoji="1" lang="ja-JP" altLang="ja-JP" sz="1200" b="0" i="0" baseline="0">
              <a:solidFill>
                <a:schemeClr val="dk1"/>
              </a:solidFill>
              <a:effectLst/>
              <a:latin typeface="+mn-lt"/>
              <a:ea typeface="+mn-ea"/>
              <a:cs typeface="+mn-cs"/>
            </a:rPr>
            <a:t>黒字幅が</a:t>
          </a:r>
          <a:r>
            <a:rPr kumimoji="1" lang="ja-JP" altLang="en-US" sz="1200" b="0" i="0" baseline="0">
              <a:solidFill>
                <a:schemeClr val="dk1"/>
              </a:solidFill>
              <a:effectLst/>
              <a:latin typeface="+mn-lt"/>
              <a:ea typeface="+mn-ea"/>
              <a:cs typeface="+mn-cs"/>
            </a:rPr>
            <a:t>減少</a:t>
          </a:r>
          <a:r>
            <a:rPr kumimoji="1" lang="ja-JP" altLang="ja-JP" sz="1200" b="0" i="0" baseline="0">
              <a:solidFill>
                <a:schemeClr val="dk1"/>
              </a:solidFill>
              <a:effectLst/>
              <a:latin typeface="+mn-lt"/>
              <a:ea typeface="+mn-ea"/>
              <a:cs typeface="+mn-cs"/>
            </a:rPr>
            <a:t>した。</a:t>
          </a:r>
          <a:endParaRPr lang="ja-JP" altLang="ja-JP" sz="1200">
            <a:effectLst/>
          </a:endParaRPr>
        </a:p>
        <a:p>
          <a:pPr eaLnBrk="1" fontAlgn="auto" latinLnBrk="0" hangingPunct="1"/>
          <a:r>
            <a:rPr kumimoji="1" lang="ja-JP" altLang="ja-JP" sz="1200" b="0" i="0" baseline="0">
              <a:solidFill>
                <a:schemeClr val="dk1"/>
              </a:solidFill>
              <a:effectLst/>
              <a:latin typeface="+mn-lt"/>
              <a:ea typeface="+mn-ea"/>
              <a:cs typeface="+mn-cs"/>
            </a:rPr>
            <a:t>　全ての会計において、黒字を維持しているものの、介護保険事業特別会計及び後期高齢者医療特別会計においては、一般会計からの繰出金が大きくなってきており、下水道事業会計についても、一般会計の負担が大きくなっていることから、個別会計においても、効率的な財政運営に努めていく。</a:t>
          </a:r>
          <a:endParaRPr lang="ja-JP" altLang="ja-JP" sz="12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静岡県伊東市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元利償還金及び一部事務組合等の起こした地方債に充てたと認められる補助金又は負担金などが増加したことから、実質公債費比率の</a:t>
          </a:r>
          <a:r>
            <a:rPr kumimoji="1" lang="ja-JP" altLang="ja-JP" sz="1100">
              <a:solidFill>
                <a:schemeClr val="dk1"/>
              </a:solidFill>
              <a:effectLst/>
              <a:latin typeface="+mn-lt"/>
              <a:ea typeface="+mn-ea"/>
              <a:cs typeface="+mn-cs"/>
            </a:rPr>
            <a:t>分子の数値は、前年度と比べ</a:t>
          </a:r>
          <a:r>
            <a:rPr kumimoji="1" lang="en-US" altLang="ja-JP" sz="1100">
              <a:solidFill>
                <a:schemeClr val="dk1"/>
              </a:solidFill>
              <a:effectLst/>
              <a:latin typeface="+mn-lt"/>
              <a:ea typeface="+mn-ea"/>
              <a:cs typeface="+mn-cs"/>
            </a:rPr>
            <a:t>136</a:t>
          </a:r>
          <a:r>
            <a:rPr kumimoji="1" lang="ja-JP" altLang="ja-JP" sz="1100">
              <a:solidFill>
                <a:schemeClr val="dk1"/>
              </a:solidFill>
              <a:effectLst/>
              <a:latin typeface="+mn-lt"/>
              <a:ea typeface="+mn-ea"/>
              <a:cs typeface="+mn-cs"/>
            </a:rPr>
            <a:t>百万円増加している。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過年度の大規模事業に係る地方債の償還が本格化していることに加え、今後は</a:t>
          </a:r>
          <a:r>
            <a:rPr kumimoji="1" lang="ja-JP" altLang="en-US" sz="1100">
              <a:solidFill>
                <a:schemeClr val="dk1"/>
              </a:solidFill>
              <a:effectLst/>
              <a:latin typeface="+mn-lt"/>
              <a:ea typeface="+mn-ea"/>
              <a:cs typeface="+mn-cs"/>
            </a:rPr>
            <a:t>下水道事業会計に対する純元利償還金の増加、老朽化した公共施設の大規模改修</a:t>
          </a:r>
          <a:r>
            <a:rPr kumimoji="1" lang="ja-JP" altLang="ja-JP" sz="1100">
              <a:solidFill>
                <a:schemeClr val="dk1"/>
              </a:solidFill>
              <a:effectLst/>
              <a:latin typeface="+mn-lt"/>
              <a:ea typeface="+mn-ea"/>
              <a:cs typeface="+mn-cs"/>
            </a:rPr>
            <a:t>などが</a:t>
          </a:r>
          <a:r>
            <a:rPr kumimoji="1" lang="ja-JP" altLang="en-US" sz="1100">
              <a:solidFill>
                <a:schemeClr val="dk1"/>
              </a:solidFill>
              <a:effectLst/>
              <a:latin typeface="+mn-lt"/>
              <a:ea typeface="+mn-ea"/>
              <a:cs typeface="+mn-cs"/>
            </a:rPr>
            <a:t>想定</a:t>
          </a:r>
          <a:r>
            <a:rPr kumimoji="1" lang="ja-JP" altLang="ja-JP" sz="1100">
              <a:solidFill>
                <a:schemeClr val="dk1"/>
              </a:solidFill>
              <a:effectLst/>
              <a:latin typeface="+mn-lt"/>
              <a:ea typeface="+mn-ea"/>
              <a:cs typeface="+mn-cs"/>
            </a:rPr>
            <a:t>されることから、地方債発行額の抑制と財政の弾力性確保に努めていく。</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満期一括償還地方債は発行していない。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静岡県伊東市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i="0" baseline="0">
              <a:solidFill>
                <a:schemeClr val="dk1"/>
              </a:solidFill>
              <a:effectLst/>
              <a:latin typeface="+mn-lt"/>
              <a:ea typeface="+mn-ea"/>
              <a:cs typeface="+mn-cs"/>
            </a:rPr>
            <a:t>　</a:t>
          </a:r>
          <a:r>
            <a:rPr kumimoji="1" lang="ja-JP" altLang="ja-JP" sz="1200">
              <a:solidFill>
                <a:schemeClr val="dk1"/>
              </a:solidFill>
              <a:effectLst/>
              <a:latin typeface="+mn-lt"/>
              <a:ea typeface="+mn-ea"/>
              <a:cs typeface="+mn-cs"/>
            </a:rPr>
            <a:t>職員数の増加により退職手当負担見込額が増加したものの、</a:t>
          </a:r>
          <a:r>
            <a:rPr kumimoji="1" lang="ja-JP" altLang="en-US" sz="1200">
              <a:solidFill>
                <a:schemeClr val="dk1"/>
              </a:solidFill>
              <a:effectLst/>
              <a:latin typeface="+mn-lt"/>
              <a:ea typeface="+mn-ea"/>
              <a:cs typeface="+mn-cs"/>
            </a:rPr>
            <a:t>地</a:t>
          </a:r>
          <a:r>
            <a:rPr kumimoji="1" lang="ja-JP" altLang="ja-JP" sz="1200" b="0" i="0" baseline="0">
              <a:solidFill>
                <a:schemeClr val="dk1"/>
              </a:solidFill>
              <a:effectLst/>
              <a:latin typeface="+mn-lt"/>
              <a:ea typeface="+mn-ea"/>
              <a:cs typeface="+mn-cs"/>
            </a:rPr>
            <a:t>方債現在高、</a:t>
          </a:r>
          <a:r>
            <a:rPr kumimoji="1" lang="ja-JP" altLang="en-US" sz="1200" b="0" i="0" baseline="0">
              <a:solidFill>
                <a:schemeClr val="dk1"/>
              </a:solidFill>
              <a:effectLst/>
              <a:latin typeface="+mn-lt"/>
              <a:ea typeface="+mn-ea"/>
              <a:cs typeface="+mn-cs"/>
            </a:rPr>
            <a:t>公営企業債等</a:t>
          </a:r>
          <a:r>
            <a:rPr kumimoji="1" lang="ja-JP" altLang="ja-JP" sz="1200" b="0" i="0" baseline="0">
              <a:solidFill>
                <a:schemeClr val="dk1"/>
              </a:solidFill>
              <a:effectLst/>
              <a:latin typeface="+mn-lt"/>
              <a:ea typeface="+mn-ea"/>
              <a:cs typeface="+mn-cs"/>
            </a:rPr>
            <a:t>繰入見込額が減少したことなどから、</a:t>
          </a:r>
          <a:r>
            <a:rPr kumimoji="1" lang="ja-JP" altLang="ja-JP" sz="1200">
              <a:solidFill>
                <a:schemeClr val="dk1"/>
              </a:solidFill>
              <a:effectLst/>
              <a:latin typeface="+mn-lt"/>
              <a:ea typeface="+mn-ea"/>
              <a:cs typeface="+mn-cs"/>
            </a:rPr>
            <a:t>将来負担額は減少している。</a:t>
          </a:r>
          <a:endParaRPr lang="ja-JP" altLang="ja-JP" sz="1200">
            <a:effectLst/>
          </a:endParaRPr>
        </a:p>
        <a:p>
          <a:r>
            <a:rPr kumimoji="1" lang="ja-JP" altLang="ja-JP" sz="1200" b="0" i="0" baseline="0">
              <a:solidFill>
                <a:schemeClr val="dk1"/>
              </a:solidFill>
              <a:effectLst/>
              <a:latin typeface="+mn-lt"/>
              <a:ea typeface="+mn-ea"/>
              <a:cs typeface="+mn-cs"/>
            </a:rPr>
            <a:t>　一方、充当可能財源等については、都市計画税収入の減収により充当可能特定歳入が、基準財政需要額算入見込額が減少したことにより</a:t>
          </a:r>
          <a:r>
            <a:rPr kumimoji="1" lang="ja-JP" altLang="ja-JP" sz="1200">
              <a:solidFill>
                <a:schemeClr val="dk1"/>
              </a:solidFill>
              <a:effectLst/>
              <a:latin typeface="+mn-lt"/>
              <a:ea typeface="+mn-ea"/>
              <a:cs typeface="+mn-cs"/>
            </a:rPr>
            <a:t>減少しているものの、将来負担額を上回ったため、</a:t>
          </a:r>
          <a:r>
            <a:rPr kumimoji="1" lang="ja-JP" altLang="en-US" sz="1200">
              <a:solidFill>
                <a:schemeClr val="dk1"/>
              </a:solidFill>
              <a:effectLst/>
              <a:latin typeface="+mn-lt"/>
              <a:ea typeface="+mn-ea"/>
              <a:cs typeface="+mn-cs"/>
            </a:rPr>
            <a:t>将来負担比率の</a:t>
          </a:r>
          <a:r>
            <a:rPr kumimoji="1" lang="ja-JP" altLang="ja-JP" sz="1200">
              <a:solidFill>
                <a:schemeClr val="dk1"/>
              </a:solidFill>
              <a:effectLst/>
              <a:latin typeface="+mn-lt"/>
              <a:ea typeface="+mn-ea"/>
              <a:cs typeface="+mn-cs"/>
            </a:rPr>
            <a:t>分子の数値は▲</a:t>
          </a:r>
          <a:r>
            <a:rPr kumimoji="1" lang="en-US" altLang="ja-JP" sz="1200">
              <a:solidFill>
                <a:schemeClr val="dk1"/>
              </a:solidFill>
              <a:effectLst/>
              <a:latin typeface="+mn-lt"/>
              <a:ea typeface="+mn-ea"/>
              <a:cs typeface="+mn-cs"/>
            </a:rPr>
            <a:t>1,127</a:t>
          </a:r>
          <a:r>
            <a:rPr kumimoji="1" lang="ja-JP" altLang="ja-JP" sz="1200">
              <a:solidFill>
                <a:schemeClr val="dk1"/>
              </a:solidFill>
              <a:effectLst/>
              <a:latin typeface="+mn-lt"/>
              <a:ea typeface="+mn-ea"/>
              <a:cs typeface="+mn-cs"/>
            </a:rPr>
            <a:t>百万円となっている</a:t>
          </a:r>
          <a:r>
            <a:rPr kumimoji="1" lang="ja-JP" altLang="en-US" sz="1200">
              <a:solidFill>
                <a:schemeClr val="dk1"/>
              </a:solidFill>
              <a:effectLst/>
              <a:latin typeface="+mn-lt"/>
              <a:ea typeface="+mn-ea"/>
              <a:cs typeface="+mn-cs"/>
            </a:rPr>
            <a:t>。</a:t>
          </a:r>
          <a:endParaRPr lang="ja-JP" altLang="ja-JP" sz="1200">
            <a:effectLst/>
          </a:endParaRPr>
        </a:p>
        <a:p>
          <a:r>
            <a:rPr kumimoji="1" lang="ja-JP" altLang="ja-JP" sz="1200">
              <a:solidFill>
                <a:schemeClr val="dk1"/>
              </a:solidFill>
              <a:effectLst/>
              <a:latin typeface="+mn-lt"/>
              <a:ea typeface="+mn-ea"/>
              <a:cs typeface="+mn-cs"/>
            </a:rPr>
            <a:t>　今後、</a:t>
          </a:r>
          <a:r>
            <a:rPr kumimoji="1" lang="ja-JP" altLang="en-US" sz="1200">
              <a:solidFill>
                <a:schemeClr val="dk1"/>
              </a:solidFill>
              <a:effectLst/>
              <a:latin typeface="+mn-lt"/>
              <a:ea typeface="+mn-ea"/>
              <a:cs typeface="+mn-cs"/>
            </a:rPr>
            <a:t>老朽化した公共施設の大規模改修など</a:t>
          </a:r>
          <a:r>
            <a:rPr kumimoji="1" lang="ja-JP" altLang="ja-JP" sz="1200">
              <a:solidFill>
                <a:schemeClr val="dk1"/>
              </a:solidFill>
              <a:effectLst/>
              <a:latin typeface="+mn-lt"/>
              <a:ea typeface="+mn-ea"/>
              <a:cs typeface="+mn-cs"/>
            </a:rPr>
            <a:t>が</a:t>
          </a:r>
          <a:r>
            <a:rPr kumimoji="1" lang="ja-JP" altLang="en-US" sz="1200">
              <a:solidFill>
                <a:schemeClr val="dk1"/>
              </a:solidFill>
              <a:effectLst/>
              <a:latin typeface="+mn-lt"/>
              <a:ea typeface="+mn-ea"/>
              <a:cs typeface="+mn-cs"/>
            </a:rPr>
            <a:t>想定</a:t>
          </a:r>
          <a:r>
            <a:rPr kumimoji="1" lang="ja-JP" altLang="ja-JP" sz="1200">
              <a:solidFill>
                <a:schemeClr val="dk1"/>
              </a:solidFill>
              <a:effectLst/>
              <a:latin typeface="+mn-lt"/>
              <a:ea typeface="+mn-ea"/>
              <a:cs typeface="+mn-cs"/>
            </a:rPr>
            <a:t>され、一般会計における地方債残高の増加が懸念されることから、全ての会計において現在の負担と将来の負担のバランスを念頭に置き、基金残高の維持と地方債残高の圧縮を両立させながら、財政の健全化に努めていく。</a:t>
          </a:r>
          <a:endParaRPr lang="ja-JP" altLang="ja-JP" sz="12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静岡県伊東市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400" b="0" i="0" baseline="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400" b="0" i="0" baseline="0">
              <a:solidFill>
                <a:schemeClr val="dk1"/>
              </a:solidFill>
              <a:effectLst/>
              <a:latin typeface="+mn-lt"/>
              <a:ea typeface="+mn-ea"/>
              <a:cs typeface="+mn-cs"/>
            </a:rPr>
            <a:t>　財政調整基金を</a:t>
          </a:r>
          <a:r>
            <a:rPr kumimoji="1" lang="en-US" altLang="ja-JP" sz="1400" b="0" i="0" baseline="0">
              <a:solidFill>
                <a:schemeClr val="dk1"/>
              </a:solidFill>
              <a:effectLst/>
              <a:latin typeface="+mn-lt"/>
              <a:ea typeface="+mn-ea"/>
              <a:cs typeface="+mn-cs"/>
            </a:rPr>
            <a:t>400</a:t>
          </a:r>
          <a:r>
            <a:rPr kumimoji="1" lang="ja-JP" altLang="ja-JP" sz="1400" b="0" i="0" baseline="0">
              <a:solidFill>
                <a:schemeClr val="dk1"/>
              </a:solidFill>
              <a:effectLst/>
              <a:latin typeface="+mn-lt"/>
              <a:ea typeface="+mn-ea"/>
              <a:cs typeface="+mn-cs"/>
            </a:rPr>
            <a:t>百万円取り崩したものの、前年度決算剰余金の</a:t>
          </a:r>
          <a:r>
            <a:rPr kumimoji="1" lang="en-US" altLang="ja-JP" sz="1400" b="0" i="0" baseline="0">
              <a:solidFill>
                <a:schemeClr val="dk1"/>
              </a:solidFill>
              <a:effectLst/>
              <a:latin typeface="+mn-lt"/>
              <a:ea typeface="+mn-ea"/>
              <a:cs typeface="+mn-cs"/>
            </a:rPr>
            <a:t>1/2</a:t>
          </a:r>
          <a:r>
            <a:rPr kumimoji="1" lang="ja-JP" altLang="ja-JP" sz="1400" b="0" i="0" baseline="0">
              <a:solidFill>
                <a:schemeClr val="dk1"/>
              </a:solidFill>
              <a:effectLst/>
              <a:latin typeface="+mn-lt"/>
              <a:ea typeface="+mn-ea"/>
              <a:cs typeface="+mn-cs"/>
            </a:rPr>
            <a:t>として</a:t>
          </a:r>
          <a:r>
            <a:rPr kumimoji="1" lang="en-US" altLang="ja-JP" sz="1400" b="0" i="0" baseline="0">
              <a:solidFill>
                <a:schemeClr val="dk1"/>
              </a:solidFill>
              <a:effectLst/>
              <a:latin typeface="+mn-lt"/>
              <a:ea typeface="+mn-ea"/>
              <a:cs typeface="+mn-cs"/>
            </a:rPr>
            <a:t>600</a:t>
          </a:r>
          <a:r>
            <a:rPr kumimoji="1" lang="ja-JP" altLang="ja-JP" sz="1400" b="0" i="0" baseline="0">
              <a:solidFill>
                <a:schemeClr val="dk1"/>
              </a:solidFill>
              <a:effectLst/>
              <a:latin typeface="+mn-lt"/>
              <a:ea typeface="+mn-ea"/>
              <a:cs typeface="+mn-cs"/>
            </a:rPr>
            <a:t>百万円を積み立てたこと、競輪事業収益金活用基金に</a:t>
          </a:r>
          <a:r>
            <a:rPr kumimoji="1" lang="en-US" altLang="ja-JP" sz="1400" b="0" i="0" baseline="0">
              <a:solidFill>
                <a:schemeClr val="dk1"/>
              </a:solidFill>
              <a:effectLst/>
              <a:latin typeface="+mn-lt"/>
              <a:ea typeface="+mn-ea"/>
              <a:cs typeface="+mn-cs"/>
            </a:rPr>
            <a:t>500</a:t>
          </a:r>
          <a:r>
            <a:rPr kumimoji="1" lang="ja-JP" altLang="ja-JP" sz="1400" b="0" i="0" baseline="0">
              <a:solidFill>
                <a:schemeClr val="dk1"/>
              </a:solidFill>
              <a:effectLst/>
              <a:latin typeface="+mn-lt"/>
              <a:ea typeface="+mn-ea"/>
              <a:cs typeface="+mn-cs"/>
            </a:rPr>
            <a:t>百万円、福祉基金に</a:t>
          </a:r>
          <a:r>
            <a:rPr kumimoji="1" lang="en-US" altLang="ja-JP" sz="1400" b="0" i="0" baseline="0">
              <a:solidFill>
                <a:schemeClr val="dk1"/>
              </a:solidFill>
              <a:effectLst/>
              <a:latin typeface="+mn-lt"/>
              <a:ea typeface="+mn-ea"/>
              <a:cs typeface="+mn-cs"/>
            </a:rPr>
            <a:t>134</a:t>
          </a:r>
          <a:r>
            <a:rPr kumimoji="1" lang="ja-JP" altLang="ja-JP" sz="1400" b="0" i="0" baseline="0">
              <a:solidFill>
                <a:schemeClr val="dk1"/>
              </a:solidFill>
              <a:effectLst/>
              <a:latin typeface="+mn-lt"/>
              <a:ea typeface="+mn-ea"/>
              <a:cs typeface="+mn-cs"/>
            </a:rPr>
            <a:t>百万円を積み立てたことなどにより、基金全体では</a:t>
          </a:r>
          <a:r>
            <a:rPr kumimoji="1" lang="en-US" altLang="ja-JP" sz="1400" b="0" i="0" baseline="0">
              <a:solidFill>
                <a:schemeClr val="dk1"/>
              </a:solidFill>
              <a:effectLst/>
              <a:latin typeface="+mn-lt"/>
              <a:ea typeface="+mn-ea"/>
              <a:cs typeface="+mn-cs"/>
            </a:rPr>
            <a:t>460</a:t>
          </a:r>
          <a:r>
            <a:rPr kumimoji="1" lang="ja-JP" altLang="ja-JP" sz="1400" b="0" i="0" baseline="0">
              <a:solidFill>
                <a:schemeClr val="dk1"/>
              </a:solidFill>
              <a:effectLst/>
              <a:latin typeface="+mn-lt"/>
              <a:ea typeface="+mn-ea"/>
              <a:cs typeface="+mn-cs"/>
            </a:rPr>
            <a:t>百万円の増加となった。</a:t>
          </a:r>
          <a:endParaRPr lang="ja-JP" altLang="ja-JP" sz="1400">
            <a:effectLst/>
          </a:endParaRPr>
        </a:p>
        <a:p>
          <a:pPr eaLnBrk="1" fontAlgn="auto" latinLnBrk="0" hangingPunct="1"/>
          <a:r>
            <a:rPr kumimoji="1" lang="ja-JP" altLang="ja-JP" sz="1400" b="0" i="0" baseline="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400" b="0" i="0" baseline="0">
              <a:solidFill>
                <a:schemeClr val="dk1"/>
              </a:solidFill>
              <a:effectLst/>
              <a:latin typeface="+mn-lt"/>
              <a:ea typeface="+mn-ea"/>
              <a:cs typeface="+mn-cs"/>
            </a:rPr>
            <a:t>　財政調整基金については、災害時対応等のため標準財政規模の</a:t>
          </a:r>
          <a:r>
            <a:rPr kumimoji="1" lang="en-US" altLang="ja-JP" sz="1400" b="0" i="0" baseline="0">
              <a:solidFill>
                <a:schemeClr val="dk1"/>
              </a:solidFill>
              <a:effectLst/>
              <a:latin typeface="+mn-lt"/>
              <a:ea typeface="+mn-ea"/>
              <a:cs typeface="+mn-cs"/>
            </a:rPr>
            <a:t>15</a:t>
          </a:r>
          <a:r>
            <a:rPr kumimoji="1" lang="ja-JP" altLang="ja-JP" sz="1400" b="0" i="0" baseline="0">
              <a:solidFill>
                <a:schemeClr val="dk1"/>
              </a:solidFill>
              <a:effectLst/>
              <a:latin typeface="+mn-lt"/>
              <a:ea typeface="+mn-ea"/>
              <a:cs typeface="+mn-cs"/>
            </a:rPr>
            <a:t>～</a:t>
          </a:r>
          <a:r>
            <a:rPr kumimoji="1" lang="en-US" altLang="ja-JP" sz="1400" b="0" i="0" baseline="0">
              <a:solidFill>
                <a:schemeClr val="dk1"/>
              </a:solidFill>
              <a:effectLst/>
              <a:latin typeface="+mn-lt"/>
              <a:ea typeface="+mn-ea"/>
              <a:cs typeface="+mn-cs"/>
            </a:rPr>
            <a:t>20</a:t>
          </a:r>
          <a:r>
            <a:rPr kumimoji="1" lang="ja-JP" altLang="ja-JP" sz="1400" b="0" i="0" baseline="0">
              <a:solidFill>
                <a:schemeClr val="dk1"/>
              </a:solidFill>
              <a:effectLst/>
              <a:latin typeface="+mn-lt"/>
              <a:ea typeface="+mn-ea"/>
              <a:cs typeface="+mn-cs"/>
            </a:rPr>
            <a:t>％（</a:t>
          </a:r>
          <a:r>
            <a:rPr kumimoji="1" lang="en-US" altLang="ja-JP" sz="1400" b="0" i="0" baseline="0">
              <a:solidFill>
                <a:schemeClr val="dk1"/>
              </a:solidFill>
              <a:effectLst/>
              <a:latin typeface="+mn-lt"/>
              <a:ea typeface="+mn-ea"/>
              <a:cs typeface="+mn-cs"/>
            </a:rPr>
            <a:t>20</a:t>
          </a:r>
          <a:r>
            <a:rPr kumimoji="1" lang="ja-JP" altLang="ja-JP" sz="1400" b="0" i="0" baseline="0">
              <a:solidFill>
                <a:schemeClr val="dk1"/>
              </a:solidFill>
              <a:effectLst/>
              <a:latin typeface="+mn-lt"/>
              <a:ea typeface="+mn-ea"/>
              <a:cs typeface="+mn-cs"/>
            </a:rPr>
            <a:t>～</a:t>
          </a:r>
          <a:r>
            <a:rPr kumimoji="1" lang="en-US" altLang="ja-JP" sz="1400" b="0" i="0" baseline="0">
              <a:solidFill>
                <a:schemeClr val="dk1"/>
              </a:solidFill>
              <a:effectLst/>
              <a:latin typeface="+mn-lt"/>
              <a:ea typeface="+mn-ea"/>
              <a:cs typeface="+mn-cs"/>
            </a:rPr>
            <a:t>30</a:t>
          </a:r>
          <a:r>
            <a:rPr kumimoji="1" lang="ja-JP" altLang="ja-JP" sz="1400" b="0" i="0" baseline="0">
              <a:solidFill>
                <a:schemeClr val="dk1"/>
              </a:solidFill>
              <a:effectLst/>
              <a:latin typeface="+mn-lt"/>
              <a:ea typeface="+mn-ea"/>
              <a:cs typeface="+mn-cs"/>
            </a:rPr>
            <a:t>億円）を維持しつつ、当初予算等では財政調整機能を果たすべく取崩し及び積立てを実施していく。</a:t>
          </a:r>
          <a:endParaRPr lang="ja-JP" altLang="ja-JP" sz="1400">
            <a:effectLst/>
          </a:endParaRPr>
        </a:p>
        <a:p>
          <a:pPr eaLnBrk="1" fontAlgn="auto" latinLnBrk="0" hangingPunct="1"/>
          <a:r>
            <a:rPr kumimoji="1" lang="ja-JP" altLang="ja-JP" sz="1400" b="0" i="0" baseline="0">
              <a:solidFill>
                <a:schemeClr val="dk1"/>
              </a:solidFill>
              <a:effectLst/>
              <a:latin typeface="+mn-lt"/>
              <a:ea typeface="+mn-ea"/>
              <a:cs typeface="+mn-cs"/>
            </a:rPr>
            <a:t>　減債基金については、学校給食センター等のこれまでの大型事業の起債の償還に充てるため取崩しをしながら、今後の大型事業を見据え、財政状況を勘案しながら積立てを実施していく。</a:t>
          </a:r>
          <a:endParaRPr lang="ja-JP" altLang="ja-JP" sz="1400">
            <a:effectLst/>
          </a:endParaRPr>
        </a:p>
        <a:p>
          <a:pPr eaLnBrk="1" fontAlgn="auto" latinLnBrk="0" hangingPunct="1"/>
          <a:r>
            <a:rPr kumimoji="1" lang="ja-JP" altLang="ja-JP" sz="1400" b="0" i="0" baseline="0">
              <a:solidFill>
                <a:schemeClr val="dk1"/>
              </a:solidFill>
              <a:effectLst/>
              <a:latin typeface="+mn-lt"/>
              <a:ea typeface="+mn-ea"/>
              <a:cs typeface="+mn-cs"/>
            </a:rPr>
            <a:t>　その他の特定目的基金については、将来負担を軽減するために設置している基金については、財政状況を勘案しながら積立てを実施していく。その他の基金については、基金を活用しながら行政サービスの向上や市民福祉の増進のために効果的に活用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400" b="0" i="0" baseline="0">
              <a:solidFill>
                <a:schemeClr val="dk1"/>
              </a:solidFill>
              <a:effectLst/>
              <a:latin typeface="+mn-lt"/>
              <a:ea typeface="+mn-ea"/>
              <a:cs typeface="+mn-cs"/>
            </a:rPr>
            <a:t>（基金の使途）</a:t>
          </a:r>
          <a:endParaRPr lang="ja-JP" altLang="ja-JP" sz="1400">
            <a:effectLst/>
          </a:endParaRPr>
        </a:p>
        <a:p>
          <a:pPr eaLnBrk="1" fontAlgn="auto" latinLnBrk="0" hangingPunct="1"/>
          <a:r>
            <a:rPr kumimoji="1" lang="ja-JP" altLang="ja-JP" sz="1400" b="0" i="0" baseline="0">
              <a:solidFill>
                <a:schemeClr val="dk1"/>
              </a:solidFill>
              <a:effectLst/>
              <a:latin typeface="+mn-lt"/>
              <a:ea typeface="+mn-ea"/>
              <a:cs typeface="+mn-cs"/>
            </a:rPr>
            <a:t>・文化施設整備基金：文化施設（図書館・文化ホール）の整備に充当する。</a:t>
          </a:r>
          <a:endParaRPr kumimoji="1" lang="en-US" altLang="ja-JP" sz="1400" b="0" i="0" baseline="0">
            <a:solidFill>
              <a:schemeClr val="dk1"/>
            </a:solidFill>
            <a:effectLst/>
            <a:latin typeface="+mn-lt"/>
            <a:ea typeface="+mn-ea"/>
            <a:cs typeface="+mn-cs"/>
          </a:endParaRPr>
        </a:p>
        <a:p>
          <a:pPr eaLnBrk="1" fontAlgn="auto" latinLnBrk="0" hangingPunct="1"/>
          <a:r>
            <a:rPr lang="ja-JP" altLang="en-US" sz="1400">
              <a:effectLst/>
            </a:rPr>
            <a:t>・競輪事業収益金活用基金：競輪事業特別会計から一般会計に繰り入れられた競輪事業収益金を住民の福祉の増進に資する事業に充当する。</a:t>
          </a:r>
        </a:p>
        <a:p>
          <a:pPr eaLnBrk="1" fontAlgn="auto" latinLnBrk="0" hangingPunct="1"/>
          <a:r>
            <a:rPr kumimoji="1" lang="ja-JP" altLang="ja-JP" sz="1400" b="0" i="0" baseline="0">
              <a:solidFill>
                <a:schemeClr val="dk1"/>
              </a:solidFill>
              <a:effectLst/>
              <a:latin typeface="+mn-lt"/>
              <a:ea typeface="+mn-ea"/>
              <a:cs typeface="+mn-cs"/>
            </a:rPr>
            <a:t>・公共施設総合管理基金：公共施設（市庁舎、各コミュニティセンター、小中学校施設など）の更新等に充当する。</a:t>
          </a:r>
          <a:endParaRPr kumimoji="1" lang="en-US" altLang="ja-JP" sz="1400" b="0" i="0" baseline="0">
            <a:solidFill>
              <a:schemeClr val="dk1"/>
            </a:solidFill>
            <a:effectLst/>
            <a:latin typeface="+mn-lt"/>
            <a:ea typeface="+mn-ea"/>
            <a:cs typeface="+mn-cs"/>
          </a:endParaRPr>
        </a:p>
        <a:p>
          <a:pPr eaLnBrk="1" fontAlgn="auto" latinLnBrk="0" hangingPunct="1"/>
          <a:r>
            <a:rPr lang="ja-JP" altLang="en-US" sz="1400">
              <a:effectLst/>
            </a:rPr>
            <a:t>・福祉基金：市民の社会奉仕活動の推進、社会福祉事業の充実及び災害被災者の福祉の増進を図るため充当する。</a:t>
          </a:r>
        </a:p>
        <a:p>
          <a:pPr eaLnBrk="1" fontAlgn="auto" latinLnBrk="0" hangingPunct="1"/>
          <a:r>
            <a:rPr kumimoji="1" lang="ja-JP" altLang="ja-JP" sz="1400" b="0" i="0" baseline="0">
              <a:solidFill>
                <a:schemeClr val="dk1"/>
              </a:solidFill>
              <a:effectLst/>
              <a:latin typeface="+mn-lt"/>
              <a:ea typeface="+mn-ea"/>
              <a:cs typeface="+mn-cs"/>
            </a:rPr>
            <a:t>・ふるさと伊東応援基金：伊東市を愛し、応援しようとする個人又は団体から寄せられた寄附金を適正に管理し、寄附者の意向を反映した事業に効果的に充当する。</a:t>
          </a:r>
          <a:endParaRPr lang="ja-JP" altLang="ja-JP" sz="1400">
            <a:effectLst/>
          </a:endParaRPr>
        </a:p>
        <a:p>
          <a:pPr eaLnBrk="1" fontAlgn="auto" latinLnBrk="0" hangingPunct="1"/>
          <a:r>
            <a:rPr kumimoji="1" lang="ja-JP" altLang="ja-JP" sz="1400" b="0" i="0" baseline="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400" b="0" i="0" baseline="0">
              <a:solidFill>
                <a:schemeClr val="dk1"/>
              </a:solidFill>
              <a:effectLst/>
              <a:latin typeface="+mn-lt"/>
              <a:ea typeface="+mn-ea"/>
              <a:cs typeface="+mn-cs"/>
            </a:rPr>
            <a:t>　競輪事業収益金活用基金</a:t>
          </a:r>
          <a:r>
            <a:rPr kumimoji="1" lang="ja-JP" altLang="en-US" sz="1400" b="0" i="0" baseline="0">
              <a:solidFill>
                <a:schemeClr val="dk1"/>
              </a:solidFill>
              <a:effectLst/>
              <a:latin typeface="+mn-lt"/>
              <a:ea typeface="+mn-ea"/>
              <a:cs typeface="+mn-cs"/>
            </a:rPr>
            <a:t>に</a:t>
          </a:r>
          <a:r>
            <a:rPr kumimoji="1" lang="en-US" altLang="ja-JP" sz="1400" b="0" i="0" baseline="0">
              <a:solidFill>
                <a:schemeClr val="dk1"/>
              </a:solidFill>
              <a:effectLst/>
              <a:latin typeface="+mn-lt"/>
              <a:ea typeface="+mn-ea"/>
              <a:cs typeface="+mn-cs"/>
            </a:rPr>
            <a:t>500</a:t>
          </a:r>
          <a:r>
            <a:rPr kumimoji="1" lang="ja-JP" altLang="ja-JP" sz="1400" b="0" i="0" baseline="0">
              <a:solidFill>
                <a:schemeClr val="dk1"/>
              </a:solidFill>
              <a:effectLst/>
              <a:latin typeface="+mn-lt"/>
              <a:ea typeface="+mn-ea"/>
              <a:cs typeface="+mn-cs"/>
            </a:rPr>
            <a:t>百万円</a:t>
          </a:r>
          <a:r>
            <a:rPr kumimoji="1" lang="ja-JP" altLang="en-US" sz="1400" b="0" i="0" baseline="0">
              <a:solidFill>
                <a:schemeClr val="dk1"/>
              </a:solidFill>
              <a:effectLst/>
              <a:latin typeface="+mn-lt"/>
              <a:ea typeface="+mn-ea"/>
              <a:cs typeface="+mn-cs"/>
            </a:rPr>
            <a:t>、ふるさと伊東応援基金に</a:t>
          </a:r>
          <a:r>
            <a:rPr kumimoji="1" lang="en-US" altLang="ja-JP" sz="1400" b="0" i="0" baseline="0">
              <a:solidFill>
                <a:schemeClr val="dk1"/>
              </a:solidFill>
              <a:effectLst/>
              <a:latin typeface="+mn-lt"/>
              <a:ea typeface="+mn-ea"/>
              <a:cs typeface="+mn-cs"/>
            </a:rPr>
            <a:t>657</a:t>
          </a:r>
          <a:r>
            <a:rPr kumimoji="1" lang="ja-JP" altLang="en-US" sz="1400" b="0" i="0" baseline="0">
              <a:solidFill>
                <a:schemeClr val="dk1"/>
              </a:solidFill>
              <a:effectLst/>
              <a:latin typeface="+mn-lt"/>
              <a:ea typeface="+mn-ea"/>
              <a:cs typeface="+mn-cs"/>
            </a:rPr>
            <a:t>百万円、福祉基金に</a:t>
          </a:r>
          <a:r>
            <a:rPr kumimoji="1" lang="en-US" altLang="ja-JP" sz="1400" b="0" i="0" baseline="0">
              <a:solidFill>
                <a:schemeClr val="dk1"/>
              </a:solidFill>
              <a:effectLst/>
              <a:latin typeface="+mn-lt"/>
              <a:ea typeface="+mn-ea"/>
              <a:cs typeface="+mn-cs"/>
            </a:rPr>
            <a:t>134</a:t>
          </a:r>
          <a:r>
            <a:rPr kumimoji="1" lang="ja-JP" altLang="en-US" sz="1400" b="0" i="0" baseline="0">
              <a:solidFill>
                <a:schemeClr val="dk1"/>
              </a:solidFill>
              <a:effectLst/>
              <a:latin typeface="+mn-lt"/>
              <a:ea typeface="+mn-ea"/>
              <a:cs typeface="+mn-cs"/>
            </a:rPr>
            <a:t>百万円</a:t>
          </a:r>
          <a:r>
            <a:rPr kumimoji="1" lang="ja-JP" altLang="ja-JP" sz="1400" b="0" i="0" baseline="0">
              <a:solidFill>
                <a:schemeClr val="dk1"/>
              </a:solidFill>
              <a:effectLst/>
              <a:latin typeface="+mn-lt"/>
              <a:ea typeface="+mn-ea"/>
              <a:cs typeface="+mn-cs"/>
            </a:rPr>
            <a:t>を積み立てたことなどによる。</a:t>
          </a:r>
          <a:endParaRPr lang="ja-JP" altLang="ja-JP" sz="1400">
            <a:effectLst/>
          </a:endParaRPr>
        </a:p>
        <a:p>
          <a:pPr eaLnBrk="1" fontAlgn="auto" latinLnBrk="0" hangingPunct="1"/>
          <a:r>
            <a:rPr kumimoji="1" lang="ja-JP" altLang="ja-JP" sz="1400" b="0" i="0" baseline="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400" b="0" i="0" baseline="0">
              <a:solidFill>
                <a:schemeClr val="dk1"/>
              </a:solidFill>
              <a:effectLst/>
              <a:latin typeface="+mn-lt"/>
              <a:ea typeface="+mn-ea"/>
              <a:cs typeface="+mn-cs"/>
            </a:rPr>
            <a:t>　図書館・文化ホールの建設に向け、文化施設整備基金を活用していくとともに、公共施設の老朽化対策のため、公共施設総合管理基金については、財政状況を見ながら積立てを実施していく。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400" b="0" i="0" baseline="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400" b="0" i="0" baseline="0">
              <a:solidFill>
                <a:schemeClr val="dk1"/>
              </a:solidFill>
              <a:effectLst/>
              <a:latin typeface="+mn-lt"/>
              <a:ea typeface="+mn-ea"/>
              <a:cs typeface="+mn-cs"/>
            </a:rPr>
            <a:t>　</a:t>
          </a:r>
          <a:r>
            <a:rPr kumimoji="1" lang="ja-JP" altLang="en-US" sz="1400" b="0" i="0" baseline="0">
              <a:solidFill>
                <a:schemeClr val="dk1"/>
              </a:solidFill>
              <a:effectLst/>
              <a:latin typeface="+mn-lt"/>
              <a:ea typeface="+mn-ea"/>
              <a:cs typeface="+mn-cs"/>
            </a:rPr>
            <a:t>伊東市独自の物価高騰対策としてプレミアム商品券事業を実施したことなどから、</a:t>
          </a:r>
          <a:r>
            <a:rPr kumimoji="1" lang="en-US" altLang="ja-JP" sz="1400" b="0" i="0" baseline="0">
              <a:solidFill>
                <a:schemeClr val="dk1"/>
              </a:solidFill>
              <a:effectLst/>
              <a:latin typeface="+mn-lt"/>
              <a:ea typeface="+mn-ea"/>
              <a:cs typeface="+mn-cs"/>
            </a:rPr>
            <a:t>400</a:t>
          </a:r>
          <a:r>
            <a:rPr kumimoji="1" lang="ja-JP" altLang="en-US" sz="1400" b="0" i="0" baseline="0">
              <a:solidFill>
                <a:schemeClr val="dk1"/>
              </a:solidFill>
              <a:effectLst/>
              <a:latin typeface="+mn-lt"/>
              <a:ea typeface="+mn-ea"/>
              <a:cs typeface="+mn-cs"/>
            </a:rPr>
            <a:t>百万円の取崩しを行ったものの、決算剰余金分</a:t>
          </a:r>
          <a:r>
            <a:rPr kumimoji="1" lang="en-US" altLang="ja-JP" sz="1400" b="0" i="0" baseline="0">
              <a:solidFill>
                <a:schemeClr val="dk1"/>
              </a:solidFill>
              <a:effectLst/>
              <a:latin typeface="+mn-lt"/>
              <a:ea typeface="+mn-ea"/>
              <a:cs typeface="+mn-cs"/>
            </a:rPr>
            <a:t>600</a:t>
          </a:r>
          <a:r>
            <a:rPr kumimoji="1" lang="ja-JP" altLang="en-US" sz="1400" b="0" i="0" baseline="0">
              <a:solidFill>
                <a:schemeClr val="dk1"/>
              </a:solidFill>
              <a:effectLst/>
              <a:latin typeface="+mn-lt"/>
              <a:ea typeface="+mn-ea"/>
              <a:cs typeface="+mn-cs"/>
            </a:rPr>
            <a:t>百万円を積立てたため、</a:t>
          </a:r>
          <a:r>
            <a:rPr kumimoji="1" lang="en-US" altLang="ja-JP" sz="1400" b="0" i="0" baseline="0">
              <a:solidFill>
                <a:schemeClr val="dk1"/>
              </a:solidFill>
              <a:effectLst/>
              <a:latin typeface="+mn-lt"/>
              <a:ea typeface="+mn-ea"/>
              <a:cs typeface="+mn-cs"/>
            </a:rPr>
            <a:t>203</a:t>
          </a:r>
          <a:r>
            <a:rPr kumimoji="1" lang="ja-JP" altLang="en-US" sz="1400" b="0" i="0" baseline="0">
              <a:solidFill>
                <a:schemeClr val="dk1"/>
              </a:solidFill>
              <a:effectLst/>
              <a:latin typeface="+mn-lt"/>
              <a:ea typeface="+mn-ea"/>
              <a:cs typeface="+mn-cs"/>
            </a:rPr>
            <a:t>百万円の増となった。</a:t>
          </a:r>
          <a:endParaRPr kumimoji="1" lang="en-US" altLang="ja-JP" sz="1400" b="0" i="0" baseline="0">
            <a:solidFill>
              <a:schemeClr val="dk1"/>
            </a:solidFill>
            <a:effectLst/>
            <a:latin typeface="+mn-lt"/>
            <a:ea typeface="+mn-ea"/>
            <a:cs typeface="+mn-cs"/>
          </a:endParaRPr>
        </a:p>
        <a:p>
          <a:pPr eaLnBrk="1" fontAlgn="auto" latinLnBrk="0" hangingPunct="1"/>
          <a:r>
            <a:rPr kumimoji="1" lang="ja-JP" altLang="ja-JP" sz="1400" b="0" i="0" baseline="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400" b="0" i="0" baseline="0">
              <a:solidFill>
                <a:schemeClr val="dk1"/>
              </a:solidFill>
              <a:effectLst/>
              <a:latin typeface="+mn-lt"/>
              <a:ea typeface="+mn-ea"/>
              <a:cs typeface="+mn-cs"/>
            </a:rPr>
            <a:t>　景気後退による市税の大幅な減収や、大規模災害の発生など不測の事態に備えるため、行財政改革を継続しながら、標準財政規模の</a:t>
          </a:r>
          <a:r>
            <a:rPr kumimoji="1" lang="en-US" altLang="ja-JP" sz="1400" b="0" i="0" baseline="0">
              <a:solidFill>
                <a:schemeClr val="dk1"/>
              </a:solidFill>
              <a:effectLst/>
              <a:latin typeface="+mn-lt"/>
              <a:ea typeface="+mn-ea"/>
              <a:cs typeface="+mn-cs"/>
            </a:rPr>
            <a:t>15</a:t>
          </a:r>
          <a:r>
            <a:rPr kumimoji="1" lang="ja-JP" altLang="ja-JP" sz="1400" b="0" i="0" baseline="0">
              <a:solidFill>
                <a:schemeClr val="dk1"/>
              </a:solidFill>
              <a:effectLst/>
              <a:latin typeface="+mn-lt"/>
              <a:ea typeface="+mn-ea"/>
              <a:cs typeface="+mn-cs"/>
            </a:rPr>
            <a:t>～</a:t>
          </a:r>
          <a:r>
            <a:rPr kumimoji="1" lang="en-US" altLang="ja-JP" sz="1400" b="0" i="0" baseline="0">
              <a:solidFill>
                <a:schemeClr val="dk1"/>
              </a:solidFill>
              <a:effectLst/>
              <a:latin typeface="+mn-lt"/>
              <a:ea typeface="+mn-ea"/>
              <a:cs typeface="+mn-cs"/>
            </a:rPr>
            <a:t>20</a:t>
          </a:r>
          <a:r>
            <a:rPr kumimoji="1" lang="ja-JP" altLang="ja-JP" sz="1400" b="0" i="0" baseline="0">
              <a:solidFill>
                <a:schemeClr val="dk1"/>
              </a:solidFill>
              <a:effectLst/>
              <a:latin typeface="+mn-lt"/>
              <a:ea typeface="+mn-ea"/>
              <a:cs typeface="+mn-cs"/>
            </a:rPr>
            <a:t>％（</a:t>
          </a:r>
          <a:r>
            <a:rPr kumimoji="1" lang="en-US" altLang="ja-JP" sz="1400" b="0" i="0" baseline="0">
              <a:solidFill>
                <a:schemeClr val="dk1"/>
              </a:solidFill>
              <a:effectLst/>
              <a:latin typeface="+mn-lt"/>
              <a:ea typeface="+mn-ea"/>
              <a:cs typeface="+mn-cs"/>
            </a:rPr>
            <a:t>20</a:t>
          </a:r>
          <a:r>
            <a:rPr kumimoji="1" lang="ja-JP" altLang="ja-JP" sz="1400" b="0" i="0" baseline="0">
              <a:solidFill>
                <a:schemeClr val="dk1"/>
              </a:solidFill>
              <a:effectLst/>
              <a:latin typeface="+mn-lt"/>
              <a:ea typeface="+mn-ea"/>
              <a:cs typeface="+mn-cs"/>
            </a:rPr>
            <a:t>～</a:t>
          </a:r>
          <a:r>
            <a:rPr kumimoji="1" lang="en-US" altLang="ja-JP" sz="1400" b="0" i="0" baseline="0">
              <a:solidFill>
                <a:schemeClr val="dk1"/>
              </a:solidFill>
              <a:effectLst/>
              <a:latin typeface="+mn-lt"/>
              <a:ea typeface="+mn-ea"/>
              <a:cs typeface="+mn-cs"/>
            </a:rPr>
            <a:t>30</a:t>
          </a:r>
          <a:r>
            <a:rPr kumimoji="1" lang="ja-JP" altLang="ja-JP" sz="1400" b="0" i="0" baseline="0">
              <a:solidFill>
                <a:schemeClr val="dk1"/>
              </a:solidFill>
              <a:effectLst/>
              <a:latin typeface="+mn-lt"/>
              <a:ea typeface="+mn-ea"/>
              <a:cs typeface="+mn-cs"/>
            </a:rPr>
            <a:t>億円）を維持しつつ、当初予算等では財政調整機能を果たすべく取崩し及び積立てを実施していく。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400" b="0" i="0" baseline="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400" b="0" i="0" baseline="0">
              <a:solidFill>
                <a:schemeClr val="dk1"/>
              </a:solidFill>
              <a:effectLst/>
              <a:latin typeface="+mn-lt"/>
              <a:ea typeface="+mn-ea"/>
              <a:cs typeface="+mn-cs"/>
            </a:rPr>
            <a:t>　</a:t>
          </a:r>
          <a:r>
            <a:rPr kumimoji="1" lang="ja-JP" altLang="en-US" sz="1400" b="0" i="0" baseline="0">
              <a:solidFill>
                <a:schemeClr val="dk1"/>
              </a:solidFill>
              <a:effectLst/>
              <a:latin typeface="+mn-lt"/>
              <a:ea typeface="+mn-ea"/>
              <a:cs typeface="+mn-cs"/>
            </a:rPr>
            <a:t>臨時財政対策債償還基金費として</a:t>
          </a:r>
          <a:r>
            <a:rPr kumimoji="1" lang="en-US" altLang="ja-JP" sz="1400" b="0" i="0" baseline="0">
              <a:solidFill>
                <a:schemeClr val="dk1"/>
              </a:solidFill>
              <a:effectLst/>
              <a:latin typeface="+mn-lt"/>
              <a:ea typeface="+mn-ea"/>
              <a:cs typeface="+mn-cs"/>
            </a:rPr>
            <a:t>119</a:t>
          </a:r>
          <a:r>
            <a:rPr kumimoji="1" lang="ja-JP" altLang="en-US" sz="1400" b="0" i="0" baseline="0">
              <a:solidFill>
                <a:schemeClr val="dk1"/>
              </a:solidFill>
              <a:effectLst/>
              <a:latin typeface="+mn-lt"/>
              <a:ea typeface="+mn-ea"/>
              <a:cs typeface="+mn-cs"/>
            </a:rPr>
            <a:t>百万円を積立てたものの、環境美化センターや学校給食センター等の大規模事業に係る起債償還が継続していることから、</a:t>
          </a:r>
          <a:r>
            <a:rPr kumimoji="1" lang="en-US" altLang="ja-JP" sz="1400" b="0" i="0" baseline="0">
              <a:solidFill>
                <a:schemeClr val="dk1"/>
              </a:solidFill>
              <a:effectLst/>
              <a:latin typeface="+mn-lt"/>
              <a:ea typeface="+mn-ea"/>
              <a:cs typeface="+mn-cs"/>
            </a:rPr>
            <a:t>200</a:t>
          </a:r>
          <a:r>
            <a:rPr kumimoji="1" lang="ja-JP" altLang="en-US" sz="1400" b="0" i="0" baseline="0">
              <a:solidFill>
                <a:schemeClr val="dk1"/>
              </a:solidFill>
              <a:effectLst/>
              <a:latin typeface="+mn-lt"/>
              <a:ea typeface="+mn-ea"/>
              <a:cs typeface="+mn-cs"/>
            </a:rPr>
            <a:t>百万円を取崩したため、</a:t>
          </a:r>
          <a:r>
            <a:rPr kumimoji="1" lang="en-US" altLang="ja-JP" sz="1400" b="0" i="0" baseline="0">
              <a:solidFill>
                <a:schemeClr val="dk1"/>
              </a:solidFill>
              <a:effectLst/>
              <a:latin typeface="+mn-lt"/>
              <a:ea typeface="+mn-ea"/>
              <a:cs typeface="+mn-cs"/>
            </a:rPr>
            <a:t>81</a:t>
          </a:r>
          <a:r>
            <a:rPr kumimoji="1" lang="ja-JP" altLang="en-US" sz="1400" b="0" i="0" baseline="0">
              <a:solidFill>
                <a:schemeClr val="dk1"/>
              </a:solidFill>
              <a:effectLst/>
              <a:latin typeface="+mn-lt"/>
              <a:ea typeface="+mn-ea"/>
              <a:cs typeface="+mn-cs"/>
            </a:rPr>
            <a:t>百万円の減となった。</a:t>
          </a:r>
          <a:endParaRPr kumimoji="1" lang="en-US" altLang="ja-JP" sz="1400" b="0" i="0" baseline="0">
            <a:solidFill>
              <a:schemeClr val="dk1"/>
            </a:solidFill>
            <a:effectLst/>
            <a:latin typeface="+mn-lt"/>
            <a:ea typeface="+mn-ea"/>
            <a:cs typeface="+mn-cs"/>
          </a:endParaRPr>
        </a:p>
        <a:p>
          <a:pPr eaLnBrk="1" fontAlgn="auto" latinLnBrk="0" hangingPunct="1"/>
          <a:r>
            <a:rPr kumimoji="1" lang="ja-JP" altLang="ja-JP" sz="1400" b="0" i="0" baseline="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400" b="0" i="0" baseline="0">
              <a:solidFill>
                <a:schemeClr val="dk1"/>
              </a:solidFill>
              <a:effectLst/>
              <a:latin typeface="+mn-lt"/>
              <a:ea typeface="+mn-ea"/>
              <a:cs typeface="+mn-cs"/>
            </a:rPr>
            <a:t>　減債基金については、これまでの大型事業（学校給食センターなど）の起債の償還に充てるため取崩しをしながら、</a:t>
          </a:r>
          <a:r>
            <a:rPr kumimoji="1" lang="ja-JP" altLang="en-US" sz="1400" b="0" i="0" baseline="0">
              <a:solidFill>
                <a:schemeClr val="dk1"/>
              </a:solidFill>
              <a:effectLst/>
              <a:latin typeface="+mn-lt"/>
              <a:ea typeface="+mn-ea"/>
              <a:cs typeface="+mn-cs"/>
            </a:rPr>
            <a:t>老朽化した公共施設の統廃合を含めた改修などの</a:t>
          </a:r>
          <a:r>
            <a:rPr kumimoji="1" lang="ja-JP" altLang="ja-JP" sz="1400" b="0" i="0" baseline="0">
              <a:solidFill>
                <a:schemeClr val="dk1"/>
              </a:solidFill>
              <a:effectLst/>
              <a:latin typeface="+mn-lt"/>
              <a:ea typeface="+mn-ea"/>
              <a:cs typeface="+mn-cs"/>
            </a:rPr>
            <a:t>今後の大型事業を見据え、積立てを実施していく。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B19CC9B-94A3-445C-AEB8-16B212A4D0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672C33D-4ED8-47C6-8275-A85E718C0E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C34DB354-882F-4408-883B-2551C47021EC}"/>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4F06A529-4CB9-48E4-B294-5FEC9DEADCA8}"/>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3FBE39BD-9909-41C7-93A1-E502DD0EC578}"/>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FEC3EDB3-8215-48D7-8D5D-2A0A5A1EA659}"/>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14F94B76-4B5A-492C-973F-2C7176B4FDCF}"/>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0B1363FC-8AEF-4BD0-B2C7-82151E905D42}"/>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594DB7A9-DD83-46BC-A34E-234D575B3AEB}"/>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D2B77683-D004-4941-B1F2-94C1BF2DE679}"/>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静岡県伊東市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7C1F539E-3D9D-4FBA-B1B0-C1EDE3312EE6}"/>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547ECAD5-9544-403F-BCEB-1FB11228D08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A3EF9A9E-B2CB-447A-BA44-0104810970AB}"/>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82B7D38C-1E31-40FB-B8F7-23706E1BEB2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DEC3CB6F-72D1-4021-B397-BB12E9951F22}"/>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793462C0-2A70-436F-ADB7-F445657BF687}"/>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64,438
63,380
124.02
33,027,685
32,120,189
785,939
16,828,430
20,557,467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0DD961CC-7B59-4E48-9F26-701EBAFC2F86}"/>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FFA1220F-5B3B-44E3-B4C3-02635734063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88A5FDA2-544F-4DCF-894D-071CDB672103}"/>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39FF5C64-F8F7-4CC0-B049-DAF81F43C89B}"/>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10775396-6FEC-4BEC-9815-EB5D282FBE2B}"/>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4229DE68-390E-415D-B402-A4D69896144A}"/>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1DE33DE8-5CD5-4F7C-8EAA-5ED6FE0FBC0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F2564B69-6835-44BF-B1CB-E4C6CD91FFF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3FF8BA7C-E81A-49F6-9A1D-F647296227F8}"/>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F173A14E-6D8F-4C0D-A484-8336F8FE1C42}"/>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5CBFE408-9E9F-4D51-8AE9-251954A3511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338F3DED-2C2C-4178-8CA9-E3704D3A0B9A}"/>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FCEDA69A-5A7A-4EE2-8DBA-84C3A6E74F24}"/>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DB26A223-505A-4FB1-8C03-EECAAB8A8AAF}"/>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0978A62B-8F73-4782-B141-821B6FE27B36}"/>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21B066FE-79DD-4298-B793-5198A2B896E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901A9F61-5727-4FF0-B7DD-E26127A9D13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9E8BD7A2-EF6F-45D4-8EE2-F9591526A6F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F348F4AE-8EA6-4337-8E55-6242B9CC69E8}"/>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7ADB21B9-833C-4501-899E-FA34D7D9C7F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C641B5E8-2DE9-44FC-9C86-71A3A2C09792}"/>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CCB2B1E3-5FBF-4377-A780-C2AE09687701}"/>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458E3979-DECC-4ABF-BCB1-4179080F1DFD}"/>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8B086C84-A2E2-48E9-A04F-02DC0334DB77}"/>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16866F8A-2E99-4A82-9DC2-2DDBC8A23563}"/>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9FC63981-A4C1-4305-8FE0-99D3192DA346}"/>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B99F1FC8-6D82-4DBD-9E17-5C2BC28380AF}"/>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2E41A0B7-3039-42DB-A340-B53F74A483DA}"/>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67712654-BEF4-428C-A8AF-63CBEAE4E92B}"/>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63957F2E-54BA-4743-B24D-6B5A64C840DF}"/>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C2BFC6DF-BD20-4CC5-91B8-89F094459F26}"/>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34BAE759-EE9F-424A-BFC4-583D870BD58D}"/>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620EFF2F-4731-4325-9E28-81432673CB93}"/>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073A2743-9BDF-4704-9900-1B34118D420A}"/>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53BBAF25-9C87-4AC3-98E2-4C9F2B85598D}"/>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有形固定資産減価償却率は類似団体内平均値より</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ポイント高いものの、　当市では、平成２８年３月に策定し、令和５年５月に改訂をした伊東市公共施設等総合管理計画において、保有する公共施設等の総量適正化、長寿命化の推進及び民間活力の導入を基本方針とし、既存施設の機能集約や老朽化等により用途廃止した施設の除却を進めている。今後はさらに取組を加速し、有形固定資産減価償却率を低下させていく。</a:t>
          </a: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9E7F686F-3EEF-4A63-B1E9-278B15B06194}"/>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6F0847C3-81C7-420B-AD46-C7686952A63D}"/>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5" name="テキスト ボックス 54">
          <a:extLst>
            <a:ext uri="{FF2B5EF4-FFF2-40B4-BE49-F238E27FC236}">
              <a16:creationId xmlns:a16="http://schemas.microsoft.com/office/drawing/2014/main" id="{48360D00-54A4-4DA5-AA45-D8F18F986CE1}"/>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6" name="直線コネクタ 55">
          <a:extLst>
            <a:ext uri="{FF2B5EF4-FFF2-40B4-BE49-F238E27FC236}">
              <a16:creationId xmlns:a16="http://schemas.microsoft.com/office/drawing/2014/main" id="{5D180C08-EC6D-4769-A00A-41DD8E30C4BA}"/>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7" name="テキスト ボックス 56">
          <a:extLst>
            <a:ext uri="{FF2B5EF4-FFF2-40B4-BE49-F238E27FC236}">
              <a16:creationId xmlns:a16="http://schemas.microsoft.com/office/drawing/2014/main" id="{107AE6C7-CF01-43C5-A10F-00BC05AEBC24}"/>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8" name="直線コネクタ 57">
          <a:extLst>
            <a:ext uri="{FF2B5EF4-FFF2-40B4-BE49-F238E27FC236}">
              <a16:creationId xmlns:a16="http://schemas.microsoft.com/office/drawing/2014/main" id="{3A6C8A1B-A012-4E8E-8169-545B4D2F6E53}"/>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9" name="テキスト ボックス 58">
          <a:extLst>
            <a:ext uri="{FF2B5EF4-FFF2-40B4-BE49-F238E27FC236}">
              <a16:creationId xmlns:a16="http://schemas.microsoft.com/office/drawing/2014/main" id="{EFC0382C-AF4A-4EDE-95F5-A2A06AF51967}"/>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0" name="直線コネクタ 59">
          <a:extLst>
            <a:ext uri="{FF2B5EF4-FFF2-40B4-BE49-F238E27FC236}">
              <a16:creationId xmlns:a16="http://schemas.microsoft.com/office/drawing/2014/main" id="{BB6E6A95-56D8-4975-8671-937658EF5D42}"/>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1" name="テキスト ボックス 60">
          <a:extLst>
            <a:ext uri="{FF2B5EF4-FFF2-40B4-BE49-F238E27FC236}">
              <a16:creationId xmlns:a16="http://schemas.microsoft.com/office/drawing/2014/main" id="{05E46FBB-3CDF-4E06-8046-904BC53AC784}"/>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2" name="直線コネクタ 61">
          <a:extLst>
            <a:ext uri="{FF2B5EF4-FFF2-40B4-BE49-F238E27FC236}">
              <a16:creationId xmlns:a16="http://schemas.microsoft.com/office/drawing/2014/main" id="{513F8DD4-32F6-453A-AFA8-BFAA2715C0FA}"/>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3" name="テキスト ボックス 62">
          <a:extLst>
            <a:ext uri="{FF2B5EF4-FFF2-40B4-BE49-F238E27FC236}">
              <a16:creationId xmlns:a16="http://schemas.microsoft.com/office/drawing/2014/main" id="{852BF898-03B0-4638-9772-5957805BBBE4}"/>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4" name="直線コネクタ 63">
          <a:extLst>
            <a:ext uri="{FF2B5EF4-FFF2-40B4-BE49-F238E27FC236}">
              <a16:creationId xmlns:a16="http://schemas.microsoft.com/office/drawing/2014/main" id="{04532094-CA90-48B6-8B80-F8D5319A0A0C}"/>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5" name="テキスト ボックス 64">
          <a:extLst>
            <a:ext uri="{FF2B5EF4-FFF2-40B4-BE49-F238E27FC236}">
              <a16:creationId xmlns:a16="http://schemas.microsoft.com/office/drawing/2014/main" id="{509CBCB5-4831-47C7-9BDD-C72A54EAEB3C}"/>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BD9E5560-54FF-49BA-8DF5-4D832C7B5A92}"/>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CD7EFE57-7EFE-4F16-A4C2-EB8B4E67743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1E109453-DB3E-4963-8242-C6783B28DB8D}"/>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69" name="直線コネクタ 68">
          <a:extLst>
            <a:ext uri="{FF2B5EF4-FFF2-40B4-BE49-F238E27FC236}">
              <a16:creationId xmlns:a16="http://schemas.microsoft.com/office/drawing/2014/main" id="{CD0AB8D7-A65E-4E45-A59E-9901C0D35D36}"/>
            </a:ext>
          </a:extLst>
        </xdr:cNvPr>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0" name="有形固定資産減価償却率最小値テキスト">
          <a:extLst>
            <a:ext uri="{FF2B5EF4-FFF2-40B4-BE49-F238E27FC236}">
              <a16:creationId xmlns:a16="http://schemas.microsoft.com/office/drawing/2014/main" id="{A3DDF257-6C14-4809-80A4-75E7B099212C}"/>
            </a:ext>
          </a:extLst>
        </xdr:cNvPr>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1" name="直線コネクタ 70">
          <a:extLst>
            <a:ext uri="{FF2B5EF4-FFF2-40B4-BE49-F238E27FC236}">
              <a16:creationId xmlns:a16="http://schemas.microsoft.com/office/drawing/2014/main" id="{289818DF-2B70-4F5C-989C-3713972E4746}"/>
            </a:ext>
          </a:extLst>
        </xdr:cNvPr>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2" name="有形固定資産減価償却率最大値テキスト">
          <a:extLst>
            <a:ext uri="{FF2B5EF4-FFF2-40B4-BE49-F238E27FC236}">
              <a16:creationId xmlns:a16="http://schemas.microsoft.com/office/drawing/2014/main" id="{D575BA31-25E5-4DD7-A20B-E8A19FAE7296}"/>
            </a:ext>
          </a:extLst>
        </xdr:cNvPr>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3" name="直線コネクタ 72">
          <a:extLst>
            <a:ext uri="{FF2B5EF4-FFF2-40B4-BE49-F238E27FC236}">
              <a16:creationId xmlns:a16="http://schemas.microsoft.com/office/drawing/2014/main" id="{7D2B0C4F-605B-491C-BF31-82F4DE04F3B5}"/>
            </a:ext>
          </a:extLst>
        </xdr:cNvPr>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137600</xdr:rowOff>
    </xdr:from>
    <xdr:ext cx="405111" cy="259045"/>
    <xdr:sp macro="" textlink="">
      <xdr:nvSpPr>
        <xdr:cNvPr id="74" name="有形固定資産減価償却率平均値テキスト">
          <a:extLst>
            <a:ext uri="{FF2B5EF4-FFF2-40B4-BE49-F238E27FC236}">
              <a16:creationId xmlns:a16="http://schemas.microsoft.com/office/drawing/2014/main" id="{758E8194-AD85-4435-B039-51867E624BB4}"/>
            </a:ext>
          </a:extLst>
        </xdr:cNvPr>
        <xdr:cNvSpPr txBox="1"/>
      </xdr:nvSpPr>
      <xdr:spPr>
        <a:xfrm>
          <a:off x="4813300" y="6052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5" name="フローチャート: 判断 74">
          <a:extLst>
            <a:ext uri="{FF2B5EF4-FFF2-40B4-BE49-F238E27FC236}">
              <a16:creationId xmlns:a16="http://schemas.microsoft.com/office/drawing/2014/main" id="{7639062C-ED9C-435A-9E57-1510B0E6328E}"/>
            </a:ext>
          </a:extLst>
        </xdr:cNvPr>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6" name="フローチャート: 判断 75">
          <a:extLst>
            <a:ext uri="{FF2B5EF4-FFF2-40B4-BE49-F238E27FC236}">
              <a16:creationId xmlns:a16="http://schemas.microsoft.com/office/drawing/2014/main" id="{B0F5A824-12DC-42DB-8BAA-964890F036F0}"/>
            </a:ext>
          </a:extLst>
        </xdr:cNvPr>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7" name="フローチャート: 判断 76">
          <a:extLst>
            <a:ext uri="{FF2B5EF4-FFF2-40B4-BE49-F238E27FC236}">
              <a16:creationId xmlns:a16="http://schemas.microsoft.com/office/drawing/2014/main" id="{8DF7E94E-6405-40E8-82E1-95CEF1AEC9B7}"/>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78" name="フローチャート: 判断 77">
          <a:extLst>
            <a:ext uri="{FF2B5EF4-FFF2-40B4-BE49-F238E27FC236}">
              <a16:creationId xmlns:a16="http://schemas.microsoft.com/office/drawing/2014/main" id="{FA2DF832-4DC9-4EEE-8FFF-34E13DB98039}"/>
            </a:ext>
          </a:extLst>
        </xdr:cNvPr>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79" name="フローチャート: 判断 78">
          <a:extLst>
            <a:ext uri="{FF2B5EF4-FFF2-40B4-BE49-F238E27FC236}">
              <a16:creationId xmlns:a16="http://schemas.microsoft.com/office/drawing/2014/main" id="{FCFFEFDA-34A0-4EFE-9CA1-0A84460C06A0}"/>
            </a:ext>
          </a:extLst>
        </xdr:cNvPr>
        <xdr:cNvSpPr/>
      </xdr:nvSpPr>
      <xdr:spPr>
        <a:xfrm>
          <a:off x="1714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864EF8DA-6D13-416C-89AE-4D98D2EE1E56}"/>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9B813FE6-5945-4F0D-AD36-808AB336EE16}"/>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417167FC-2E5D-47BA-BF7D-CC4FB90732A1}"/>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345E16EC-BDC8-4146-9496-718B222AE952}"/>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CF9C4374-C249-46B9-8351-91A0806A27EE}"/>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47625</xdr:rowOff>
    </xdr:from>
    <xdr:to>
      <xdr:col>23</xdr:col>
      <xdr:colOff>136525</xdr:colOff>
      <xdr:row>32</xdr:row>
      <xdr:rowOff>149225</xdr:rowOff>
    </xdr:to>
    <xdr:sp macro="" textlink="">
      <xdr:nvSpPr>
        <xdr:cNvPr id="85" name="楕円 84">
          <a:extLst>
            <a:ext uri="{FF2B5EF4-FFF2-40B4-BE49-F238E27FC236}">
              <a16:creationId xmlns:a16="http://schemas.microsoft.com/office/drawing/2014/main" id="{DD4C6271-E31B-43F8-BAC7-BAF04BF56D52}"/>
            </a:ext>
          </a:extLst>
        </xdr:cNvPr>
        <xdr:cNvSpPr/>
      </xdr:nvSpPr>
      <xdr:spPr>
        <a:xfrm>
          <a:off x="4711700" y="63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26052</xdr:rowOff>
    </xdr:from>
    <xdr:ext cx="405111" cy="259045"/>
    <xdr:sp macro="" textlink="">
      <xdr:nvSpPr>
        <xdr:cNvPr id="86" name="有形固定資産減価償却率該当値テキスト">
          <a:extLst>
            <a:ext uri="{FF2B5EF4-FFF2-40B4-BE49-F238E27FC236}">
              <a16:creationId xmlns:a16="http://schemas.microsoft.com/office/drawing/2014/main" id="{CE25270C-E5C7-4BE2-9523-0D6CDA0AE809}"/>
            </a:ext>
          </a:extLst>
        </xdr:cNvPr>
        <xdr:cNvSpPr txBox="1"/>
      </xdr:nvSpPr>
      <xdr:spPr>
        <a:xfrm>
          <a:off x="4813300" y="6283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143510</xdr:rowOff>
    </xdr:from>
    <xdr:to>
      <xdr:col>19</xdr:col>
      <xdr:colOff>187325</xdr:colOff>
      <xdr:row>32</xdr:row>
      <xdr:rowOff>73660</xdr:rowOff>
    </xdr:to>
    <xdr:sp macro="" textlink="">
      <xdr:nvSpPr>
        <xdr:cNvPr id="87" name="楕円 86">
          <a:extLst>
            <a:ext uri="{FF2B5EF4-FFF2-40B4-BE49-F238E27FC236}">
              <a16:creationId xmlns:a16="http://schemas.microsoft.com/office/drawing/2014/main" id="{8257C28E-9EC0-409B-ADA2-511ED538F79E}"/>
            </a:ext>
          </a:extLst>
        </xdr:cNvPr>
        <xdr:cNvSpPr/>
      </xdr:nvSpPr>
      <xdr:spPr>
        <a:xfrm>
          <a:off x="400050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22860</xdr:rowOff>
    </xdr:from>
    <xdr:to>
      <xdr:col>23</xdr:col>
      <xdr:colOff>85725</xdr:colOff>
      <xdr:row>32</xdr:row>
      <xdr:rowOff>98425</xdr:rowOff>
    </xdr:to>
    <xdr:cxnSp macro="">
      <xdr:nvCxnSpPr>
        <xdr:cNvPr id="88" name="直線コネクタ 87">
          <a:extLst>
            <a:ext uri="{FF2B5EF4-FFF2-40B4-BE49-F238E27FC236}">
              <a16:creationId xmlns:a16="http://schemas.microsoft.com/office/drawing/2014/main" id="{906DE509-B07D-43F9-B7C3-5D827AB79C3C}"/>
            </a:ext>
          </a:extLst>
        </xdr:cNvPr>
        <xdr:cNvCxnSpPr/>
      </xdr:nvCxnSpPr>
      <xdr:spPr>
        <a:xfrm>
          <a:off x="4051300" y="6280785"/>
          <a:ext cx="711200" cy="7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93133</xdr:rowOff>
    </xdr:from>
    <xdr:to>
      <xdr:col>15</xdr:col>
      <xdr:colOff>187325</xdr:colOff>
      <xdr:row>32</xdr:row>
      <xdr:rowOff>23283</xdr:rowOff>
    </xdr:to>
    <xdr:sp macro="" textlink="">
      <xdr:nvSpPr>
        <xdr:cNvPr id="89" name="楕円 88">
          <a:extLst>
            <a:ext uri="{FF2B5EF4-FFF2-40B4-BE49-F238E27FC236}">
              <a16:creationId xmlns:a16="http://schemas.microsoft.com/office/drawing/2014/main" id="{2B0EEE81-5CA4-4A8D-8B78-360610E000E4}"/>
            </a:ext>
          </a:extLst>
        </xdr:cNvPr>
        <xdr:cNvSpPr/>
      </xdr:nvSpPr>
      <xdr:spPr>
        <a:xfrm>
          <a:off x="3238500" y="617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143933</xdr:rowOff>
    </xdr:from>
    <xdr:to>
      <xdr:col>19</xdr:col>
      <xdr:colOff>136525</xdr:colOff>
      <xdr:row>32</xdr:row>
      <xdr:rowOff>22860</xdr:rowOff>
    </xdr:to>
    <xdr:cxnSp macro="">
      <xdr:nvCxnSpPr>
        <xdr:cNvPr id="90" name="直線コネクタ 89">
          <a:extLst>
            <a:ext uri="{FF2B5EF4-FFF2-40B4-BE49-F238E27FC236}">
              <a16:creationId xmlns:a16="http://schemas.microsoft.com/office/drawing/2014/main" id="{34946F15-DB39-4C28-B262-B3557FD0EA24}"/>
            </a:ext>
          </a:extLst>
        </xdr:cNvPr>
        <xdr:cNvCxnSpPr/>
      </xdr:nvCxnSpPr>
      <xdr:spPr>
        <a:xfrm>
          <a:off x="3289300" y="6230408"/>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39158</xdr:rowOff>
    </xdr:from>
    <xdr:to>
      <xdr:col>11</xdr:col>
      <xdr:colOff>187325</xdr:colOff>
      <xdr:row>31</xdr:row>
      <xdr:rowOff>140758</xdr:rowOff>
    </xdr:to>
    <xdr:sp macro="" textlink="">
      <xdr:nvSpPr>
        <xdr:cNvPr id="91" name="楕円 90">
          <a:extLst>
            <a:ext uri="{FF2B5EF4-FFF2-40B4-BE49-F238E27FC236}">
              <a16:creationId xmlns:a16="http://schemas.microsoft.com/office/drawing/2014/main" id="{7BA4755B-5A5F-4F0B-A611-9F2C28E35ED9}"/>
            </a:ext>
          </a:extLst>
        </xdr:cNvPr>
        <xdr:cNvSpPr/>
      </xdr:nvSpPr>
      <xdr:spPr>
        <a:xfrm>
          <a:off x="2476500" y="6125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89958</xdr:rowOff>
    </xdr:from>
    <xdr:to>
      <xdr:col>15</xdr:col>
      <xdr:colOff>136525</xdr:colOff>
      <xdr:row>31</xdr:row>
      <xdr:rowOff>143933</xdr:rowOff>
    </xdr:to>
    <xdr:cxnSp macro="">
      <xdr:nvCxnSpPr>
        <xdr:cNvPr id="92" name="直線コネクタ 91">
          <a:extLst>
            <a:ext uri="{FF2B5EF4-FFF2-40B4-BE49-F238E27FC236}">
              <a16:creationId xmlns:a16="http://schemas.microsoft.com/office/drawing/2014/main" id="{FA56B5CD-658A-4035-8620-F5919C6F014E}"/>
            </a:ext>
          </a:extLst>
        </xdr:cNvPr>
        <xdr:cNvCxnSpPr/>
      </xdr:nvCxnSpPr>
      <xdr:spPr>
        <a:xfrm>
          <a:off x="2527300" y="6176433"/>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167428</xdr:rowOff>
    </xdr:from>
    <xdr:to>
      <xdr:col>7</xdr:col>
      <xdr:colOff>187325</xdr:colOff>
      <xdr:row>31</xdr:row>
      <xdr:rowOff>97578</xdr:rowOff>
    </xdr:to>
    <xdr:sp macro="" textlink="">
      <xdr:nvSpPr>
        <xdr:cNvPr id="93" name="楕円 92">
          <a:extLst>
            <a:ext uri="{FF2B5EF4-FFF2-40B4-BE49-F238E27FC236}">
              <a16:creationId xmlns:a16="http://schemas.microsoft.com/office/drawing/2014/main" id="{33B3E0DA-A15D-4ABF-AC4C-FD9085B38171}"/>
            </a:ext>
          </a:extLst>
        </xdr:cNvPr>
        <xdr:cNvSpPr/>
      </xdr:nvSpPr>
      <xdr:spPr>
        <a:xfrm>
          <a:off x="1714500" y="6082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46778</xdr:rowOff>
    </xdr:from>
    <xdr:to>
      <xdr:col>11</xdr:col>
      <xdr:colOff>136525</xdr:colOff>
      <xdr:row>31</xdr:row>
      <xdr:rowOff>89958</xdr:rowOff>
    </xdr:to>
    <xdr:cxnSp macro="">
      <xdr:nvCxnSpPr>
        <xdr:cNvPr id="94" name="直線コネクタ 93">
          <a:extLst>
            <a:ext uri="{FF2B5EF4-FFF2-40B4-BE49-F238E27FC236}">
              <a16:creationId xmlns:a16="http://schemas.microsoft.com/office/drawing/2014/main" id="{EC91C93F-508A-4A9D-87CE-0C6195A919FC}"/>
            </a:ext>
          </a:extLst>
        </xdr:cNvPr>
        <xdr:cNvCxnSpPr/>
      </xdr:nvCxnSpPr>
      <xdr:spPr>
        <a:xfrm>
          <a:off x="1765300" y="6133253"/>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macro="" textlink="">
      <xdr:nvSpPr>
        <xdr:cNvPr id="95" name="n_1aveValue有形固定資産減価償却率">
          <a:extLst>
            <a:ext uri="{FF2B5EF4-FFF2-40B4-BE49-F238E27FC236}">
              <a16:creationId xmlns:a16="http://schemas.microsoft.com/office/drawing/2014/main" id="{D40A5440-0A89-409F-806A-DBC6D5B617B2}"/>
            </a:ext>
          </a:extLst>
        </xdr:cNvPr>
        <xdr:cNvSpPr txBox="1"/>
      </xdr:nvSpPr>
      <xdr:spPr>
        <a:xfrm>
          <a:off x="3836044" y="5936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96" name="n_2aveValue有形固定資産減価償却率">
          <a:extLst>
            <a:ext uri="{FF2B5EF4-FFF2-40B4-BE49-F238E27FC236}">
              <a16:creationId xmlns:a16="http://schemas.microsoft.com/office/drawing/2014/main" id="{FF15C36F-EF8B-4844-AF35-8FAB2AEE22D0}"/>
            </a:ext>
          </a:extLst>
        </xdr:cNvPr>
        <xdr:cNvSpPr txBox="1"/>
      </xdr:nvSpPr>
      <xdr:spPr>
        <a:xfrm>
          <a:off x="30867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97" name="n_3aveValue有形固定資産減価償却率">
          <a:extLst>
            <a:ext uri="{FF2B5EF4-FFF2-40B4-BE49-F238E27FC236}">
              <a16:creationId xmlns:a16="http://schemas.microsoft.com/office/drawing/2014/main" id="{CD5EB8BD-61C3-4E59-AEC9-D490875B7DE2}"/>
            </a:ext>
          </a:extLst>
        </xdr:cNvPr>
        <xdr:cNvSpPr txBox="1"/>
      </xdr:nvSpPr>
      <xdr:spPr>
        <a:xfrm>
          <a:off x="2324744" y="5890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95902</xdr:rowOff>
    </xdr:from>
    <xdr:ext cx="405111" cy="259045"/>
    <xdr:sp macro="" textlink="">
      <xdr:nvSpPr>
        <xdr:cNvPr id="98" name="n_4aveValue有形固定資産減価償却率">
          <a:extLst>
            <a:ext uri="{FF2B5EF4-FFF2-40B4-BE49-F238E27FC236}">
              <a16:creationId xmlns:a16="http://schemas.microsoft.com/office/drawing/2014/main" id="{C2361DEF-FFE9-4A26-A186-F5A54671FD45}"/>
            </a:ext>
          </a:extLst>
        </xdr:cNvPr>
        <xdr:cNvSpPr txBox="1"/>
      </xdr:nvSpPr>
      <xdr:spPr>
        <a:xfrm>
          <a:off x="1562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64787</xdr:rowOff>
    </xdr:from>
    <xdr:ext cx="405111" cy="259045"/>
    <xdr:sp macro="" textlink="">
      <xdr:nvSpPr>
        <xdr:cNvPr id="99" name="n_1mainValue有形固定資産減価償却率">
          <a:extLst>
            <a:ext uri="{FF2B5EF4-FFF2-40B4-BE49-F238E27FC236}">
              <a16:creationId xmlns:a16="http://schemas.microsoft.com/office/drawing/2014/main" id="{6B7DF5A8-8E69-43AB-81AC-978F38F641B1}"/>
            </a:ext>
          </a:extLst>
        </xdr:cNvPr>
        <xdr:cNvSpPr txBox="1"/>
      </xdr:nvSpPr>
      <xdr:spPr>
        <a:xfrm>
          <a:off x="3836044" y="632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14410</xdr:rowOff>
    </xdr:from>
    <xdr:ext cx="405111" cy="259045"/>
    <xdr:sp macro="" textlink="">
      <xdr:nvSpPr>
        <xdr:cNvPr id="100" name="n_2mainValue有形固定資産減価償却率">
          <a:extLst>
            <a:ext uri="{FF2B5EF4-FFF2-40B4-BE49-F238E27FC236}">
              <a16:creationId xmlns:a16="http://schemas.microsoft.com/office/drawing/2014/main" id="{D7AFAC1E-379D-48B9-88AC-489867D3BF1F}"/>
            </a:ext>
          </a:extLst>
        </xdr:cNvPr>
        <xdr:cNvSpPr txBox="1"/>
      </xdr:nvSpPr>
      <xdr:spPr>
        <a:xfrm>
          <a:off x="3086744" y="6272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131885</xdr:rowOff>
    </xdr:from>
    <xdr:ext cx="405111" cy="259045"/>
    <xdr:sp macro="" textlink="">
      <xdr:nvSpPr>
        <xdr:cNvPr id="101" name="n_3mainValue有形固定資産減価償却率">
          <a:extLst>
            <a:ext uri="{FF2B5EF4-FFF2-40B4-BE49-F238E27FC236}">
              <a16:creationId xmlns:a16="http://schemas.microsoft.com/office/drawing/2014/main" id="{15985070-779A-47FE-AC90-1F3EF9A9D90E}"/>
            </a:ext>
          </a:extLst>
        </xdr:cNvPr>
        <xdr:cNvSpPr txBox="1"/>
      </xdr:nvSpPr>
      <xdr:spPr>
        <a:xfrm>
          <a:off x="2324744" y="6218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114105</xdr:rowOff>
    </xdr:from>
    <xdr:ext cx="405111" cy="259045"/>
    <xdr:sp macro="" textlink="">
      <xdr:nvSpPr>
        <xdr:cNvPr id="102" name="n_4mainValue有形固定資産減価償却率">
          <a:extLst>
            <a:ext uri="{FF2B5EF4-FFF2-40B4-BE49-F238E27FC236}">
              <a16:creationId xmlns:a16="http://schemas.microsoft.com/office/drawing/2014/main" id="{90910FAB-F673-46F9-AB30-7650A16DB044}"/>
            </a:ext>
          </a:extLst>
        </xdr:cNvPr>
        <xdr:cNvSpPr txBox="1"/>
      </xdr:nvSpPr>
      <xdr:spPr>
        <a:xfrm>
          <a:off x="1562744" y="5857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4524AD64-6571-46C1-ACA5-FCF995EC3DB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567EF3FD-A07C-4607-9001-8EF67AAEB3F9}"/>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A57DCD23-D95A-4B80-80BC-0353F40F9B81}"/>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[ 356.8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3AD6A36E-30C5-49F2-9CD9-80121C30662F}"/>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9DFA3001-9EFA-4ECB-AFFA-796B3E3C09CF}"/>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BC9C1589-D333-4E78-B561-969DC3D68ADC}"/>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1996074D-2031-461B-B0E4-B40138E509FF}"/>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68CBAAC3-D3D5-44FA-A9D4-6B2276F27E0E}"/>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16481FE2-1F2F-454A-9867-9EEAFEC9815B}"/>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15946BAF-6DDC-42F3-ACF5-0788BEFC3638}"/>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CA507942-61F3-4F43-97B8-0A50CF43E1D4}"/>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FF251900-7402-4A20-AA89-04B16FA7BEFB}"/>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B6087F80-9377-4AD3-96A1-DB3AE2CDDDC5}"/>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内平均値より低く、主な要因として、臨時財政対策債発行可能額の減少により地方債現在高が減少したこと、財政調整基金への積立てにより充当可能基金が増加していることが考えられる。</a:t>
          </a:r>
        </a:p>
        <a:p>
          <a:r>
            <a:rPr kumimoji="1" lang="ja-JP" altLang="en-US" sz="1100">
              <a:latin typeface="ＭＳ Ｐゴシック" panose="020B0600070205080204" pitchFamily="50" charset="-128"/>
              <a:ea typeface="ＭＳ Ｐゴシック" panose="020B0600070205080204" pitchFamily="50" charset="-128"/>
            </a:rPr>
            <a:t>　経常一般財源等及び経常経費充当一般財源等については前年同水準であることから、債務償還比率は前年度から</a:t>
          </a:r>
          <a:r>
            <a:rPr kumimoji="1" lang="en-US" altLang="ja-JP" sz="1100">
              <a:latin typeface="ＭＳ Ｐゴシック" panose="020B0600070205080204" pitchFamily="50" charset="-128"/>
              <a:ea typeface="ＭＳ Ｐゴシック" panose="020B0600070205080204" pitchFamily="50" charset="-128"/>
            </a:rPr>
            <a:t>26.9</a:t>
          </a:r>
          <a:r>
            <a:rPr kumimoji="1" lang="ja-JP" altLang="en-US" sz="1100">
              <a:latin typeface="ＭＳ Ｐゴシック" panose="020B0600070205080204" pitchFamily="50" charset="-128"/>
              <a:ea typeface="ＭＳ Ｐゴシック" panose="020B0600070205080204" pitchFamily="50" charset="-128"/>
            </a:rPr>
            <a:t>ポイント低下しており、今後も同水準程度を維持するために、地方債等の債務の抑制に努めていく。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A9115CE5-CA2D-4D2F-AD1F-D21DCD63E48C}"/>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4C8008F3-03DE-448F-8E4B-9FB18EBDCFB3}"/>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5CA992DB-855D-4386-879B-BA035FF08015}"/>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9" name="直線コネクタ 118">
          <a:extLst>
            <a:ext uri="{FF2B5EF4-FFF2-40B4-BE49-F238E27FC236}">
              <a16:creationId xmlns:a16="http://schemas.microsoft.com/office/drawing/2014/main" id="{C7965D91-26F6-45AA-911C-083F605FA489}"/>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0" name="テキスト ボックス 119">
          <a:extLst>
            <a:ext uri="{FF2B5EF4-FFF2-40B4-BE49-F238E27FC236}">
              <a16:creationId xmlns:a16="http://schemas.microsoft.com/office/drawing/2014/main" id="{3CB3C907-D8C5-4887-91B5-E926066E2D77}"/>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1" name="直線コネクタ 120">
          <a:extLst>
            <a:ext uri="{FF2B5EF4-FFF2-40B4-BE49-F238E27FC236}">
              <a16:creationId xmlns:a16="http://schemas.microsoft.com/office/drawing/2014/main" id="{B038603E-AE06-4287-8D87-D3070D8DAF94}"/>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2" name="テキスト ボックス 121">
          <a:extLst>
            <a:ext uri="{FF2B5EF4-FFF2-40B4-BE49-F238E27FC236}">
              <a16:creationId xmlns:a16="http://schemas.microsoft.com/office/drawing/2014/main" id="{09540F7F-8521-4C70-B096-4B3B674311AE}"/>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94AB0BD5-D2E1-42FF-8636-733C531CB638}"/>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23A90EAC-1934-4C82-BA0B-000F65519662}"/>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5" name="直線コネクタ 124">
          <a:extLst>
            <a:ext uri="{FF2B5EF4-FFF2-40B4-BE49-F238E27FC236}">
              <a16:creationId xmlns:a16="http://schemas.microsoft.com/office/drawing/2014/main" id="{E216893B-D190-4033-A605-1DCA8235733A}"/>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6" name="テキスト ボックス 125">
          <a:extLst>
            <a:ext uri="{FF2B5EF4-FFF2-40B4-BE49-F238E27FC236}">
              <a16:creationId xmlns:a16="http://schemas.microsoft.com/office/drawing/2014/main" id="{59A44459-3BB5-4F30-965C-1C80D2E6D6C5}"/>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7" name="直線コネクタ 126">
          <a:extLst>
            <a:ext uri="{FF2B5EF4-FFF2-40B4-BE49-F238E27FC236}">
              <a16:creationId xmlns:a16="http://schemas.microsoft.com/office/drawing/2014/main" id="{D073F5E5-E6A7-4E9B-8556-A1E3621D147C}"/>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8" name="テキスト ボックス 127">
          <a:extLst>
            <a:ext uri="{FF2B5EF4-FFF2-40B4-BE49-F238E27FC236}">
              <a16:creationId xmlns:a16="http://schemas.microsoft.com/office/drawing/2014/main" id="{23FF2E93-2091-475E-AE98-1D065C1423C6}"/>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67EC644D-6416-4425-8EB0-BFE75DB5FE56}"/>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2366D733-9C4C-4656-850A-3D087D347DE3}"/>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1" name="直線コネクタ 130">
          <a:extLst>
            <a:ext uri="{FF2B5EF4-FFF2-40B4-BE49-F238E27FC236}">
              <a16:creationId xmlns:a16="http://schemas.microsoft.com/office/drawing/2014/main" id="{4AC1B9C6-DA5C-4155-9D68-71D30FCB3C7B}"/>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2" name="債務償還比率最小値テキスト">
          <a:extLst>
            <a:ext uri="{FF2B5EF4-FFF2-40B4-BE49-F238E27FC236}">
              <a16:creationId xmlns:a16="http://schemas.microsoft.com/office/drawing/2014/main" id="{D82FA5F2-C9CD-4DFF-BC0A-2131E7D6AB4F}"/>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3" name="直線コネクタ 132">
          <a:extLst>
            <a:ext uri="{FF2B5EF4-FFF2-40B4-BE49-F238E27FC236}">
              <a16:creationId xmlns:a16="http://schemas.microsoft.com/office/drawing/2014/main" id="{CF66502C-3678-4AB5-B485-CD16F38ECB8F}"/>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4" name="債務償還比率最大値テキスト">
          <a:extLst>
            <a:ext uri="{FF2B5EF4-FFF2-40B4-BE49-F238E27FC236}">
              <a16:creationId xmlns:a16="http://schemas.microsoft.com/office/drawing/2014/main" id="{AE9B9FAE-BC4B-4960-891F-0E6C9B76787A}"/>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5" name="直線コネクタ 134">
          <a:extLst>
            <a:ext uri="{FF2B5EF4-FFF2-40B4-BE49-F238E27FC236}">
              <a16:creationId xmlns:a16="http://schemas.microsoft.com/office/drawing/2014/main" id="{C45F93E5-A5E4-4517-BAD9-E29304F8692C}"/>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115079</xdr:rowOff>
    </xdr:from>
    <xdr:ext cx="469744" cy="259045"/>
    <xdr:sp macro="" textlink="">
      <xdr:nvSpPr>
        <xdr:cNvPr id="136" name="債務償還比率平均値テキスト">
          <a:extLst>
            <a:ext uri="{FF2B5EF4-FFF2-40B4-BE49-F238E27FC236}">
              <a16:creationId xmlns:a16="http://schemas.microsoft.com/office/drawing/2014/main" id="{325C3CCB-8CFB-4E6A-928C-75950FAA4207}"/>
            </a:ext>
          </a:extLst>
        </xdr:cNvPr>
        <xdr:cNvSpPr txBox="1"/>
      </xdr:nvSpPr>
      <xdr:spPr>
        <a:xfrm>
          <a:off x="14846300" y="5858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7" name="フローチャート: 判断 136">
          <a:extLst>
            <a:ext uri="{FF2B5EF4-FFF2-40B4-BE49-F238E27FC236}">
              <a16:creationId xmlns:a16="http://schemas.microsoft.com/office/drawing/2014/main" id="{674F54ED-9AB8-41ED-A947-A4386B4DD5A9}"/>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38" name="フローチャート: 判断 137">
          <a:extLst>
            <a:ext uri="{FF2B5EF4-FFF2-40B4-BE49-F238E27FC236}">
              <a16:creationId xmlns:a16="http://schemas.microsoft.com/office/drawing/2014/main" id="{B80C4627-FBFA-42F2-B459-4A581CBAEF91}"/>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39" name="フローチャート: 判断 138">
          <a:extLst>
            <a:ext uri="{FF2B5EF4-FFF2-40B4-BE49-F238E27FC236}">
              <a16:creationId xmlns:a16="http://schemas.microsoft.com/office/drawing/2014/main" id="{FC5259DC-6E4E-43DE-9D19-132C5ABA7303}"/>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0" name="フローチャート: 判断 139">
          <a:extLst>
            <a:ext uri="{FF2B5EF4-FFF2-40B4-BE49-F238E27FC236}">
              <a16:creationId xmlns:a16="http://schemas.microsoft.com/office/drawing/2014/main" id="{8200471C-3352-4A9F-BD82-5B63C652147E}"/>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41" name="フローチャート: 判断 140">
          <a:extLst>
            <a:ext uri="{FF2B5EF4-FFF2-40B4-BE49-F238E27FC236}">
              <a16:creationId xmlns:a16="http://schemas.microsoft.com/office/drawing/2014/main" id="{D0903A57-F574-49AB-80DE-EDCA270C988B}"/>
            </a:ext>
          </a:extLst>
        </xdr:cNvPr>
        <xdr:cNvSpPr/>
      </xdr:nvSpPr>
      <xdr:spPr>
        <a:xfrm>
          <a:off x="11747500" y="600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29FFC7FA-3030-4410-A31F-8840DCB09A17}"/>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D5A42F7F-E671-47EC-BD38-1AEF7148A028}"/>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7B256EE0-3AEA-42C3-A5C1-B67594527CA9}"/>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6E379524-6628-4A8D-BF25-D4C41CBF0BCF}"/>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8F23B857-6757-4087-B33B-6C32976C0801}"/>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117870</xdr:rowOff>
    </xdr:from>
    <xdr:to>
      <xdr:col>76</xdr:col>
      <xdr:colOff>73025</xdr:colOff>
      <xdr:row>29</xdr:row>
      <xdr:rowOff>48020</xdr:rowOff>
    </xdr:to>
    <xdr:sp macro="" textlink="">
      <xdr:nvSpPr>
        <xdr:cNvPr id="147" name="楕円 146">
          <a:extLst>
            <a:ext uri="{FF2B5EF4-FFF2-40B4-BE49-F238E27FC236}">
              <a16:creationId xmlns:a16="http://schemas.microsoft.com/office/drawing/2014/main" id="{C307B2E7-08E7-4F8A-83B9-CB74E7B52F75}"/>
            </a:ext>
          </a:extLst>
        </xdr:cNvPr>
        <xdr:cNvSpPr/>
      </xdr:nvSpPr>
      <xdr:spPr>
        <a:xfrm>
          <a:off x="14744700" y="568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140747</xdr:rowOff>
    </xdr:from>
    <xdr:ext cx="469744" cy="259045"/>
    <xdr:sp macro="" textlink="">
      <xdr:nvSpPr>
        <xdr:cNvPr id="148" name="債務償還比率該当値テキスト">
          <a:extLst>
            <a:ext uri="{FF2B5EF4-FFF2-40B4-BE49-F238E27FC236}">
              <a16:creationId xmlns:a16="http://schemas.microsoft.com/office/drawing/2014/main" id="{CC6C687A-748E-48FE-AB65-21E4A309AD58}"/>
            </a:ext>
          </a:extLst>
        </xdr:cNvPr>
        <xdr:cNvSpPr txBox="1"/>
      </xdr:nvSpPr>
      <xdr:spPr>
        <a:xfrm>
          <a:off x="14846300" y="554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150135</xdr:rowOff>
    </xdr:from>
    <xdr:to>
      <xdr:col>72</xdr:col>
      <xdr:colOff>123825</xdr:colOff>
      <xdr:row>29</xdr:row>
      <xdr:rowOff>80285</xdr:rowOff>
    </xdr:to>
    <xdr:sp macro="" textlink="">
      <xdr:nvSpPr>
        <xdr:cNvPr id="149" name="楕円 148">
          <a:extLst>
            <a:ext uri="{FF2B5EF4-FFF2-40B4-BE49-F238E27FC236}">
              <a16:creationId xmlns:a16="http://schemas.microsoft.com/office/drawing/2014/main" id="{36C3CCCA-FF31-488B-82F2-161841F92858}"/>
            </a:ext>
          </a:extLst>
        </xdr:cNvPr>
        <xdr:cNvSpPr/>
      </xdr:nvSpPr>
      <xdr:spPr>
        <a:xfrm>
          <a:off x="14033500" y="572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168670</xdr:rowOff>
    </xdr:from>
    <xdr:to>
      <xdr:col>76</xdr:col>
      <xdr:colOff>22225</xdr:colOff>
      <xdr:row>29</xdr:row>
      <xdr:rowOff>29485</xdr:rowOff>
    </xdr:to>
    <xdr:cxnSp macro="">
      <xdr:nvCxnSpPr>
        <xdr:cNvPr id="150" name="直線コネクタ 149">
          <a:extLst>
            <a:ext uri="{FF2B5EF4-FFF2-40B4-BE49-F238E27FC236}">
              <a16:creationId xmlns:a16="http://schemas.microsoft.com/office/drawing/2014/main" id="{3BB0CE93-AE56-422F-9E02-00F4708CB0B1}"/>
            </a:ext>
          </a:extLst>
        </xdr:cNvPr>
        <xdr:cNvCxnSpPr/>
      </xdr:nvCxnSpPr>
      <xdr:spPr>
        <a:xfrm flipV="1">
          <a:off x="14084300" y="5740795"/>
          <a:ext cx="711200" cy="32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48133</xdr:rowOff>
    </xdr:from>
    <xdr:to>
      <xdr:col>68</xdr:col>
      <xdr:colOff>123825</xdr:colOff>
      <xdr:row>29</xdr:row>
      <xdr:rowOff>149733</xdr:rowOff>
    </xdr:to>
    <xdr:sp macro="" textlink="">
      <xdr:nvSpPr>
        <xdr:cNvPr id="151" name="楕円 150">
          <a:extLst>
            <a:ext uri="{FF2B5EF4-FFF2-40B4-BE49-F238E27FC236}">
              <a16:creationId xmlns:a16="http://schemas.microsoft.com/office/drawing/2014/main" id="{2DDF5663-B992-456B-9AEF-6BEC328FC0A6}"/>
            </a:ext>
          </a:extLst>
        </xdr:cNvPr>
        <xdr:cNvSpPr/>
      </xdr:nvSpPr>
      <xdr:spPr>
        <a:xfrm>
          <a:off x="13271500" y="579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29485</xdr:rowOff>
    </xdr:from>
    <xdr:to>
      <xdr:col>72</xdr:col>
      <xdr:colOff>73025</xdr:colOff>
      <xdr:row>29</xdr:row>
      <xdr:rowOff>98933</xdr:rowOff>
    </xdr:to>
    <xdr:cxnSp macro="">
      <xdr:nvCxnSpPr>
        <xdr:cNvPr id="152" name="直線コネクタ 151">
          <a:extLst>
            <a:ext uri="{FF2B5EF4-FFF2-40B4-BE49-F238E27FC236}">
              <a16:creationId xmlns:a16="http://schemas.microsoft.com/office/drawing/2014/main" id="{849C266B-939F-4ED7-9FB0-7BA7ABA3DF3C}"/>
            </a:ext>
          </a:extLst>
        </xdr:cNvPr>
        <xdr:cNvCxnSpPr/>
      </xdr:nvCxnSpPr>
      <xdr:spPr>
        <a:xfrm flipV="1">
          <a:off x="13322300" y="5773060"/>
          <a:ext cx="762000" cy="69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20306</xdr:rowOff>
    </xdr:from>
    <xdr:to>
      <xdr:col>64</xdr:col>
      <xdr:colOff>123825</xdr:colOff>
      <xdr:row>29</xdr:row>
      <xdr:rowOff>121906</xdr:rowOff>
    </xdr:to>
    <xdr:sp macro="" textlink="">
      <xdr:nvSpPr>
        <xdr:cNvPr id="153" name="楕円 152">
          <a:extLst>
            <a:ext uri="{FF2B5EF4-FFF2-40B4-BE49-F238E27FC236}">
              <a16:creationId xmlns:a16="http://schemas.microsoft.com/office/drawing/2014/main" id="{91727097-9AAD-46B0-A209-D24E49B35B8E}"/>
            </a:ext>
          </a:extLst>
        </xdr:cNvPr>
        <xdr:cNvSpPr/>
      </xdr:nvSpPr>
      <xdr:spPr>
        <a:xfrm>
          <a:off x="12509500" y="576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71106</xdr:rowOff>
    </xdr:from>
    <xdr:to>
      <xdr:col>68</xdr:col>
      <xdr:colOff>73025</xdr:colOff>
      <xdr:row>29</xdr:row>
      <xdr:rowOff>98933</xdr:rowOff>
    </xdr:to>
    <xdr:cxnSp macro="">
      <xdr:nvCxnSpPr>
        <xdr:cNvPr id="154" name="直線コネクタ 153">
          <a:extLst>
            <a:ext uri="{FF2B5EF4-FFF2-40B4-BE49-F238E27FC236}">
              <a16:creationId xmlns:a16="http://schemas.microsoft.com/office/drawing/2014/main" id="{8445943B-8ACB-45EA-8014-0E0FAC4474C5}"/>
            </a:ext>
          </a:extLst>
        </xdr:cNvPr>
        <xdr:cNvCxnSpPr/>
      </xdr:nvCxnSpPr>
      <xdr:spPr>
        <a:xfrm>
          <a:off x="12560300" y="5814681"/>
          <a:ext cx="762000" cy="27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46284</xdr:rowOff>
    </xdr:from>
    <xdr:to>
      <xdr:col>60</xdr:col>
      <xdr:colOff>123825</xdr:colOff>
      <xdr:row>30</xdr:row>
      <xdr:rowOff>147884</xdr:rowOff>
    </xdr:to>
    <xdr:sp macro="" textlink="">
      <xdr:nvSpPr>
        <xdr:cNvPr id="155" name="楕円 154">
          <a:extLst>
            <a:ext uri="{FF2B5EF4-FFF2-40B4-BE49-F238E27FC236}">
              <a16:creationId xmlns:a16="http://schemas.microsoft.com/office/drawing/2014/main" id="{881473A6-D200-468A-95D6-55EC51812419}"/>
            </a:ext>
          </a:extLst>
        </xdr:cNvPr>
        <xdr:cNvSpPr/>
      </xdr:nvSpPr>
      <xdr:spPr>
        <a:xfrm>
          <a:off x="11747500" y="596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71106</xdr:rowOff>
    </xdr:from>
    <xdr:to>
      <xdr:col>64</xdr:col>
      <xdr:colOff>73025</xdr:colOff>
      <xdr:row>30</xdr:row>
      <xdr:rowOff>97084</xdr:rowOff>
    </xdr:to>
    <xdr:cxnSp macro="">
      <xdr:nvCxnSpPr>
        <xdr:cNvPr id="156" name="直線コネクタ 155">
          <a:extLst>
            <a:ext uri="{FF2B5EF4-FFF2-40B4-BE49-F238E27FC236}">
              <a16:creationId xmlns:a16="http://schemas.microsoft.com/office/drawing/2014/main" id="{A9388084-C03F-47DE-8410-3F238AE9C537}"/>
            </a:ext>
          </a:extLst>
        </xdr:cNvPr>
        <xdr:cNvCxnSpPr/>
      </xdr:nvCxnSpPr>
      <xdr:spPr>
        <a:xfrm flipV="1">
          <a:off x="11798300" y="5814681"/>
          <a:ext cx="762000" cy="197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57" name="n_1aveValue債務償還比率">
          <a:extLst>
            <a:ext uri="{FF2B5EF4-FFF2-40B4-BE49-F238E27FC236}">
              <a16:creationId xmlns:a16="http://schemas.microsoft.com/office/drawing/2014/main" id="{4722845A-CAFC-4756-A0E5-D345F7524129}"/>
            </a:ext>
          </a:extLst>
        </xdr:cNvPr>
        <xdr:cNvSpPr txBox="1"/>
      </xdr:nvSpPr>
      <xdr:spPr>
        <a:xfrm>
          <a:off x="13836727" y="59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38498</xdr:rowOff>
    </xdr:from>
    <xdr:ext cx="469744" cy="259045"/>
    <xdr:sp macro="" textlink="">
      <xdr:nvSpPr>
        <xdr:cNvPr id="158" name="n_2aveValue債務償還比率">
          <a:extLst>
            <a:ext uri="{FF2B5EF4-FFF2-40B4-BE49-F238E27FC236}">
              <a16:creationId xmlns:a16="http://schemas.microsoft.com/office/drawing/2014/main" id="{22CB03BA-E20E-41CA-B2DC-24DF4117749F}"/>
            </a:ext>
          </a:extLst>
        </xdr:cNvPr>
        <xdr:cNvSpPr txBox="1"/>
      </xdr:nvSpPr>
      <xdr:spPr>
        <a:xfrm>
          <a:off x="13087427" y="5953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macro="" textlink="">
      <xdr:nvSpPr>
        <xdr:cNvPr id="159" name="n_3aveValue債務償還比率">
          <a:extLst>
            <a:ext uri="{FF2B5EF4-FFF2-40B4-BE49-F238E27FC236}">
              <a16:creationId xmlns:a16="http://schemas.microsoft.com/office/drawing/2014/main" id="{F16AD1F2-72D4-4C85-A296-E7BDACCBAC95}"/>
            </a:ext>
          </a:extLst>
        </xdr:cNvPr>
        <xdr:cNvSpPr txBox="1"/>
      </xdr:nvSpPr>
      <xdr:spPr>
        <a:xfrm>
          <a:off x="12325427" y="5900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16139</xdr:rowOff>
    </xdr:from>
    <xdr:ext cx="469744" cy="259045"/>
    <xdr:sp macro="" textlink="">
      <xdr:nvSpPr>
        <xdr:cNvPr id="160" name="n_4aveValue債務償還比率">
          <a:extLst>
            <a:ext uri="{FF2B5EF4-FFF2-40B4-BE49-F238E27FC236}">
              <a16:creationId xmlns:a16="http://schemas.microsoft.com/office/drawing/2014/main" id="{87753D53-9518-4179-9C99-9B28D95945F5}"/>
            </a:ext>
          </a:extLst>
        </xdr:cNvPr>
        <xdr:cNvSpPr txBox="1"/>
      </xdr:nvSpPr>
      <xdr:spPr>
        <a:xfrm>
          <a:off x="11563427" y="610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96812</xdr:rowOff>
    </xdr:from>
    <xdr:ext cx="469744" cy="259045"/>
    <xdr:sp macro="" textlink="">
      <xdr:nvSpPr>
        <xdr:cNvPr id="161" name="n_1mainValue債務償還比率">
          <a:extLst>
            <a:ext uri="{FF2B5EF4-FFF2-40B4-BE49-F238E27FC236}">
              <a16:creationId xmlns:a16="http://schemas.microsoft.com/office/drawing/2014/main" id="{5636DB2A-20C7-4C8F-97E5-91B7A8EB5037}"/>
            </a:ext>
          </a:extLst>
        </xdr:cNvPr>
        <xdr:cNvSpPr txBox="1"/>
      </xdr:nvSpPr>
      <xdr:spPr>
        <a:xfrm>
          <a:off x="13836727" y="5497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166260</xdr:rowOff>
    </xdr:from>
    <xdr:ext cx="469744" cy="259045"/>
    <xdr:sp macro="" textlink="">
      <xdr:nvSpPr>
        <xdr:cNvPr id="162" name="n_2mainValue債務償還比率">
          <a:extLst>
            <a:ext uri="{FF2B5EF4-FFF2-40B4-BE49-F238E27FC236}">
              <a16:creationId xmlns:a16="http://schemas.microsoft.com/office/drawing/2014/main" id="{0F450F43-DFE7-474A-9D36-FE0AEEA340C6}"/>
            </a:ext>
          </a:extLst>
        </xdr:cNvPr>
        <xdr:cNvSpPr txBox="1"/>
      </xdr:nvSpPr>
      <xdr:spPr>
        <a:xfrm>
          <a:off x="13087427" y="5566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138433</xdr:rowOff>
    </xdr:from>
    <xdr:ext cx="469744" cy="259045"/>
    <xdr:sp macro="" textlink="">
      <xdr:nvSpPr>
        <xdr:cNvPr id="163" name="n_3mainValue債務償還比率">
          <a:extLst>
            <a:ext uri="{FF2B5EF4-FFF2-40B4-BE49-F238E27FC236}">
              <a16:creationId xmlns:a16="http://schemas.microsoft.com/office/drawing/2014/main" id="{2A03AA50-B12F-4ABE-AECC-91B65FF5B89C}"/>
            </a:ext>
          </a:extLst>
        </xdr:cNvPr>
        <xdr:cNvSpPr txBox="1"/>
      </xdr:nvSpPr>
      <xdr:spPr>
        <a:xfrm>
          <a:off x="12325427" y="5539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164411</xdr:rowOff>
    </xdr:from>
    <xdr:ext cx="469744" cy="259045"/>
    <xdr:sp macro="" textlink="">
      <xdr:nvSpPr>
        <xdr:cNvPr id="164" name="n_4mainValue債務償還比率">
          <a:extLst>
            <a:ext uri="{FF2B5EF4-FFF2-40B4-BE49-F238E27FC236}">
              <a16:creationId xmlns:a16="http://schemas.microsoft.com/office/drawing/2014/main" id="{03A63397-93E2-442B-8BD8-C29F7BE3CD52}"/>
            </a:ext>
          </a:extLst>
        </xdr:cNvPr>
        <xdr:cNvSpPr txBox="1"/>
      </xdr:nvSpPr>
      <xdr:spPr>
        <a:xfrm>
          <a:off x="11563427" y="5736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6976FEA2-D2ED-40F5-8F63-138AF8A61CB5}"/>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E3A099FA-784C-4D6F-B266-B6C5C605AD0D}"/>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1DF97D55-DD51-40E2-A184-0E5B11CBE803}"/>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12A040F8-8ADF-4A7D-BDEA-B617B75D8334}"/>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7DB1056A-ADCB-4FB1-837A-EE899214A993}"/>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84804F90-A06C-42D4-8DD4-2ABEAD135191}"/>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EC4D81C-0F7A-4B2E-9408-66631C0E6FE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2085CC2-E50A-4554-BE48-7DA3764F0C8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1CF7111-A8E0-4997-B261-05CA96992BD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73A0B4C-9F3B-40F1-8720-E564F82E3BC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静岡県伊東市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87A0386-7967-4D0C-8321-B83A19749BA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DCDB952-F146-4BE7-8DFF-9D51068DDE4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024728A-CEB6-4841-BE75-7A4069923E9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62465DB-19C1-4DCE-BEC9-49964C87E73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BFE00C3-A4E2-4E9C-BCCE-8FF08CB2B91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32899F4-26A3-4338-80A2-8E252AD495C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64,438
63,380
124.02
33,027,685
32,120,189
785,939
16,828,430
20,557,467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86FC250-4DF3-4737-8FD9-091F8BB0C40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D24594E-CBD3-40AF-AB36-31EE8B51716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628118C-CAF1-424F-B5C2-F3CF6D898DD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C4AECD7-8A78-4DD0-AC8F-EC04FE5024D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784A1FF-3F64-497C-9D8E-6397D0D537B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16533B7-3126-4C09-A82A-0F052E14617D}"/>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60C0AF0-5D40-4E78-80E4-05B6EC48E52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0D41D1A-703D-4580-8B46-870B6F30D5A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3A62B91-8FFA-4965-8AC9-B9F16BDE45F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98EF013-4B31-4579-A5C7-DD2CFDBA4A4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AEBFD39-ECCB-4E37-88A3-AABAD54D362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9968874-E0DC-4FDE-BE20-09512730B63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E59DEC4-24F4-4B30-8A56-2FB511AA982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85C1E38-0B09-4025-8629-39771F3E589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14822A4-0B51-4F31-A0D7-E77A8709DEA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9FA193F-694D-4224-92A5-27F7736280C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A858DFF-F477-4F5D-8DED-9FEFF498B28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EAD8DEA-EFF4-487B-825A-C3A4628F5F9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11210FF-8B35-49E9-8362-720ED1C5C6A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2F50EB1-689F-499E-B9F9-F5911E13F24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22D5306-462C-4965-B716-2882B2D4BEC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FD11390-491E-44D0-9D59-1B5B975B009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8C756-CB5B-4514-881D-B52E0F2239B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F176BCE-F76B-44D3-961D-E49FAD55E0E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8D0B332-CE6E-4E33-ACA6-8FA3EFF3D37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F168BBB-3A8A-4CAA-91A7-BA940A29780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4048EFB-1CB4-44B8-9BB9-58A0CD136FA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A67A148-C4E8-4C3D-8918-0C5EABCA233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62D336D-7F0C-4BF6-8BAE-35537EB67C5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7C2FE73-B70F-428F-9878-D90E5B31DE2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5BD557C-7A9C-4F8A-A2C3-8A342553F54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E83BCCE-98B4-4581-B7E2-F3FAEC0A4AB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07F3347-CBB1-4C01-9D48-88B5A17787FA}"/>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FC815ED-854C-4111-A12F-0A4DDE25BD97}"/>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9EC3478-52ED-4C0B-8497-B4BCFB131B15}"/>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603F6A2-11ED-46AC-9356-0EB30516287E}"/>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E5BB991-2AB9-466C-855C-0CB8B42DB6D3}"/>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D13D8B2-C290-4555-BDF8-C46D76F25EF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11CB19F-7396-4013-B53A-19C47EFA9CAA}"/>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4F920E8-0053-47D6-A74C-987270F7F2B5}"/>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34E1408-E273-4B9B-AE31-9492406408DB}"/>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6670392-EBD6-4519-913C-74A150DF9173}"/>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B773439-5871-4810-9B2A-01781434EA1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880B008-F836-4EE5-9D41-ACE578F3C8E7}"/>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4902D6D2-D99F-4311-87D4-E264A77DA59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88B0F4A8-B879-42BD-966E-1F20358FEC19}"/>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2A86F51E-9300-4551-BFC7-07B9CEA35752}"/>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E1DA7A90-D0BB-448F-A761-EC006C8CFCA5}"/>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2B65F23D-0670-48B4-BDCA-6ABB30D71E32}"/>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A3AC2FC7-BB26-4619-98A2-11EC0718936F}"/>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a:extLst>
            <a:ext uri="{FF2B5EF4-FFF2-40B4-BE49-F238E27FC236}">
              <a16:creationId xmlns:a16="http://schemas.microsoft.com/office/drawing/2014/main" id="{1A15E75C-4BDE-4CCA-B1D0-6A7EB69286AE}"/>
            </a:ext>
          </a:extLst>
        </xdr:cNvPr>
        <xdr:cNvSpPr txBox="1"/>
      </xdr:nvSpPr>
      <xdr:spPr>
        <a:xfrm>
          <a:off x="4673600" y="6591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C404355F-E7A5-444F-9EB4-6B4A568CC468}"/>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2172E1FF-44B8-44A8-83C9-D50615BBAB2C}"/>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1DDB00A4-7169-4A80-80E7-3F6C45A3CDD3}"/>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323F1B8B-5AEA-4FFA-86BE-4463487401BD}"/>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5750544A-04E3-402D-9F78-2B020880AE4A}"/>
            </a:ext>
          </a:extLst>
        </xdr:cNvPr>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6C628EB-291F-4FF5-AF0A-3D7DAE61507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DF56376-86EE-49A4-9C06-8E2384A3598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E3E7AB9-11E3-4629-9996-F61FB0A1A6C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3FE4624-6207-4152-B048-4093EAE997D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AD6E3BD-FE67-4918-8B2D-FDEC4166A33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114935</xdr:rowOff>
    </xdr:from>
    <xdr:to>
      <xdr:col>24</xdr:col>
      <xdr:colOff>114300</xdr:colOff>
      <xdr:row>38</xdr:row>
      <xdr:rowOff>45085</xdr:rowOff>
    </xdr:to>
    <xdr:sp macro="" textlink="">
      <xdr:nvSpPr>
        <xdr:cNvPr id="73" name="楕円 72">
          <a:extLst>
            <a:ext uri="{FF2B5EF4-FFF2-40B4-BE49-F238E27FC236}">
              <a16:creationId xmlns:a16="http://schemas.microsoft.com/office/drawing/2014/main" id="{35CB5705-3C41-47EF-BAA2-EE9C791BF430}"/>
            </a:ext>
          </a:extLst>
        </xdr:cNvPr>
        <xdr:cNvSpPr/>
      </xdr:nvSpPr>
      <xdr:spPr>
        <a:xfrm>
          <a:off x="4584700"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137812</xdr:rowOff>
    </xdr:from>
    <xdr:ext cx="405111" cy="259045"/>
    <xdr:sp macro="" textlink="">
      <xdr:nvSpPr>
        <xdr:cNvPr id="74" name="【道路】&#10;有形固定資産減価償却率該当値テキスト">
          <a:extLst>
            <a:ext uri="{FF2B5EF4-FFF2-40B4-BE49-F238E27FC236}">
              <a16:creationId xmlns:a16="http://schemas.microsoft.com/office/drawing/2014/main" id="{91FB9C1D-D66B-4FA9-93F1-1EAD635FA722}"/>
            </a:ext>
          </a:extLst>
        </xdr:cNvPr>
        <xdr:cNvSpPr txBox="1"/>
      </xdr:nvSpPr>
      <xdr:spPr>
        <a:xfrm>
          <a:off x="4673600"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34925</xdr:rowOff>
    </xdr:from>
    <xdr:to>
      <xdr:col>20</xdr:col>
      <xdr:colOff>38100</xdr:colOff>
      <xdr:row>37</xdr:row>
      <xdr:rowOff>136525</xdr:rowOff>
    </xdr:to>
    <xdr:sp macro="" textlink="">
      <xdr:nvSpPr>
        <xdr:cNvPr id="75" name="楕円 74">
          <a:extLst>
            <a:ext uri="{FF2B5EF4-FFF2-40B4-BE49-F238E27FC236}">
              <a16:creationId xmlns:a16="http://schemas.microsoft.com/office/drawing/2014/main" id="{017674EE-3422-4CD0-A650-FE1086679B47}"/>
            </a:ext>
          </a:extLst>
        </xdr:cNvPr>
        <xdr:cNvSpPr/>
      </xdr:nvSpPr>
      <xdr:spPr>
        <a:xfrm>
          <a:off x="3746500" y="637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85725</xdr:rowOff>
    </xdr:from>
    <xdr:to>
      <xdr:col>24</xdr:col>
      <xdr:colOff>63500</xdr:colOff>
      <xdr:row>37</xdr:row>
      <xdr:rowOff>165735</xdr:rowOff>
    </xdr:to>
    <xdr:cxnSp macro="">
      <xdr:nvCxnSpPr>
        <xdr:cNvPr id="76" name="直線コネクタ 75">
          <a:extLst>
            <a:ext uri="{FF2B5EF4-FFF2-40B4-BE49-F238E27FC236}">
              <a16:creationId xmlns:a16="http://schemas.microsoft.com/office/drawing/2014/main" id="{01ADA176-84EA-428C-BA4D-595A09E2ADEF}"/>
            </a:ext>
          </a:extLst>
        </xdr:cNvPr>
        <xdr:cNvCxnSpPr/>
      </xdr:nvCxnSpPr>
      <xdr:spPr>
        <a:xfrm>
          <a:off x="3797300" y="6429375"/>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65405</xdr:rowOff>
    </xdr:from>
    <xdr:to>
      <xdr:col>15</xdr:col>
      <xdr:colOff>101600</xdr:colOff>
      <xdr:row>37</xdr:row>
      <xdr:rowOff>167005</xdr:rowOff>
    </xdr:to>
    <xdr:sp macro="" textlink="">
      <xdr:nvSpPr>
        <xdr:cNvPr id="77" name="楕円 76">
          <a:extLst>
            <a:ext uri="{FF2B5EF4-FFF2-40B4-BE49-F238E27FC236}">
              <a16:creationId xmlns:a16="http://schemas.microsoft.com/office/drawing/2014/main" id="{B1C874C2-D5D3-49FF-9708-1062AE8DE8E1}"/>
            </a:ext>
          </a:extLst>
        </xdr:cNvPr>
        <xdr:cNvSpPr/>
      </xdr:nvSpPr>
      <xdr:spPr>
        <a:xfrm>
          <a:off x="2857500" y="640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85725</xdr:rowOff>
    </xdr:from>
    <xdr:to>
      <xdr:col>19</xdr:col>
      <xdr:colOff>177800</xdr:colOff>
      <xdr:row>37</xdr:row>
      <xdr:rowOff>116205</xdr:rowOff>
    </xdr:to>
    <xdr:cxnSp macro="">
      <xdr:nvCxnSpPr>
        <xdr:cNvPr id="78" name="直線コネクタ 77">
          <a:extLst>
            <a:ext uri="{FF2B5EF4-FFF2-40B4-BE49-F238E27FC236}">
              <a16:creationId xmlns:a16="http://schemas.microsoft.com/office/drawing/2014/main" id="{51A08D97-CEC1-4CCF-B1C4-B243888FBC02}"/>
            </a:ext>
          </a:extLst>
        </xdr:cNvPr>
        <xdr:cNvCxnSpPr/>
      </xdr:nvCxnSpPr>
      <xdr:spPr>
        <a:xfrm flipV="1">
          <a:off x="2908300" y="642937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36830</xdr:rowOff>
    </xdr:from>
    <xdr:to>
      <xdr:col>10</xdr:col>
      <xdr:colOff>165100</xdr:colOff>
      <xdr:row>37</xdr:row>
      <xdr:rowOff>138430</xdr:rowOff>
    </xdr:to>
    <xdr:sp macro="" textlink="">
      <xdr:nvSpPr>
        <xdr:cNvPr id="79" name="楕円 78">
          <a:extLst>
            <a:ext uri="{FF2B5EF4-FFF2-40B4-BE49-F238E27FC236}">
              <a16:creationId xmlns:a16="http://schemas.microsoft.com/office/drawing/2014/main" id="{268987D9-4B60-4CD3-BADD-B747FFCD577A}"/>
            </a:ext>
          </a:extLst>
        </xdr:cNvPr>
        <xdr:cNvSpPr/>
      </xdr:nvSpPr>
      <xdr:spPr>
        <a:xfrm>
          <a:off x="1968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87630</xdr:rowOff>
    </xdr:from>
    <xdr:to>
      <xdr:col>15</xdr:col>
      <xdr:colOff>50800</xdr:colOff>
      <xdr:row>37</xdr:row>
      <xdr:rowOff>116205</xdr:rowOff>
    </xdr:to>
    <xdr:cxnSp macro="">
      <xdr:nvCxnSpPr>
        <xdr:cNvPr id="80" name="直線コネクタ 79">
          <a:extLst>
            <a:ext uri="{FF2B5EF4-FFF2-40B4-BE49-F238E27FC236}">
              <a16:creationId xmlns:a16="http://schemas.microsoft.com/office/drawing/2014/main" id="{75896E51-CDAE-4653-8335-6A33D7B43E95}"/>
            </a:ext>
          </a:extLst>
        </xdr:cNvPr>
        <xdr:cNvCxnSpPr/>
      </xdr:nvCxnSpPr>
      <xdr:spPr>
        <a:xfrm>
          <a:off x="2019300" y="643128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12065</xdr:rowOff>
    </xdr:from>
    <xdr:to>
      <xdr:col>6</xdr:col>
      <xdr:colOff>38100</xdr:colOff>
      <xdr:row>37</xdr:row>
      <xdr:rowOff>113665</xdr:rowOff>
    </xdr:to>
    <xdr:sp macro="" textlink="">
      <xdr:nvSpPr>
        <xdr:cNvPr id="81" name="楕円 80">
          <a:extLst>
            <a:ext uri="{FF2B5EF4-FFF2-40B4-BE49-F238E27FC236}">
              <a16:creationId xmlns:a16="http://schemas.microsoft.com/office/drawing/2014/main" id="{AB5861BE-CA8F-4292-B5B4-E802C7E35A6F}"/>
            </a:ext>
          </a:extLst>
        </xdr:cNvPr>
        <xdr:cNvSpPr/>
      </xdr:nvSpPr>
      <xdr:spPr>
        <a:xfrm>
          <a:off x="1079500" y="635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62865</xdr:rowOff>
    </xdr:from>
    <xdr:to>
      <xdr:col>10</xdr:col>
      <xdr:colOff>114300</xdr:colOff>
      <xdr:row>37</xdr:row>
      <xdr:rowOff>87630</xdr:rowOff>
    </xdr:to>
    <xdr:cxnSp macro="">
      <xdr:nvCxnSpPr>
        <xdr:cNvPr id="82" name="直線コネクタ 81">
          <a:extLst>
            <a:ext uri="{FF2B5EF4-FFF2-40B4-BE49-F238E27FC236}">
              <a16:creationId xmlns:a16="http://schemas.microsoft.com/office/drawing/2014/main" id="{C25008E0-64DD-4B4F-800B-AC20817B7EB9}"/>
            </a:ext>
          </a:extLst>
        </xdr:cNvPr>
        <xdr:cNvCxnSpPr/>
      </xdr:nvCxnSpPr>
      <xdr:spPr>
        <a:xfrm>
          <a:off x="1130300" y="640651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3" name="n_1aveValue【道路】&#10;有形固定資産減価償却率">
          <a:extLst>
            <a:ext uri="{FF2B5EF4-FFF2-40B4-BE49-F238E27FC236}">
              <a16:creationId xmlns:a16="http://schemas.microsoft.com/office/drawing/2014/main" id="{60962564-D61B-4140-9D27-C5FB2BBB1A3B}"/>
            </a:ext>
          </a:extLst>
        </xdr:cNvPr>
        <xdr:cNvSpPr txBox="1"/>
      </xdr:nvSpPr>
      <xdr:spPr>
        <a:xfrm>
          <a:off x="35820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CE89BBF1-4E61-41B9-AAA6-B529ABE6ABEE}"/>
            </a:ext>
          </a:extLst>
        </xdr:cNvPr>
        <xdr:cNvSpPr txBox="1"/>
      </xdr:nvSpPr>
      <xdr:spPr>
        <a:xfrm>
          <a:off x="2705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BD9B3B5A-5BFF-4B1D-ACE2-E37804190B8E}"/>
            </a:ext>
          </a:extLst>
        </xdr:cNvPr>
        <xdr:cNvSpPr txBox="1"/>
      </xdr:nvSpPr>
      <xdr:spPr>
        <a:xfrm>
          <a:off x="1816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87647</xdr:rowOff>
    </xdr:from>
    <xdr:ext cx="405111" cy="259045"/>
    <xdr:sp macro="" textlink="">
      <xdr:nvSpPr>
        <xdr:cNvPr id="86" name="n_4aveValue【道路】&#10;有形固定資産減価償却率">
          <a:extLst>
            <a:ext uri="{FF2B5EF4-FFF2-40B4-BE49-F238E27FC236}">
              <a16:creationId xmlns:a16="http://schemas.microsoft.com/office/drawing/2014/main" id="{245C0C6E-7F58-4286-A43E-D8CF29ADDF82}"/>
            </a:ext>
          </a:extLst>
        </xdr:cNvPr>
        <xdr:cNvSpPr txBox="1"/>
      </xdr:nvSpPr>
      <xdr:spPr>
        <a:xfrm>
          <a:off x="9277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153052</xdr:rowOff>
    </xdr:from>
    <xdr:ext cx="405111" cy="259045"/>
    <xdr:sp macro="" textlink="">
      <xdr:nvSpPr>
        <xdr:cNvPr id="87" name="n_1mainValue【道路】&#10;有形固定資産減価償却率">
          <a:extLst>
            <a:ext uri="{FF2B5EF4-FFF2-40B4-BE49-F238E27FC236}">
              <a16:creationId xmlns:a16="http://schemas.microsoft.com/office/drawing/2014/main" id="{B7131F67-D1EA-4AD7-92DB-A03974B296BC}"/>
            </a:ext>
          </a:extLst>
        </xdr:cNvPr>
        <xdr:cNvSpPr txBox="1"/>
      </xdr:nvSpPr>
      <xdr:spPr>
        <a:xfrm>
          <a:off x="3582044" y="615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12082</xdr:rowOff>
    </xdr:from>
    <xdr:ext cx="405111" cy="259045"/>
    <xdr:sp macro="" textlink="">
      <xdr:nvSpPr>
        <xdr:cNvPr id="88" name="n_2mainValue【道路】&#10;有形固定資産減価償却率">
          <a:extLst>
            <a:ext uri="{FF2B5EF4-FFF2-40B4-BE49-F238E27FC236}">
              <a16:creationId xmlns:a16="http://schemas.microsoft.com/office/drawing/2014/main" id="{74AD7676-DBAC-4951-BE9A-BE161228E6A8}"/>
            </a:ext>
          </a:extLst>
        </xdr:cNvPr>
        <xdr:cNvSpPr txBox="1"/>
      </xdr:nvSpPr>
      <xdr:spPr>
        <a:xfrm>
          <a:off x="2705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154957</xdr:rowOff>
    </xdr:from>
    <xdr:ext cx="405111" cy="259045"/>
    <xdr:sp macro="" textlink="">
      <xdr:nvSpPr>
        <xdr:cNvPr id="89" name="n_3mainValue【道路】&#10;有形固定資産減価償却率">
          <a:extLst>
            <a:ext uri="{FF2B5EF4-FFF2-40B4-BE49-F238E27FC236}">
              <a16:creationId xmlns:a16="http://schemas.microsoft.com/office/drawing/2014/main" id="{48974AFF-ED4E-425B-B149-48AF7337844D}"/>
            </a:ext>
          </a:extLst>
        </xdr:cNvPr>
        <xdr:cNvSpPr txBox="1"/>
      </xdr:nvSpPr>
      <xdr:spPr>
        <a:xfrm>
          <a:off x="18167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130192</xdr:rowOff>
    </xdr:from>
    <xdr:ext cx="405111" cy="259045"/>
    <xdr:sp macro="" textlink="">
      <xdr:nvSpPr>
        <xdr:cNvPr id="90" name="n_4mainValue【道路】&#10;有形固定資産減価償却率">
          <a:extLst>
            <a:ext uri="{FF2B5EF4-FFF2-40B4-BE49-F238E27FC236}">
              <a16:creationId xmlns:a16="http://schemas.microsoft.com/office/drawing/2014/main" id="{5B2DCF2E-FA4D-45F8-91EE-B7ED25DBD66C}"/>
            </a:ext>
          </a:extLst>
        </xdr:cNvPr>
        <xdr:cNvSpPr txBox="1"/>
      </xdr:nvSpPr>
      <xdr:spPr>
        <a:xfrm>
          <a:off x="92774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0BC0B4B-422C-44D7-956A-AB7FFF8F9CD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B3419DD-D5C1-4D35-9F8B-8D8AE5E3D7D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442D40D2-B67E-46C1-B8D3-B93C76C47F5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57ADD68-E171-4756-BC84-EA5235EE629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4CE0E219-AACB-4CF0-8D41-1107292BF23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8174BF8-E708-47A8-8BFC-AC9949F25EF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72F3302-E48A-406C-91C2-B119047549D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A51CC25-3FAB-4FE2-8C40-87C76D6D614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9A9510D0-EF60-4E7D-AFF9-05C1CEC5448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9867CC8-AC92-4AE7-A35F-E76423DD6AE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675E27D0-C334-4AC8-BA67-56EE92501A6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B79139E6-AB8D-4C4B-B0E8-FEB3407B00BA}"/>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6C74A471-43CB-4275-9C4A-0027BBB8360D}"/>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4FA267E4-4DF5-47E7-A0AF-37ACD4BFA96E}"/>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BFC3B3A8-3A88-4571-BADE-5D10E47B1CCD}"/>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67E96475-528B-48CF-8E98-740F8835FA15}"/>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89EDEC9A-E1DE-46AE-9CE1-06A014D14546}"/>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B63EABE1-6E68-41B7-9B25-E49F085B0A42}"/>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A192CA0E-2437-4482-AA10-DC463F40A5E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FD3DE251-74F5-441D-AFFE-BC509E264B71}"/>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2758897C-6A56-49A2-AEAA-E59A7489EA6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7A4B2143-573E-44E6-96FE-521E068D0BDE}"/>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130A8D6A-4B93-44C1-8C93-35DDCD99535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8B1C5FF9-41C7-4E07-BBB3-4AAF4B9DA7D8}"/>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3708B72E-296F-4C74-8F50-7299E82C4D07}"/>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93E0CA6A-A114-4662-86BD-3E3A675816B8}"/>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08ED98D7-FC8A-4D1E-959F-F89663BAA570}"/>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1215C0B2-6F67-411F-BF20-E9FE9EF93FC9}"/>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C8F0061F-AB0F-41C4-ACE0-89F41074E8C3}"/>
            </a:ext>
          </a:extLst>
        </xdr:cNvPr>
        <xdr:cNvSpPr txBox="1"/>
      </xdr:nvSpPr>
      <xdr:spPr>
        <a:xfrm>
          <a:off x="10515600" y="6753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2FB8ED5A-ABFC-45B6-8522-A2F6946FD5C5}"/>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0ED2D71E-1361-47FD-A5EA-34CC41A82602}"/>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1DFC646D-061E-4D2C-A678-74B4C0B99D18}"/>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8CA5D68A-13DD-4759-982A-8FC07CCCCACE}"/>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D456F828-AD07-49C9-8A6F-A55C9A68A344}"/>
            </a:ext>
          </a:extLst>
        </xdr:cNvPr>
        <xdr:cNvSpPr/>
      </xdr:nvSpPr>
      <xdr:spPr>
        <a:xfrm>
          <a:off x="6921500" y="69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EE6A0DE-F99F-4E44-A68C-C62095783B0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692D6DC-906C-44D8-B536-19ABC1E357F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10B1E85-5408-4C83-99D4-483AECA309D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4A933D0-4482-4AAD-B517-F5321688FB9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DEA6200-C26C-4D84-8F6B-CB2FE9E9BC4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97486</xdr:rowOff>
    </xdr:from>
    <xdr:to>
      <xdr:col>55</xdr:col>
      <xdr:colOff>50800</xdr:colOff>
      <xdr:row>41</xdr:row>
      <xdr:rowOff>27636</xdr:rowOff>
    </xdr:to>
    <xdr:sp macro="" textlink="">
      <xdr:nvSpPr>
        <xdr:cNvPr id="130" name="楕円 129">
          <a:extLst>
            <a:ext uri="{FF2B5EF4-FFF2-40B4-BE49-F238E27FC236}">
              <a16:creationId xmlns:a16="http://schemas.microsoft.com/office/drawing/2014/main" id="{87F3DC01-F98A-403B-9EF2-45ECB7A31301}"/>
            </a:ext>
          </a:extLst>
        </xdr:cNvPr>
        <xdr:cNvSpPr/>
      </xdr:nvSpPr>
      <xdr:spPr>
        <a:xfrm>
          <a:off x="10426700" y="6955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75913</xdr:rowOff>
    </xdr:from>
    <xdr:ext cx="469744" cy="259045"/>
    <xdr:sp macro="" textlink="">
      <xdr:nvSpPr>
        <xdr:cNvPr id="131" name="【道路】&#10;一人当たり延長該当値テキスト">
          <a:extLst>
            <a:ext uri="{FF2B5EF4-FFF2-40B4-BE49-F238E27FC236}">
              <a16:creationId xmlns:a16="http://schemas.microsoft.com/office/drawing/2014/main" id="{A5E3CBE1-1BB1-45EE-9DBD-340B82B9EB20}"/>
            </a:ext>
          </a:extLst>
        </xdr:cNvPr>
        <xdr:cNvSpPr txBox="1"/>
      </xdr:nvSpPr>
      <xdr:spPr>
        <a:xfrm>
          <a:off x="10515600" y="6933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101295</xdr:rowOff>
    </xdr:from>
    <xdr:to>
      <xdr:col>50</xdr:col>
      <xdr:colOff>165100</xdr:colOff>
      <xdr:row>41</xdr:row>
      <xdr:rowOff>31445</xdr:rowOff>
    </xdr:to>
    <xdr:sp macro="" textlink="">
      <xdr:nvSpPr>
        <xdr:cNvPr id="132" name="楕円 131">
          <a:extLst>
            <a:ext uri="{FF2B5EF4-FFF2-40B4-BE49-F238E27FC236}">
              <a16:creationId xmlns:a16="http://schemas.microsoft.com/office/drawing/2014/main" id="{77C09260-D9BC-4AB9-9F87-B13FB8299992}"/>
            </a:ext>
          </a:extLst>
        </xdr:cNvPr>
        <xdr:cNvSpPr/>
      </xdr:nvSpPr>
      <xdr:spPr>
        <a:xfrm>
          <a:off x="9588500" y="695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148286</xdr:rowOff>
    </xdr:from>
    <xdr:to>
      <xdr:col>55</xdr:col>
      <xdr:colOff>0</xdr:colOff>
      <xdr:row>40</xdr:row>
      <xdr:rowOff>152095</xdr:rowOff>
    </xdr:to>
    <xdr:cxnSp macro="">
      <xdr:nvCxnSpPr>
        <xdr:cNvPr id="133" name="直線コネクタ 132">
          <a:extLst>
            <a:ext uri="{FF2B5EF4-FFF2-40B4-BE49-F238E27FC236}">
              <a16:creationId xmlns:a16="http://schemas.microsoft.com/office/drawing/2014/main" id="{6CCCDFB8-1CFB-4A7C-86D7-98A85124805D}"/>
            </a:ext>
          </a:extLst>
        </xdr:cNvPr>
        <xdr:cNvCxnSpPr/>
      </xdr:nvCxnSpPr>
      <xdr:spPr>
        <a:xfrm flipV="1">
          <a:off x="9639300" y="7006286"/>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104267</xdr:rowOff>
    </xdr:from>
    <xdr:to>
      <xdr:col>46</xdr:col>
      <xdr:colOff>38100</xdr:colOff>
      <xdr:row>41</xdr:row>
      <xdr:rowOff>34417</xdr:rowOff>
    </xdr:to>
    <xdr:sp macro="" textlink="">
      <xdr:nvSpPr>
        <xdr:cNvPr id="134" name="楕円 133">
          <a:extLst>
            <a:ext uri="{FF2B5EF4-FFF2-40B4-BE49-F238E27FC236}">
              <a16:creationId xmlns:a16="http://schemas.microsoft.com/office/drawing/2014/main" id="{E9BBEC0E-0AF4-4505-B316-4B42014CD94C}"/>
            </a:ext>
          </a:extLst>
        </xdr:cNvPr>
        <xdr:cNvSpPr/>
      </xdr:nvSpPr>
      <xdr:spPr>
        <a:xfrm>
          <a:off x="8699500" y="6962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152095</xdr:rowOff>
    </xdr:from>
    <xdr:to>
      <xdr:col>50</xdr:col>
      <xdr:colOff>114300</xdr:colOff>
      <xdr:row>40</xdr:row>
      <xdr:rowOff>155067</xdr:rowOff>
    </xdr:to>
    <xdr:cxnSp macro="">
      <xdr:nvCxnSpPr>
        <xdr:cNvPr id="135" name="直線コネクタ 134">
          <a:extLst>
            <a:ext uri="{FF2B5EF4-FFF2-40B4-BE49-F238E27FC236}">
              <a16:creationId xmlns:a16="http://schemas.microsoft.com/office/drawing/2014/main" id="{BCAFFD9C-3A23-465F-BECB-C04603ED2A91}"/>
            </a:ext>
          </a:extLst>
        </xdr:cNvPr>
        <xdr:cNvCxnSpPr/>
      </xdr:nvCxnSpPr>
      <xdr:spPr>
        <a:xfrm flipV="1">
          <a:off x="8750300" y="7010095"/>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107011</xdr:rowOff>
    </xdr:from>
    <xdr:to>
      <xdr:col>41</xdr:col>
      <xdr:colOff>101600</xdr:colOff>
      <xdr:row>41</xdr:row>
      <xdr:rowOff>37161</xdr:rowOff>
    </xdr:to>
    <xdr:sp macro="" textlink="">
      <xdr:nvSpPr>
        <xdr:cNvPr id="136" name="楕円 135">
          <a:extLst>
            <a:ext uri="{FF2B5EF4-FFF2-40B4-BE49-F238E27FC236}">
              <a16:creationId xmlns:a16="http://schemas.microsoft.com/office/drawing/2014/main" id="{F56307B1-51FE-40B5-964F-B907C98290EA}"/>
            </a:ext>
          </a:extLst>
        </xdr:cNvPr>
        <xdr:cNvSpPr/>
      </xdr:nvSpPr>
      <xdr:spPr>
        <a:xfrm>
          <a:off x="7810500" y="696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155067</xdr:rowOff>
    </xdr:from>
    <xdr:to>
      <xdr:col>45</xdr:col>
      <xdr:colOff>177800</xdr:colOff>
      <xdr:row>40</xdr:row>
      <xdr:rowOff>157811</xdr:rowOff>
    </xdr:to>
    <xdr:cxnSp macro="">
      <xdr:nvCxnSpPr>
        <xdr:cNvPr id="137" name="直線コネクタ 136">
          <a:extLst>
            <a:ext uri="{FF2B5EF4-FFF2-40B4-BE49-F238E27FC236}">
              <a16:creationId xmlns:a16="http://schemas.microsoft.com/office/drawing/2014/main" id="{42FCFE01-0F83-460F-AAE8-30FF443DAB86}"/>
            </a:ext>
          </a:extLst>
        </xdr:cNvPr>
        <xdr:cNvCxnSpPr/>
      </xdr:nvCxnSpPr>
      <xdr:spPr>
        <a:xfrm flipV="1">
          <a:off x="7861300" y="7013067"/>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106667</xdr:rowOff>
    </xdr:from>
    <xdr:to>
      <xdr:col>36</xdr:col>
      <xdr:colOff>165100</xdr:colOff>
      <xdr:row>41</xdr:row>
      <xdr:rowOff>36817</xdr:rowOff>
    </xdr:to>
    <xdr:sp macro="" textlink="">
      <xdr:nvSpPr>
        <xdr:cNvPr id="138" name="楕円 137">
          <a:extLst>
            <a:ext uri="{FF2B5EF4-FFF2-40B4-BE49-F238E27FC236}">
              <a16:creationId xmlns:a16="http://schemas.microsoft.com/office/drawing/2014/main" id="{D64755AD-678A-4789-8322-FABB81644A23}"/>
            </a:ext>
          </a:extLst>
        </xdr:cNvPr>
        <xdr:cNvSpPr/>
      </xdr:nvSpPr>
      <xdr:spPr>
        <a:xfrm>
          <a:off x="6921500" y="6964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157467</xdr:rowOff>
    </xdr:from>
    <xdr:to>
      <xdr:col>41</xdr:col>
      <xdr:colOff>50800</xdr:colOff>
      <xdr:row>40</xdr:row>
      <xdr:rowOff>157811</xdr:rowOff>
    </xdr:to>
    <xdr:cxnSp macro="">
      <xdr:nvCxnSpPr>
        <xdr:cNvPr id="139" name="直線コネクタ 138">
          <a:extLst>
            <a:ext uri="{FF2B5EF4-FFF2-40B4-BE49-F238E27FC236}">
              <a16:creationId xmlns:a16="http://schemas.microsoft.com/office/drawing/2014/main" id="{7F86167E-FEFD-4BE4-83C9-BBCA40965C16}"/>
            </a:ext>
          </a:extLst>
        </xdr:cNvPr>
        <xdr:cNvCxnSpPr/>
      </xdr:nvCxnSpPr>
      <xdr:spPr>
        <a:xfrm>
          <a:off x="6972300" y="7015467"/>
          <a:ext cx="889000" cy="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223FF482-DDF4-4201-B2F2-692C3F134FC1}"/>
            </a:ext>
          </a:extLst>
        </xdr:cNvPr>
        <xdr:cNvSpPr txBox="1"/>
      </xdr:nvSpPr>
      <xdr:spPr>
        <a:xfrm>
          <a:off x="9391727" y="667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56673AFD-C72E-4FFB-8413-1CDAC4581CD3}"/>
            </a:ext>
          </a:extLst>
        </xdr:cNvPr>
        <xdr:cNvSpPr txBox="1"/>
      </xdr:nvSpPr>
      <xdr:spPr>
        <a:xfrm>
          <a:off x="8515427" y="668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01388642-CA4A-403A-88A4-EBB30A3B4E22}"/>
            </a:ext>
          </a:extLst>
        </xdr:cNvPr>
        <xdr:cNvSpPr txBox="1"/>
      </xdr:nvSpPr>
      <xdr:spPr>
        <a:xfrm>
          <a:off x="7626427" y="6683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a:extLst>
            <a:ext uri="{FF2B5EF4-FFF2-40B4-BE49-F238E27FC236}">
              <a16:creationId xmlns:a16="http://schemas.microsoft.com/office/drawing/2014/main" id="{56CD2DB9-B308-4F0B-AFA8-BE5CECA5B8BE}"/>
            </a:ext>
          </a:extLst>
        </xdr:cNvPr>
        <xdr:cNvSpPr txBox="1"/>
      </xdr:nvSpPr>
      <xdr:spPr>
        <a:xfrm>
          <a:off x="6737427" y="6700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22572</xdr:rowOff>
    </xdr:from>
    <xdr:ext cx="469744" cy="259045"/>
    <xdr:sp macro="" textlink="">
      <xdr:nvSpPr>
        <xdr:cNvPr id="144" name="n_1mainValue【道路】&#10;一人当たり延長">
          <a:extLst>
            <a:ext uri="{FF2B5EF4-FFF2-40B4-BE49-F238E27FC236}">
              <a16:creationId xmlns:a16="http://schemas.microsoft.com/office/drawing/2014/main" id="{312934F6-9A44-4484-88C8-41B4965FA454}"/>
            </a:ext>
          </a:extLst>
        </xdr:cNvPr>
        <xdr:cNvSpPr txBox="1"/>
      </xdr:nvSpPr>
      <xdr:spPr>
        <a:xfrm>
          <a:off x="9391727" y="7052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25544</xdr:rowOff>
    </xdr:from>
    <xdr:ext cx="469744" cy="259045"/>
    <xdr:sp macro="" textlink="">
      <xdr:nvSpPr>
        <xdr:cNvPr id="145" name="n_2mainValue【道路】&#10;一人当たり延長">
          <a:extLst>
            <a:ext uri="{FF2B5EF4-FFF2-40B4-BE49-F238E27FC236}">
              <a16:creationId xmlns:a16="http://schemas.microsoft.com/office/drawing/2014/main" id="{2032F27B-C2C4-409F-B1FE-42AFC901A4CD}"/>
            </a:ext>
          </a:extLst>
        </xdr:cNvPr>
        <xdr:cNvSpPr txBox="1"/>
      </xdr:nvSpPr>
      <xdr:spPr>
        <a:xfrm>
          <a:off x="8515427" y="7054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28288</xdr:rowOff>
    </xdr:from>
    <xdr:ext cx="469744" cy="259045"/>
    <xdr:sp macro="" textlink="">
      <xdr:nvSpPr>
        <xdr:cNvPr id="146" name="n_3mainValue【道路】&#10;一人当たり延長">
          <a:extLst>
            <a:ext uri="{FF2B5EF4-FFF2-40B4-BE49-F238E27FC236}">
              <a16:creationId xmlns:a16="http://schemas.microsoft.com/office/drawing/2014/main" id="{FD038A75-44FC-4DDB-8BD6-26C0679426DD}"/>
            </a:ext>
          </a:extLst>
        </xdr:cNvPr>
        <xdr:cNvSpPr txBox="1"/>
      </xdr:nvSpPr>
      <xdr:spPr>
        <a:xfrm>
          <a:off x="7626427" y="7057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27944</xdr:rowOff>
    </xdr:from>
    <xdr:ext cx="469744" cy="259045"/>
    <xdr:sp macro="" textlink="">
      <xdr:nvSpPr>
        <xdr:cNvPr id="147" name="n_4mainValue【道路】&#10;一人当たり延長">
          <a:extLst>
            <a:ext uri="{FF2B5EF4-FFF2-40B4-BE49-F238E27FC236}">
              <a16:creationId xmlns:a16="http://schemas.microsoft.com/office/drawing/2014/main" id="{40D29443-FF7E-47C3-9EAB-C8575E9E3BB3}"/>
            </a:ext>
          </a:extLst>
        </xdr:cNvPr>
        <xdr:cNvSpPr txBox="1"/>
      </xdr:nvSpPr>
      <xdr:spPr>
        <a:xfrm>
          <a:off x="6737427" y="7057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A740410B-59A4-403A-97DA-8DF908F9A7B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209541F7-AB29-465A-80EC-1F2B50A7491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3984194-BA0B-4617-A08B-114C5F44E7C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6F5993F2-8D0B-4654-BDE8-109638223F2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B73679F3-DB77-46E5-9520-CF5E208AE36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945B1DAA-7605-4ED3-A04F-9FBC7F7548A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2D18021C-EDA1-4754-8108-5988FD943E0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B92E8EA0-C6FA-45A9-9AB8-8510008B58F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203E2132-A49E-46C4-84A7-8F8468E952F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4B08BE11-892A-4FFB-B59F-2684005992F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8B0BF123-4FFD-4F5F-B2DB-EF5EBD575B5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EB5EFD30-B523-4B3C-A947-DFA7727367D5}"/>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18F741D9-65E6-4EA2-BF73-2D70AD882FF4}"/>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E41A1535-0A3C-4523-B7FE-B31956D34E16}"/>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6952EB39-6D45-42EA-BE5D-E6F2E69DE115}"/>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A261F070-42CF-403F-86DA-421EF6D8B707}"/>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D8FBF84F-A219-443C-B5EF-CD018770B5D6}"/>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E50EEBE3-192F-45D5-86D9-DA2B10873521}"/>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2ACFD695-BCFF-4401-970A-520A5923B145}"/>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B41FF96C-3A6C-417E-8B90-EDFCCE07BC6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311C40B-73B3-43DB-8ED2-DA4BE03C30D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6FA65933-B080-4D4F-B2E6-CE8DBFA2918F}"/>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91E60606-2088-40FC-A1D9-5BC340531E4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5C79A0B9-265D-45DC-9BFD-BCF1ABFD17D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E15BD315-427C-4493-8F5B-045818B2D66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B34187EE-9C15-409C-AB9E-82FABF4D9253}"/>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D419AC2C-A1D1-43DA-AE06-A05E259078BF}"/>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D00150B4-38D0-4DD6-BBD4-7F266863A6C8}"/>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CF4127FD-508F-4D43-9B34-9C084B1EF5FB}"/>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52AE53EE-F64C-4C13-B95C-E91A45347442}"/>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EC8A883F-3CEB-4356-9801-A1AA8B30092F}"/>
            </a:ext>
          </a:extLst>
        </xdr:cNvPr>
        <xdr:cNvSpPr txBox="1"/>
      </xdr:nvSpPr>
      <xdr:spPr>
        <a:xfrm>
          <a:off x="467360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4703E8DF-2151-4358-A878-660EE37A3F04}"/>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7D9AB5CF-AAE8-4696-B323-DBC0EB98C86B}"/>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9444C5BF-2A12-4F46-A3E9-3DF851936C64}"/>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4535E5B1-1592-4F4B-BB7C-76FA70DD0088}"/>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B6478804-07AA-4DED-881C-174AB932A73B}"/>
            </a:ext>
          </a:extLst>
        </xdr:cNvPr>
        <xdr:cNvSpPr/>
      </xdr:nvSpPr>
      <xdr:spPr>
        <a:xfrm>
          <a:off x="10795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D2D2531-606F-4B17-A66B-4EAE46A7F25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C769674-DD2E-4678-B75B-4B6FD970E96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E5B07F5-ECDA-472A-A74A-4274D9252A5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A4C422E-97A2-45DB-8DAD-B7FD171DDDE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0F983EA-18D7-41D1-88EE-BC87D874440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105954</xdr:rowOff>
    </xdr:from>
    <xdr:to>
      <xdr:col>24</xdr:col>
      <xdr:colOff>114300</xdr:colOff>
      <xdr:row>61</xdr:row>
      <xdr:rowOff>36104</xdr:rowOff>
    </xdr:to>
    <xdr:sp macro="" textlink="">
      <xdr:nvSpPr>
        <xdr:cNvPr id="189" name="楕円 188">
          <a:extLst>
            <a:ext uri="{FF2B5EF4-FFF2-40B4-BE49-F238E27FC236}">
              <a16:creationId xmlns:a16="http://schemas.microsoft.com/office/drawing/2014/main" id="{6F7350B1-C82E-4949-8144-09F30066543E}"/>
            </a:ext>
          </a:extLst>
        </xdr:cNvPr>
        <xdr:cNvSpPr/>
      </xdr:nvSpPr>
      <xdr:spPr>
        <a:xfrm>
          <a:off x="4584700" y="1039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128831</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936B7E58-D19E-4A37-A92F-5D928B31368C}"/>
            </a:ext>
          </a:extLst>
        </xdr:cNvPr>
        <xdr:cNvSpPr txBox="1"/>
      </xdr:nvSpPr>
      <xdr:spPr>
        <a:xfrm>
          <a:off x="4673600" y="10244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71665</xdr:rowOff>
    </xdr:from>
    <xdr:to>
      <xdr:col>20</xdr:col>
      <xdr:colOff>38100</xdr:colOff>
      <xdr:row>61</xdr:row>
      <xdr:rowOff>1815</xdr:rowOff>
    </xdr:to>
    <xdr:sp macro="" textlink="">
      <xdr:nvSpPr>
        <xdr:cNvPr id="191" name="楕円 190">
          <a:extLst>
            <a:ext uri="{FF2B5EF4-FFF2-40B4-BE49-F238E27FC236}">
              <a16:creationId xmlns:a16="http://schemas.microsoft.com/office/drawing/2014/main" id="{37E78A27-1663-4B69-A928-B889A5D3842A}"/>
            </a:ext>
          </a:extLst>
        </xdr:cNvPr>
        <xdr:cNvSpPr/>
      </xdr:nvSpPr>
      <xdr:spPr>
        <a:xfrm>
          <a:off x="3746500" y="1035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122465</xdr:rowOff>
    </xdr:from>
    <xdr:to>
      <xdr:col>24</xdr:col>
      <xdr:colOff>63500</xdr:colOff>
      <xdr:row>60</xdr:row>
      <xdr:rowOff>156754</xdr:rowOff>
    </xdr:to>
    <xdr:cxnSp macro="">
      <xdr:nvCxnSpPr>
        <xdr:cNvPr id="192" name="直線コネクタ 191">
          <a:extLst>
            <a:ext uri="{FF2B5EF4-FFF2-40B4-BE49-F238E27FC236}">
              <a16:creationId xmlns:a16="http://schemas.microsoft.com/office/drawing/2014/main" id="{BA7DDB48-2402-4420-9748-322F915372CD}"/>
            </a:ext>
          </a:extLst>
        </xdr:cNvPr>
        <xdr:cNvCxnSpPr/>
      </xdr:nvCxnSpPr>
      <xdr:spPr>
        <a:xfrm>
          <a:off x="3797300" y="10409465"/>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35741</xdr:rowOff>
    </xdr:from>
    <xdr:to>
      <xdr:col>15</xdr:col>
      <xdr:colOff>101600</xdr:colOff>
      <xdr:row>60</xdr:row>
      <xdr:rowOff>137341</xdr:rowOff>
    </xdr:to>
    <xdr:sp macro="" textlink="">
      <xdr:nvSpPr>
        <xdr:cNvPr id="193" name="楕円 192">
          <a:extLst>
            <a:ext uri="{FF2B5EF4-FFF2-40B4-BE49-F238E27FC236}">
              <a16:creationId xmlns:a16="http://schemas.microsoft.com/office/drawing/2014/main" id="{E34A23D9-9707-4F27-B235-759CD6A4CE0F}"/>
            </a:ext>
          </a:extLst>
        </xdr:cNvPr>
        <xdr:cNvSpPr/>
      </xdr:nvSpPr>
      <xdr:spPr>
        <a:xfrm>
          <a:off x="2857500" y="1032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86541</xdr:rowOff>
    </xdr:from>
    <xdr:to>
      <xdr:col>19</xdr:col>
      <xdr:colOff>177800</xdr:colOff>
      <xdr:row>60</xdr:row>
      <xdr:rowOff>122465</xdr:rowOff>
    </xdr:to>
    <xdr:cxnSp macro="">
      <xdr:nvCxnSpPr>
        <xdr:cNvPr id="194" name="直線コネクタ 193">
          <a:extLst>
            <a:ext uri="{FF2B5EF4-FFF2-40B4-BE49-F238E27FC236}">
              <a16:creationId xmlns:a16="http://schemas.microsoft.com/office/drawing/2014/main" id="{C400A103-4CE2-47CA-9151-B61A2345F2F4}"/>
            </a:ext>
          </a:extLst>
        </xdr:cNvPr>
        <xdr:cNvCxnSpPr/>
      </xdr:nvCxnSpPr>
      <xdr:spPr>
        <a:xfrm>
          <a:off x="2908300" y="10373541"/>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3084</xdr:rowOff>
    </xdr:from>
    <xdr:to>
      <xdr:col>10</xdr:col>
      <xdr:colOff>165100</xdr:colOff>
      <xdr:row>60</xdr:row>
      <xdr:rowOff>104684</xdr:rowOff>
    </xdr:to>
    <xdr:sp macro="" textlink="">
      <xdr:nvSpPr>
        <xdr:cNvPr id="195" name="楕円 194">
          <a:extLst>
            <a:ext uri="{FF2B5EF4-FFF2-40B4-BE49-F238E27FC236}">
              <a16:creationId xmlns:a16="http://schemas.microsoft.com/office/drawing/2014/main" id="{6ADB7B3E-78E5-4DFD-97A0-FEF3E934185B}"/>
            </a:ext>
          </a:extLst>
        </xdr:cNvPr>
        <xdr:cNvSpPr/>
      </xdr:nvSpPr>
      <xdr:spPr>
        <a:xfrm>
          <a:off x="1968500" y="1029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53884</xdr:rowOff>
    </xdr:from>
    <xdr:to>
      <xdr:col>15</xdr:col>
      <xdr:colOff>50800</xdr:colOff>
      <xdr:row>60</xdr:row>
      <xdr:rowOff>86541</xdr:rowOff>
    </xdr:to>
    <xdr:cxnSp macro="">
      <xdr:nvCxnSpPr>
        <xdr:cNvPr id="196" name="直線コネクタ 195">
          <a:extLst>
            <a:ext uri="{FF2B5EF4-FFF2-40B4-BE49-F238E27FC236}">
              <a16:creationId xmlns:a16="http://schemas.microsoft.com/office/drawing/2014/main" id="{753F9A99-9D8E-4676-8892-06EBEDBE3BCF}"/>
            </a:ext>
          </a:extLst>
        </xdr:cNvPr>
        <xdr:cNvCxnSpPr/>
      </xdr:nvCxnSpPr>
      <xdr:spPr>
        <a:xfrm>
          <a:off x="2019300" y="1034088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140244</xdr:rowOff>
    </xdr:from>
    <xdr:to>
      <xdr:col>6</xdr:col>
      <xdr:colOff>38100</xdr:colOff>
      <xdr:row>60</xdr:row>
      <xdr:rowOff>70394</xdr:rowOff>
    </xdr:to>
    <xdr:sp macro="" textlink="">
      <xdr:nvSpPr>
        <xdr:cNvPr id="197" name="楕円 196">
          <a:extLst>
            <a:ext uri="{FF2B5EF4-FFF2-40B4-BE49-F238E27FC236}">
              <a16:creationId xmlns:a16="http://schemas.microsoft.com/office/drawing/2014/main" id="{9978CE22-69C0-4DB3-BB03-28057B72B437}"/>
            </a:ext>
          </a:extLst>
        </xdr:cNvPr>
        <xdr:cNvSpPr/>
      </xdr:nvSpPr>
      <xdr:spPr>
        <a:xfrm>
          <a:off x="1079500" y="1025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19594</xdr:rowOff>
    </xdr:from>
    <xdr:to>
      <xdr:col>10</xdr:col>
      <xdr:colOff>114300</xdr:colOff>
      <xdr:row>60</xdr:row>
      <xdr:rowOff>53884</xdr:rowOff>
    </xdr:to>
    <xdr:cxnSp macro="">
      <xdr:nvCxnSpPr>
        <xdr:cNvPr id="198" name="直線コネクタ 197">
          <a:extLst>
            <a:ext uri="{FF2B5EF4-FFF2-40B4-BE49-F238E27FC236}">
              <a16:creationId xmlns:a16="http://schemas.microsoft.com/office/drawing/2014/main" id="{A2DDBA86-4695-40FA-BE79-FA26F1B1E25C}"/>
            </a:ext>
          </a:extLst>
        </xdr:cNvPr>
        <xdr:cNvCxnSpPr/>
      </xdr:nvCxnSpPr>
      <xdr:spPr>
        <a:xfrm>
          <a:off x="1130300" y="1030659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D79DF07E-1C7A-48E2-8DF3-ED917E044117}"/>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2D4D89CC-2781-4F2C-AF46-F7D26C6D8510}"/>
            </a:ext>
          </a:extLst>
        </xdr:cNvPr>
        <xdr:cNvSpPr txBox="1"/>
      </xdr:nvSpPr>
      <xdr:spPr>
        <a:xfrm>
          <a:off x="2705744"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6C0FA15A-63B3-41C2-9F43-6D64FA8AB903}"/>
            </a:ext>
          </a:extLst>
        </xdr:cNvPr>
        <xdr:cNvSpPr txBox="1"/>
      </xdr:nvSpPr>
      <xdr:spPr>
        <a:xfrm>
          <a:off x="1816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27231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A0665460-41AB-474F-9115-14B048D924F6}"/>
            </a:ext>
          </a:extLst>
        </xdr:cNvPr>
        <xdr:cNvSpPr txBox="1"/>
      </xdr:nvSpPr>
      <xdr:spPr>
        <a:xfrm>
          <a:off x="927744" y="1048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18342</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8E64999E-5B0F-478D-AD54-C65F52C79F7D}"/>
            </a:ext>
          </a:extLst>
        </xdr:cNvPr>
        <xdr:cNvSpPr txBox="1"/>
      </xdr:nvSpPr>
      <xdr:spPr>
        <a:xfrm>
          <a:off x="3582044" y="10133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153868</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6F6A33CB-4661-4262-BB05-022083A91123}"/>
            </a:ext>
          </a:extLst>
        </xdr:cNvPr>
        <xdr:cNvSpPr txBox="1"/>
      </xdr:nvSpPr>
      <xdr:spPr>
        <a:xfrm>
          <a:off x="2705744" y="10097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121211</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B8F7A820-2CF1-4D47-945F-5DA65674D742}"/>
            </a:ext>
          </a:extLst>
        </xdr:cNvPr>
        <xdr:cNvSpPr txBox="1"/>
      </xdr:nvSpPr>
      <xdr:spPr>
        <a:xfrm>
          <a:off x="1816744" y="1006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86921</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3FB35C1D-8096-4DB1-BBB6-19F891906F5B}"/>
            </a:ext>
          </a:extLst>
        </xdr:cNvPr>
        <xdr:cNvSpPr txBox="1"/>
      </xdr:nvSpPr>
      <xdr:spPr>
        <a:xfrm>
          <a:off x="9277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D7190A0D-8933-49A2-AD7A-2BADE0D3FAF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82CD30C1-A426-4F75-884A-EB88C864299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D3A9BBBA-FE4D-4062-A2F6-30E87EC89FD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2E9F00DF-CB34-4F70-8A73-0A4FEE170A7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5C392EDE-2BD9-471E-9554-B9A0EC7E828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10B01212-3962-464D-8C72-1817F42477E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37293CFB-3053-4239-81A2-01BED942366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18E9C6B8-526A-49CC-BEC7-54950C9E755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B55F305E-FE92-496B-A85F-1C5201854E3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7C1D2834-EAAA-4637-B506-7C6FAA7DFBB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C8AAA672-E7D5-4A1B-A760-5814BBBD332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E16D2E0A-F1EC-4E22-9892-12B228F158AB}"/>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11EFE5F8-9E1E-49B0-BD05-40C9D28671A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465F5688-D94D-470F-9682-ADE3F0642E5B}"/>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994151F6-0DE0-4871-9FDE-B9C0ED108B5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27533B61-D682-4685-A497-7F3A750A24BB}"/>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F9DD830F-EFEC-4D5A-B270-E347FF28220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FDD89304-435D-4CE2-A7AA-04B222F3F5C5}"/>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6B44C715-218F-4B24-91B3-019D56A6264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DC5A4225-D789-451D-819C-CF91ABAD0753}"/>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C355D630-D246-4480-A23B-D7EEF25942A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3C813C99-30C9-4C2B-8312-C6D2E7A7ECD2}"/>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61811CD8-3AEE-43A4-A796-D87C990DC22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187CEDCF-84EF-4070-9F62-B3E70BF9EA61}"/>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24D88E13-FFE8-498D-B707-3416F0AE2604}"/>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4B2E1830-DE6E-4BBD-89BD-882920353E0F}"/>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4DDC3915-AEF2-4D32-A249-A01B90679D4C}"/>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04C4EC8B-2DB4-4980-BBA8-1FC81928EF0B}"/>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36186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8429D91-0E02-484D-9C72-551EFCE1B4C3}"/>
            </a:ext>
          </a:extLst>
        </xdr:cNvPr>
        <xdr:cNvSpPr txBox="1"/>
      </xdr:nvSpPr>
      <xdr:spPr>
        <a:xfrm>
          <a:off x="10515600" y="10837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3975BC3B-55C8-4A72-9D67-2D2530C60EA5}"/>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DA568BBB-CCBC-4A92-8A2F-69C3C6C7B5B9}"/>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337FD1A3-9F88-481D-BFDC-DCA72C407296}"/>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BB99FC56-8D50-4273-8E96-E3A5A6010F18}"/>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E7E39B05-3088-46EA-8485-FE4CD2B90FD6}"/>
            </a:ext>
          </a:extLst>
        </xdr:cNvPr>
        <xdr:cNvSpPr/>
      </xdr:nvSpPr>
      <xdr:spPr>
        <a:xfrm>
          <a:off x="6921500" y="1086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4D8D703-EA89-4C5C-8C2F-7193474A892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DB50603-16D8-485B-AB20-BFD2FD62102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D5E4273-FA09-425F-8673-2120ED56BB3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99AD9BE-B9B9-43E9-846A-7D9EF98C78D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B761F42-939C-4B5E-A621-EA2C0E513BF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149965</xdr:rowOff>
    </xdr:from>
    <xdr:to>
      <xdr:col>55</xdr:col>
      <xdr:colOff>50800</xdr:colOff>
      <xdr:row>63</xdr:row>
      <xdr:rowOff>80115</xdr:rowOff>
    </xdr:to>
    <xdr:sp macro="" textlink="">
      <xdr:nvSpPr>
        <xdr:cNvPr id="246" name="楕円 245">
          <a:extLst>
            <a:ext uri="{FF2B5EF4-FFF2-40B4-BE49-F238E27FC236}">
              <a16:creationId xmlns:a16="http://schemas.microsoft.com/office/drawing/2014/main" id="{21F53A8F-0342-4820-B134-296DB2A33D5B}"/>
            </a:ext>
          </a:extLst>
        </xdr:cNvPr>
        <xdr:cNvSpPr/>
      </xdr:nvSpPr>
      <xdr:spPr>
        <a:xfrm>
          <a:off x="10426700" y="10779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1392</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8F7E58ED-91D0-4C42-B9B9-3F1A3198A17F}"/>
            </a:ext>
          </a:extLst>
        </xdr:cNvPr>
        <xdr:cNvSpPr txBox="1"/>
      </xdr:nvSpPr>
      <xdr:spPr>
        <a:xfrm>
          <a:off x="10515600" y="10631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153430</xdr:rowOff>
    </xdr:from>
    <xdr:to>
      <xdr:col>50</xdr:col>
      <xdr:colOff>165100</xdr:colOff>
      <xdr:row>63</xdr:row>
      <xdr:rowOff>83580</xdr:rowOff>
    </xdr:to>
    <xdr:sp macro="" textlink="">
      <xdr:nvSpPr>
        <xdr:cNvPr id="248" name="楕円 247">
          <a:extLst>
            <a:ext uri="{FF2B5EF4-FFF2-40B4-BE49-F238E27FC236}">
              <a16:creationId xmlns:a16="http://schemas.microsoft.com/office/drawing/2014/main" id="{D2E39DF0-B024-49E7-8ECD-8170BBA0CDA6}"/>
            </a:ext>
          </a:extLst>
        </xdr:cNvPr>
        <xdr:cNvSpPr/>
      </xdr:nvSpPr>
      <xdr:spPr>
        <a:xfrm>
          <a:off x="9588500" y="1078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29315</xdr:rowOff>
    </xdr:from>
    <xdr:to>
      <xdr:col>55</xdr:col>
      <xdr:colOff>0</xdr:colOff>
      <xdr:row>63</xdr:row>
      <xdr:rowOff>32780</xdr:rowOff>
    </xdr:to>
    <xdr:cxnSp macro="">
      <xdr:nvCxnSpPr>
        <xdr:cNvPr id="249" name="直線コネクタ 248">
          <a:extLst>
            <a:ext uri="{FF2B5EF4-FFF2-40B4-BE49-F238E27FC236}">
              <a16:creationId xmlns:a16="http://schemas.microsoft.com/office/drawing/2014/main" id="{9C68CB60-1209-4992-8013-AE62373A9D8C}"/>
            </a:ext>
          </a:extLst>
        </xdr:cNvPr>
        <xdr:cNvCxnSpPr/>
      </xdr:nvCxnSpPr>
      <xdr:spPr>
        <a:xfrm flipV="1">
          <a:off x="9639300" y="10830665"/>
          <a:ext cx="838200" cy="3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156504</xdr:rowOff>
    </xdr:from>
    <xdr:to>
      <xdr:col>46</xdr:col>
      <xdr:colOff>38100</xdr:colOff>
      <xdr:row>63</xdr:row>
      <xdr:rowOff>86654</xdr:rowOff>
    </xdr:to>
    <xdr:sp macro="" textlink="">
      <xdr:nvSpPr>
        <xdr:cNvPr id="250" name="楕円 249">
          <a:extLst>
            <a:ext uri="{FF2B5EF4-FFF2-40B4-BE49-F238E27FC236}">
              <a16:creationId xmlns:a16="http://schemas.microsoft.com/office/drawing/2014/main" id="{BE00EBC9-4C06-4B57-9035-22B3DD6EE4B7}"/>
            </a:ext>
          </a:extLst>
        </xdr:cNvPr>
        <xdr:cNvSpPr/>
      </xdr:nvSpPr>
      <xdr:spPr>
        <a:xfrm>
          <a:off x="8699500" y="10786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32780</xdr:rowOff>
    </xdr:from>
    <xdr:to>
      <xdr:col>50</xdr:col>
      <xdr:colOff>114300</xdr:colOff>
      <xdr:row>63</xdr:row>
      <xdr:rowOff>35854</xdr:rowOff>
    </xdr:to>
    <xdr:cxnSp macro="">
      <xdr:nvCxnSpPr>
        <xdr:cNvPr id="251" name="直線コネクタ 250">
          <a:extLst>
            <a:ext uri="{FF2B5EF4-FFF2-40B4-BE49-F238E27FC236}">
              <a16:creationId xmlns:a16="http://schemas.microsoft.com/office/drawing/2014/main" id="{CCC0BB24-4216-4AC2-8F93-92092C2297F2}"/>
            </a:ext>
          </a:extLst>
        </xdr:cNvPr>
        <xdr:cNvCxnSpPr/>
      </xdr:nvCxnSpPr>
      <xdr:spPr>
        <a:xfrm flipV="1">
          <a:off x="8750300" y="10834130"/>
          <a:ext cx="889000" cy="3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159711</xdr:rowOff>
    </xdr:from>
    <xdr:to>
      <xdr:col>41</xdr:col>
      <xdr:colOff>101600</xdr:colOff>
      <xdr:row>63</xdr:row>
      <xdr:rowOff>89861</xdr:rowOff>
    </xdr:to>
    <xdr:sp macro="" textlink="">
      <xdr:nvSpPr>
        <xdr:cNvPr id="252" name="楕円 251">
          <a:extLst>
            <a:ext uri="{FF2B5EF4-FFF2-40B4-BE49-F238E27FC236}">
              <a16:creationId xmlns:a16="http://schemas.microsoft.com/office/drawing/2014/main" id="{5EF47D70-7611-42E0-8EEE-49B48D56A452}"/>
            </a:ext>
          </a:extLst>
        </xdr:cNvPr>
        <xdr:cNvSpPr/>
      </xdr:nvSpPr>
      <xdr:spPr>
        <a:xfrm>
          <a:off x="7810500" y="1078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35854</xdr:rowOff>
    </xdr:from>
    <xdr:to>
      <xdr:col>45</xdr:col>
      <xdr:colOff>177800</xdr:colOff>
      <xdr:row>63</xdr:row>
      <xdr:rowOff>39061</xdr:rowOff>
    </xdr:to>
    <xdr:cxnSp macro="">
      <xdr:nvCxnSpPr>
        <xdr:cNvPr id="253" name="直線コネクタ 252">
          <a:extLst>
            <a:ext uri="{FF2B5EF4-FFF2-40B4-BE49-F238E27FC236}">
              <a16:creationId xmlns:a16="http://schemas.microsoft.com/office/drawing/2014/main" id="{DAF9AA15-4B6C-4720-BA36-3AA07F265B84}"/>
            </a:ext>
          </a:extLst>
        </xdr:cNvPr>
        <xdr:cNvCxnSpPr/>
      </xdr:nvCxnSpPr>
      <xdr:spPr>
        <a:xfrm flipV="1">
          <a:off x="7861300" y="10837204"/>
          <a:ext cx="889000" cy="3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162456</xdr:rowOff>
    </xdr:from>
    <xdr:to>
      <xdr:col>36</xdr:col>
      <xdr:colOff>165100</xdr:colOff>
      <xdr:row>63</xdr:row>
      <xdr:rowOff>92606</xdr:rowOff>
    </xdr:to>
    <xdr:sp macro="" textlink="">
      <xdr:nvSpPr>
        <xdr:cNvPr id="254" name="楕円 253">
          <a:extLst>
            <a:ext uri="{FF2B5EF4-FFF2-40B4-BE49-F238E27FC236}">
              <a16:creationId xmlns:a16="http://schemas.microsoft.com/office/drawing/2014/main" id="{A8059AE1-B543-4333-9F7C-735065CD0D29}"/>
            </a:ext>
          </a:extLst>
        </xdr:cNvPr>
        <xdr:cNvSpPr/>
      </xdr:nvSpPr>
      <xdr:spPr>
        <a:xfrm>
          <a:off x="6921500" y="1079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39061</xdr:rowOff>
    </xdr:from>
    <xdr:to>
      <xdr:col>41</xdr:col>
      <xdr:colOff>50800</xdr:colOff>
      <xdr:row>63</xdr:row>
      <xdr:rowOff>41806</xdr:rowOff>
    </xdr:to>
    <xdr:cxnSp macro="">
      <xdr:nvCxnSpPr>
        <xdr:cNvPr id="255" name="直線コネクタ 254">
          <a:extLst>
            <a:ext uri="{FF2B5EF4-FFF2-40B4-BE49-F238E27FC236}">
              <a16:creationId xmlns:a16="http://schemas.microsoft.com/office/drawing/2014/main" id="{0047A629-1E95-47F8-A3CB-7DAF3B050D67}"/>
            </a:ext>
          </a:extLst>
        </xdr:cNvPr>
        <xdr:cNvCxnSpPr/>
      </xdr:nvCxnSpPr>
      <xdr:spPr>
        <a:xfrm flipV="1">
          <a:off x="6972300" y="10840411"/>
          <a:ext cx="889000" cy="2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153480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B0FE0701-A139-49F0-B194-DA3910B2DCD2}"/>
            </a:ext>
          </a:extLst>
        </xdr:cNvPr>
        <xdr:cNvSpPr txBox="1"/>
      </xdr:nvSpPr>
      <xdr:spPr>
        <a:xfrm>
          <a:off x="9327095" y="10954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156136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4D634E3F-9009-4740-B9C3-32F9C0C3E911}"/>
            </a:ext>
          </a:extLst>
        </xdr:cNvPr>
        <xdr:cNvSpPr txBox="1"/>
      </xdr:nvSpPr>
      <xdr:spPr>
        <a:xfrm>
          <a:off x="8450795" y="10957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154908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5052FBC3-9EA9-4E1D-BCFF-B11A4DFD79E4}"/>
            </a:ext>
          </a:extLst>
        </xdr:cNvPr>
        <xdr:cNvSpPr txBox="1"/>
      </xdr:nvSpPr>
      <xdr:spPr>
        <a:xfrm>
          <a:off x="7561795" y="10956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151520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CC3B6042-0AA6-49C0-B762-9B1469234866}"/>
            </a:ext>
          </a:extLst>
        </xdr:cNvPr>
        <xdr:cNvSpPr txBox="1"/>
      </xdr:nvSpPr>
      <xdr:spPr>
        <a:xfrm>
          <a:off x="6672795" y="10952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100107</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68EC5AC6-532B-4EB3-9E78-419A113E6ABA}"/>
            </a:ext>
          </a:extLst>
        </xdr:cNvPr>
        <xdr:cNvSpPr txBox="1"/>
      </xdr:nvSpPr>
      <xdr:spPr>
        <a:xfrm>
          <a:off x="9327095" y="10558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103181</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5AAB3643-F995-419B-AB39-B86D2DA68EA6}"/>
            </a:ext>
          </a:extLst>
        </xdr:cNvPr>
        <xdr:cNvSpPr txBox="1"/>
      </xdr:nvSpPr>
      <xdr:spPr>
        <a:xfrm>
          <a:off x="8450795" y="10561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106388</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D1C1AC15-CD29-4B79-9515-24000882E368}"/>
            </a:ext>
          </a:extLst>
        </xdr:cNvPr>
        <xdr:cNvSpPr txBox="1"/>
      </xdr:nvSpPr>
      <xdr:spPr>
        <a:xfrm>
          <a:off x="7561795" y="10564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109133</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EE1302D1-0B2E-4F55-8C3A-5C89402E54EF}"/>
            </a:ext>
          </a:extLst>
        </xdr:cNvPr>
        <xdr:cNvSpPr txBox="1"/>
      </xdr:nvSpPr>
      <xdr:spPr>
        <a:xfrm>
          <a:off x="6672795" y="10567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8C71197D-8DC1-4779-8BF0-B5175C90CA4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A7671908-6B68-4E52-A4E2-905DFDECACF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41ECA15C-3457-4AFF-99D9-90C00C5E634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6C6CFFAC-33D1-4906-A2A5-109C3C628E2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C5042284-766B-48FB-B096-F7F00B4DA16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98FAF22A-AE71-428A-906C-301AA44E1DC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38AC4F39-D013-44D1-A17C-D49D494CCF9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8E6917A3-5A03-4F7D-A128-F33E3D33A24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A0A9F54A-390B-406E-B078-D4DB77A6FB5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3388200-2BAD-48B5-B463-A11D7C9174A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F564CE80-1606-4D98-99B5-BE9E11E339F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739216B1-2340-4C52-93E4-A529374C0434}"/>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471EC1AD-42FE-466B-961E-0D5194731E5B}"/>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8667912A-33C2-41DB-9001-FDDF972DB94A}"/>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3ACC6EB4-5519-4B8B-A0CD-6E557D854BF1}"/>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5B9A436C-3810-4CD4-B95D-65B8D824136B}"/>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6D12DD34-9013-446E-9E36-22BC4AFE8DE2}"/>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5EEEB963-956D-4D16-93CF-2F87A987F204}"/>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D3D7A59F-E71D-4E45-987A-0403FD4BD981}"/>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E5933186-2BC5-4DB4-821E-E3500BBE9EA3}"/>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60D23335-3005-4D71-9AAF-2882071894EB}"/>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AFB1F236-93B1-4327-9985-DBB2686E8FA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5B31C027-EE55-49F0-8FA9-DFA0E1A5BD1A}"/>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5E11DA1E-270F-45D4-AF81-E0463A5069D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870C6B56-B647-4190-A3AD-CD14878F0623}"/>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F072C3E8-0EB0-4A3D-B0BB-1815685CFAF8}"/>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DE7BE4FD-37A1-402D-8BCB-0D5A15E5CCD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13A80465-300B-4B3E-BFF7-98705A136112}"/>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FB7AEF73-2777-4D02-B03D-E399BD31A1B6}"/>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E045B86A-573A-48D5-8ED3-D55825160D16}"/>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A8C5FE8B-EB84-44E0-BA3B-465CBB5200BA}"/>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C122F29C-6B33-4CEE-BE74-C9C3DA51C6F6}"/>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A4B17CA5-10E6-4F4B-A808-74AAE7B41295}"/>
            </a:ext>
          </a:extLst>
        </xdr:cNvPr>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F37A3BC4-4875-48A3-BB99-7FDDE53F3B1E}"/>
            </a:ext>
          </a:extLst>
        </xdr:cNvPr>
        <xdr:cNvSpPr/>
      </xdr:nvSpPr>
      <xdr:spPr>
        <a:xfrm>
          <a:off x="1968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26414700-6F4D-4FD5-BFDB-6FFC359E4DC1}"/>
            </a:ext>
          </a:extLst>
        </xdr:cNvPr>
        <xdr:cNvSpPr/>
      </xdr:nvSpPr>
      <xdr:spPr>
        <a:xfrm>
          <a:off x="1079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2394DDA-0D8C-4888-A8BB-A4958EA064A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DA30DCD-3326-4FD2-91E1-42E22320636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2C3EDE5-311A-4D78-A69E-84CB271AEE8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1B83DA2-FBB7-4DDF-9BAE-B61604D7550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514574B1-E81B-48AA-BB06-BDAED8C0F04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4445</xdr:rowOff>
    </xdr:from>
    <xdr:to>
      <xdr:col>24</xdr:col>
      <xdr:colOff>114300</xdr:colOff>
      <xdr:row>83</xdr:row>
      <xdr:rowOff>106045</xdr:rowOff>
    </xdr:to>
    <xdr:sp macro="" textlink="">
      <xdr:nvSpPr>
        <xdr:cNvPr id="304" name="楕円 303">
          <a:extLst>
            <a:ext uri="{FF2B5EF4-FFF2-40B4-BE49-F238E27FC236}">
              <a16:creationId xmlns:a16="http://schemas.microsoft.com/office/drawing/2014/main" id="{8CC1C0D0-8553-422B-AFAA-632DD3F46C66}"/>
            </a:ext>
          </a:extLst>
        </xdr:cNvPr>
        <xdr:cNvSpPr/>
      </xdr:nvSpPr>
      <xdr:spPr>
        <a:xfrm>
          <a:off x="4584700" y="1423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154322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D86DEB4E-4E0E-4947-B7EF-BB4C8F4B77E2}"/>
            </a:ext>
          </a:extLst>
        </xdr:cNvPr>
        <xdr:cNvSpPr txBox="1"/>
      </xdr:nvSpPr>
      <xdr:spPr>
        <a:xfrm>
          <a:off x="4673600" y="1421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153036</xdr:rowOff>
    </xdr:from>
    <xdr:to>
      <xdr:col>20</xdr:col>
      <xdr:colOff>38100</xdr:colOff>
      <xdr:row>83</xdr:row>
      <xdr:rowOff>83186</xdr:rowOff>
    </xdr:to>
    <xdr:sp macro="" textlink="">
      <xdr:nvSpPr>
        <xdr:cNvPr id="306" name="楕円 305">
          <a:extLst>
            <a:ext uri="{FF2B5EF4-FFF2-40B4-BE49-F238E27FC236}">
              <a16:creationId xmlns:a16="http://schemas.microsoft.com/office/drawing/2014/main" id="{B76F3049-CB40-422E-A1CA-7BFBBA86FBAA}"/>
            </a:ext>
          </a:extLst>
        </xdr:cNvPr>
        <xdr:cNvSpPr/>
      </xdr:nvSpPr>
      <xdr:spPr>
        <a:xfrm>
          <a:off x="3746500" y="1421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32386</xdr:rowOff>
    </xdr:from>
    <xdr:to>
      <xdr:col>24</xdr:col>
      <xdr:colOff>63500</xdr:colOff>
      <xdr:row>83</xdr:row>
      <xdr:rowOff>55245</xdr:rowOff>
    </xdr:to>
    <xdr:cxnSp macro="">
      <xdr:nvCxnSpPr>
        <xdr:cNvPr id="307" name="直線コネクタ 306">
          <a:extLst>
            <a:ext uri="{FF2B5EF4-FFF2-40B4-BE49-F238E27FC236}">
              <a16:creationId xmlns:a16="http://schemas.microsoft.com/office/drawing/2014/main" id="{81B12033-C7C1-45A0-A1EB-CF47143F4183}"/>
            </a:ext>
          </a:extLst>
        </xdr:cNvPr>
        <xdr:cNvCxnSpPr/>
      </xdr:nvCxnSpPr>
      <xdr:spPr>
        <a:xfrm>
          <a:off x="3797300" y="14262736"/>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118745</xdr:rowOff>
    </xdr:from>
    <xdr:to>
      <xdr:col>15</xdr:col>
      <xdr:colOff>101600</xdr:colOff>
      <xdr:row>83</xdr:row>
      <xdr:rowOff>48895</xdr:rowOff>
    </xdr:to>
    <xdr:sp macro="" textlink="">
      <xdr:nvSpPr>
        <xdr:cNvPr id="308" name="楕円 307">
          <a:extLst>
            <a:ext uri="{FF2B5EF4-FFF2-40B4-BE49-F238E27FC236}">
              <a16:creationId xmlns:a16="http://schemas.microsoft.com/office/drawing/2014/main" id="{E6E07216-16D0-435C-8706-1F82898F91A8}"/>
            </a:ext>
          </a:extLst>
        </xdr:cNvPr>
        <xdr:cNvSpPr/>
      </xdr:nvSpPr>
      <xdr:spPr>
        <a:xfrm>
          <a:off x="2857500" y="1417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169545</xdr:rowOff>
    </xdr:from>
    <xdr:to>
      <xdr:col>19</xdr:col>
      <xdr:colOff>177800</xdr:colOff>
      <xdr:row>83</xdr:row>
      <xdr:rowOff>32386</xdr:rowOff>
    </xdr:to>
    <xdr:cxnSp macro="">
      <xdr:nvCxnSpPr>
        <xdr:cNvPr id="309" name="直線コネクタ 308">
          <a:extLst>
            <a:ext uri="{FF2B5EF4-FFF2-40B4-BE49-F238E27FC236}">
              <a16:creationId xmlns:a16="http://schemas.microsoft.com/office/drawing/2014/main" id="{4F6F6EB0-A541-49D4-BE5E-158A12175187}"/>
            </a:ext>
          </a:extLst>
        </xdr:cNvPr>
        <xdr:cNvCxnSpPr/>
      </xdr:nvCxnSpPr>
      <xdr:spPr>
        <a:xfrm>
          <a:off x="2908300" y="14228445"/>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92075</xdr:rowOff>
    </xdr:from>
    <xdr:to>
      <xdr:col>10</xdr:col>
      <xdr:colOff>165100</xdr:colOff>
      <xdr:row>83</xdr:row>
      <xdr:rowOff>22225</xdr:rowOff>
    </xdr:to>
    <xdr:sp macro="" textlink="">
      <xdr:nvSpPr>
        <xdr:cNvPr id="310" name="楕円 309">
          <a:extLst>
            <a:ext uri="{FF2B5EF4-FFF2-40B4-BE49-F238E27FC236}">
              <a16:creationId xmlns:a16="http://schemas.microsoft.com/office/drawing/2014/main" id="{228C467A-DCE9-4C96-90CC-6176EC6C2EF4}"/>
            </a:ext>
          </a:extLst>
        </xdr:cNvPr>
        <xdr:cNvSpPr/>
      </xdr:nvSpPr>
      <xdr:spPr>
        <a:xfrm>
          <a:off x="1968500" y="1415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142875</xdr:rowOff>
    </xdr:from>
    <xdr:to>
      <xdr:col>15</xdr:col>
      <xdr:colOff>50800</xdr:colOff>
      <xdr:row>82</xdr:row>
      <xdr:rowOff>169545</xdr:rowOff>
    </xdr:to>
    <xdr:cxnSp macro="">
      <xdr:nvCxnSpPr>
        <xdr:cNvPr id="311" name="直線コネクタ 310">
          <a:extLst>
            <a:ext uri="{FF2B5EF4-FFF2-40B4-BE49-F238E27FC236}">
              <a16:creationId xmlns:a16="http://schemas.microsoft.com/office/drawing/2014/main" id="{C4CEE092-FF62-434E-B761-D8E3742E2F36}"/>
            </a:ext>
          </a:extLst>
        </xdr:cNvPr>
        <xdr:cNvCxnSpPr/>
      </xdr:nvCxnSpPr>
      <xdr:spPr>
        <a:xfrm>
          <a:off x="2019300" y="1420177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63500</xdr:rowOff>
    </xdr:from>
    <xdr:to>
      <xdr:col>6</xdr:col>
      <xdr:colOff>38100</xdr:colOff>
      <xdr:row>82</xdr:row>
      <xdr:rowOff>165100</xdr:rowOff>
    </xdr:to>
    <xdr:sp macro="" textlink="">
      <xdr:nvSpPr>
        <xdr:cNvPr id="312" name="楕円 311">
          <a:extLst>
            <a:ext uri="{FF2B5EF4-FFF2-40B4-BE49-F238E27FC236}">
              <a16:creationId xmlns:a16="http://schemas.microsoft.com/office/drawing/2014/main" id="{6D590A82-51E7-46C8-B40C-ECF369159FA9}"/>
            </a:ext>
          </a:extLst>
        </xdr:cNvPr>
        <xdr:cNvSpPr/>
      </xdr:nvSpPr>
      <xdr:spPr>
        <a:xfrm>
          <a:off x="1079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114300</xdr:rowOff>
    </xdr:from>
    <xdr:to>
      <xdr:col>10</xdr:col>
      <xdr:colOff>114300</xdr:colOff>
      <xdr:row>82</xdr:row>
      <xdr:rowOff>142875</xdr:rowOff>
    </xdr:to>
    <xdr:cxnSp macro="">
      <xdr:nvCxnSpPr>
        <xdr:cNvPr id="313" name="直線コネクタ 312">
          <a:extLst>
            <a:ext uri="{FF2B5EF4-FFF2-40B4-BE49-F238E27FC236}">
              <a16:creationId xmlns:a16="http://schemas.microsoft.com/office/drawing/2014/main" id="{05554A15-FAB3-466E-9008-25564F3742FE}"/>
            </a:ext>
          </a:extLst>
        </xdr:cNvPr>
        <xdr:cNvCxnSpPr/>
      </xdr:nvCxnSpPr>
      <xdr:spPr>
        <a:xfrm>
          <a:off x="1130300" y="141732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4" name="n_1aveValue【公営住宅】&#10;有形固定資産減価償却率">
          <a:extLst>
            <a:ext uri="{FF2B5EF4-FFF2-40B4-BE49-F238E27FC236}">
              <a16:creationId xmlns:a16="http://schemas.microsoft.com/office/drawing/2014/main" id="{B5E77E36-0DA9-408B-BEF9-23DE425E3DCF}"/>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29227</xdr:rowOff>
    </xdr:from>
    <xdr:ext cx="405111" cy="259045"/>
    <xdr:sp macro="" textlink="">
      <xdr:nvSpPr>
        <xdr:cNvPr id="315" name="n_2aveValue【公営住宅】&#10;有形固定資産減価償却率">
          <a:extLst>
            <a:ext uri="{FF2B5EF4-FFF2-40B4-BE49-F238E27FC236}">
              <a16:creationId xmlns:a16="http://schemas.microsoft.com/office/drawing/2014/main" id="{EBFE77E3-5F94-4D03-BAFE-0BE41FD46237}"/>
            </a:ext>
          </a:extLst>
        </xdr:cNvPr>
        <xdr:cNvSpPr txBox="1"/>
      </xdr:nvSpPr>
      <xdr:spPr>
        <a:xfrm>
          <a:off x="2705744" y="1391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33038</xdr:rowOff>
    </xdr:from>
    <xdr:ext cx="405111" cy="259045"/>
    <xdr:sp macro="" textlink="">
      <xdr:nvSpPr>
        <xdr:cNvPr id="316" name="n_3aveValue【公営住宅】&#10;有形固定資産減価償却率">
          <a:extLst>
            <a:ext uri="{FF2B5EF4-FFF2-40B4-BE49-F238E27FC236}">
              <a16:creationId xmlns:a16="http://schemas.microsoft.com/office/drawing/2014/main" id="{C08CD51F-0CEA-48D5-9DB6-2A6AEB92E10D}"/>
            </a:ext>
          </a:extLst>
        </xdr:cNvPr>
        <xdr:cNvSpPr txBox="1"/>
      </xdr:nvSpPr>
      <xdr:spPr>
        <a:xfrm>
          <a:off x="1816744" y="1392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164482</xdr:rowOff>
    </xdr:from>
    <xdr:ext cx="405111" cy="259045"/>
    <xdr:sp macro="" textlink="">
      <xdr:nvSpPr>
        <xdr:cNvPr id="317" name="n_4aveValue【公営住宅】&#10;有形固定資産減価償却率">
          <a:extLst>
            <a:ext uri="{FF2B5EF4-FFF2-40B4-BE49-F238E27FC236}">
              <a16:creationId xmlns:a16="http://schemas.microsoft.com/office/drawing/2014/main" id="{CE4EB7AD-3C9E-4A42-A7DA-23EFED6E93D8}"/>
            </a:ext>
          </a:extLst>
        </xdr:cNvPr>
        <xdr:cNvSpPr txBox="1"/>
      </xdr:nvSpPr>
      <xdr:spPr>
        <a:xfrm>
          <a:off x="927744" y="1388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74313</xdr:rowOff>
    </xdr:from>
    <xdr:ext cx="405111" cy="259045"/>
    <xdr:sp macro="" textlink="">
      <xdr:nvSpPr>
        <xdr:cNvPr id="318" name="n_1mainValue【公営住宅】&#10;有形固定資産減価償却率">
          <a:extLst>
            <a:ext uri="{FF2B5EF4-FFF2-40B4-BE49-F238E27FC236}">
              <a16:creationId xmlns:a16="http://schemas.microsoft.com/office/drawing/2014/main" id="{C5684B58-359A-4B86-8F78-B9A3744EB208}"/>
            </a:ext>
          </a:extLst>
        </xdr:cNvPr>
        <xdr:cNvSpPr txBox="1"/>
      </xdr:nvSpPr>
      <xdr:spPr>
        <a:xfrm>
          <a:off x="3582044" y="1430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40022</xdr:rowOff>
    </xdr:from>
    <xdr:ext cx="405111" cy="259045"/>
    <xdr:sp macro="" textlink="">
      <xdr:nvSpPr>
        <xdr:cNvPr id="319" name="n_2mainValue【公営住宅】&#10;有形固定資産減価償却率">
          <a:extLst>
            <a:ext uri="{FF2B5EF4-FFF2-40B4-BE49-F238E27FC236}">
              <a16:creationId xmlns:a16="http://schemas.microsoft.com/office/drawing/2014/main" id="{BDFE7460-CC2F-40AF-8EAD-A310ECB1A822}"/>
            </a:ext>
          </a:extLst>
        </xdr:cNvPr>
        <xdr:cNvSpPr txBox="1"/>
      </xdr:nvSpPr>
      <xdr:spPr>
        <a:xfrm>
          <a:off x="2705744" y="1427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13352</xdr:rowOff>
    </xdr:from>
    <xdr:ext cx="405111" cy="259045"/>
    <xdr:sp macro="" textlink="">
      <xdr:nvSpPr>
        <xdr:cNvPr id="320" name="n_3mainValue【公営住宅】&#10;有形固定資産減価償却率">
          <a:extLst>
            <a:ext uri="{FF2B5EF4-FFF2-40B4-BE49-F238E27FC236}">
              <a16:creationId xmlns:a16="http://schemas.microsoft.com/office/drawing/2014/main" id="{A662100D-5D4E-4185-952E-B5EC09132184}"/>
            </a:ext>
          </a:extLst>
        </xdr:cNvPr>
        <xdr:cNvSpPr txBox="1"/>
      </xdr:nvSpPr>
      <xdr:spPr>
        <a:xfrm>
          <a:off x="1816744" y="1424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156227</xdr:rowOff>
    </xdr:from>
    <xdr:ext cx="405111" cy="259045"/>
    <xdr:sp macro="" textlink="">
      <xdr:nvSpPr>
        <xdr:cNvPr id="321" name="n_4mainValue【公営住宅】&#10;有形固定資産減価償却率">
          <a:extLst>
            <a:ext uri="{FF2B5EF4-FFF2-40B4-BE49-F238E27FC236}">
              <a16:creationId xmlns:a16="http://schemas.microsoft.com/office/drawing/2014/main" id="{69819DE4-A6F9-4B80-9BF8-F93767109E34}"/>
            </a:ext>
          </a:extLst>
        </xdr:cNvPr>
        <xdr:cNvSpPr txBox="1"/>
      </xdr:nvSpPr>
      <xdr:spPr>
        <a:xfrm>
          <a:off x="927744" y="1421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55A8C0EA-1A9A-4C22-9014-BA63A120222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B325E788-DB27-4986-8443-8849117409E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5484B449-3298-4109-9A19-10561E8EE1B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96B257E0-7EAD-4B88-80BA-D9D77DFDE7C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324F8A48-2987-4AB2-9623-FAA74FAD3E4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F33A8B85-A1C7-4E98-B696-F7CF6C6DDB3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C34A1802-D4BE-4319-AB2D-91C631C3CD6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DF94DEF1-63B8-4EEE-8CE4-1B83D38E9CA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76725DBF-2025-4042-90A0-123CEFDECA1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FC205888-CF39-4A2A-973A-F500BCE832F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93738A00-7481-4C30-9BEE-82E3782251A7}"/>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BE1794E-AF3A-484C-BF14-FC8F48506887}"/>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A4EADBD9-1779-4D0C-BD0B-C7B0CF3EC2E3}"/>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ED8AAA13-D5D4-4DEF-9BB7-3019AAA82941}"/>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87748FA5-9D76-42B5-A7C0-24FAE7ABB832}"/>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F3205C3E-7F55-492A-8F34-C8F836D34935}"/>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D89EAE0C-1F04-4BF1-A2A5-6FFC486DE5DF}"/>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926C3D3F-A793-453A-9A24-8302A8319AB4}"/>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37605EFB-2A83-424C-A9D0-E172C74FC06D}"/>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ACC93B63-0A2A-47A4-9489-06852E33A73D}"/>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1372DBDE-4EEB-4AD5-921F-389883CD4E3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A9851BDB-C310-4143-B5BF-C6D4AE6B482F}"/>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38979BCC-0095-4254-9456-096977E4970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8962F17C-9BBE-40D4-9F47-064F2787FB0B}"/>
            </a:ext>
          </a:extLst>
        </xdr:cNvPr>
        <xdr:cNvCxnSpPr/>
      </xdr:nvCxnSpPr>
      <xdr:spPr>
        <a:xfrm flipV="1">
          <a:off x="10476865" y="13567411"/>
          <a:ext cx="0" cy="129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A4A946EB-514E-4B8C-B439-066262894DF4}"/>
            </a:ext>
          </a:extLst>
        </xdr:cNvPr>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69E2D748-B0BC-422B-8120-921685A10587}"/>
            </a:ext>
          </a:extLst>
        </xdr:cNvPr>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86E7A3E1-046E-45E0-80AC-C60C73259884}"/>
            </a:ext>
          </a:extLst>
        </xdr:cNvPr>
        <xdr:cNvSpPr txBox="1"/>
      </xdr:nvSpPr>
      <xdr:spPr>
        <a:xfrm>
          <a:off x="10515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D218D76F-1E0C-4634-920C-1E8203C0F66D}"/>
            </a:ext>
          </a:extLst>
        </xdr:cNvPr>
        <xdr:cNvCxnSpPr/>
      </xdr:nvCxnSpPr>
      <xdr:spPr>
        <a:xfrm>
          <a:off x="10388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21353</xdr:rowOff>
    </xdr:from>
    <xdr:ext cx="469744" cy="259045"/>
    <xdr:sp macro="" textlink="">
      <xdr:nvSpPr>
        <xdr:cNvPr id="350" name="【公営住宅】&#10;一人当たり面積平均値テキスト">
          <a:extLst>
            <a:ext uri="{FF2B5EF4-FFF2-40B4-BE49-F238E27FC236}">
              <a16:creationId xmlns:a16="http://schemas.microsoft.com/office/drawing/2014/main" id="{C1FD5163-607C-4D2A-B3F4-BCFED5990987}"/>
            </a:ext>
          </a:extLst>
        </xdr:cNvPr>
        <xdr:cNvSpPr txBox="1"/>
      </xdr:nvSpPr>
      <xdr:spPr>
        <a:xfrm>
          <a:off x="10515600" y="14594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44923856-3C3C-41D5-866D-1AB8E8CEC3F0}"/>
            </a:ext>
          </a:extLst>
        </xdr:cNvPr>
        <xdr:cNvSpPr/>
      </xdr:nvSpPr>
      <xdr:spPr>
        <a:xfrm>
          <a:off x="104267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07B6E215-F8C3-4ED3-9088-549A06384FF7}"/>
            </a:ext>
          </a:extLst>
        </xdr:cNvPr>
        <xdr:cNvSpPr/>
      </xdr:nvSpPr>
      <xdr:spPr>
        <a:xfrm>
          <a:off x="9588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15598ED1-7284-466C-8049-37E7E9634CF4}"/>
            </a:ext>
          </a:extLst>
        </xdr:cNvPr>
        <xdr:cNvSpPr/>
      </xdr:nvSpPr>
      <xdr:spPr>
        <a:xfrm>
          <a:off x="8699500" y="1461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D03C7CA8-6E34-4B44-B610-45E9E73E36D3}"/>
            </a:ext>
          </a:extLst>
        </xdr:cNvPr>
        <xdr:cNvSpPr/>
      </xdr:nvSpPr>
      <xdr:spPr>
        <a:xfrm>
          <a:off x="7810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31599B91-DC2E-483C-B451-52D78392B04B}"/>
            </a:ext>
          </a:extLst>
        </xdr:cNvPr>
        <xdr:cNvSpPr/>
      </xdr:nvSpPr>
      <xdr:spPr>
        <a:xfrm>
          <a:off x="6921500" y="1461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8F8BF1B-9457-4B21-ACDC-652683371C5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27D306BF-1DEF-484E-A302-237E05E8F9E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322EC0E7-5C96-442F-9A5B-DEEBFF6626A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7347890D-49DE-4472-AA69-F15772672BA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F024A1E3-D7A0-4796-B24E-ED2A2716D1A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38736</xdr:rowOff>
    </xdr:from>
    <xdr:to>
      <xdr:col>55</xdr:col>
      <xdr:colOff>50800</xdr:colOff>
      <xdr:row>84</xdr:row>
      <xdr:rowOff>140336</xdr:rowOff>
    </xdr:to>
    <xdr:sp macro="" textlink="">
      <xdr:nvSpPr>
        <xdr:cNvPr id="361" name="楕円 360">
          <a:extLst>
            <a:ext uri="{FF2B5EF4-FFF2-40B4-BE49-F238E27FC236}">
              <a16:creationId xmlns:a16="http://schemas.microsoft.com/office/drawing/2014/main" id="{BC1B0DE6-A0B2-4CC1-94C1-B6FF6689CC92}"/>
            </a:ext>
          </a:extLst>
        </xdr:cNvPr>
        <xdr:cNvSpPr/>
      </xdr:nvSpPr>
      <xdr:spPr>
        <a:xfrm>
          <a:off x="10426700" y="1444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61613</xdr:rowOff>
    </xdr:from>
    <xdr:ext cx="469744" cy="259045"/>
    <xdr:sp macro="" textlink="">
      <xdr:nvSpPr>
        <xdr:cNvPr id="362" name="【公営住宅】&#10;一人当たり面積該当値テキスト">
          <a:extLst>
            <a:ext uri="{FF2B5EF4-FFF2-40B4-BE49-F238E27FC236}">
              <a16:creationId xmlns:a16="http://schemas.microsoft.com/office/drawing/2014/main" id="{2DEA44A8-BA54-40BB-A47E-E862DF372AFC}"/>
            </a:ext>
          </a:extLst>
        </xdr:cNvPr>
        <xdr:cNvSpPr txBox="1"/>
      </xdr:nvSpPr>
      <xdr:spPr>
        <a:xfrm>
          <a:off x="10515600" y="14291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43687</xdr:rowOff>
    </xdr:from>
    <xdr:to>
      <xdr:col>50</xdr:col>
      <xdr:colOff>165100</xdr:colOff>
      <xdr:row>84</xdr:row>
      <xdr:rowOff>145287</xdr:rowOff>
    </xdr:to>
    <xdr:sp macro="" textlink="">
      <xdr:nvSpPr>
        <xdr:cNvPr id="363" name="楕円 362">
          <a:extLst>
            <a:ext uri="{FF2B5EF4-FFF2-40B4-BE49-F238E27FC236}">
              <a16:creationId xmlns:a16="http://schemas.microsoft.com/office/drawing/2014/main" id="{68F07E14-67CD-4D24-A3B2-2321F51239E3}"/>
            </a:ext>
          </a:extLst>
        </xdr:cNvPr>
        <xdr:cNvSpPr/>
      </xdr:nvSpPr>
      <xdr:spPr>
        <a:xfrm>
          <a:off x="9588500" y="14445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89536</xdr:rowOff>
    </xdr:from>
    <xdr:to>
      <xdr:col>55</xdr:col>
      <xdr:colOff>0</xdr:colOff>
      <xdr:row>84</xdr:row>
      <xdr:rowOff>94487</xdr:rowOff>
    </xdr:to>
    <xdr:cxnSp macro="">
      <xdr:nvCxnSpPr>
        <xdr:cNvPr id="364" name="直線コネクタ 363">
          <a:extLst>
            <a:ext uri="{FF2B5EF4-FFF2-40B4-BE49-F238E27FC236}">
              <a16:creationId xmlns:a16="http://schemas.microsoft.com/office/drawing/2014/main" id="{9EF4526C-FE08-4452-9613-C2D672295F68}"/>
            </a:ext>
          </a:extLst>
        </xdr:cNvPr>
        <xdr:cNvCxnSpPr/>
      </xdr:nvCxnSpPr>
      <xdr:spPr>
        <a:xfrm flipV="1">
          <a:off x="9639300" y="14491336"/>
          <a:ext cx="838200" cy="4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47879</xdr:rowOff>
    </xdr:from>
    <xdr:to>
      <xdr:col>46</xdr:col>
      <xdr:colOff>38100</xdr:colOff>
      <xdr:row>84</xdr:row>
      <xdr:rowOff>149479</xdr:rowOff>
    </xdr:to>
    <xdr:sp macro="" textlink="">
      <xdr:nvSpPr>
        <xdr:cNvPr id="365" name="楕円 364">
          <a:extLst>
            <a:ext uri="{FF2B5EF4-FFF2-40B4-BE49-F238E27FC236}">
              <a16:creationId xmlns:a16="http://schemas.microsoft.com/office/drawing/2014/main" id="{13A9CC55-CF2A-40B8-A4A2-C71E403BE271}"/>
            </a:ext>
          </a:extLst>
        </xdr:cNvPr>
        <xdr:cNvSpPr/>
      </xdr:nvSpPr>
      <xdr:spPr>
        <a:xfrm>
          <a:off x="8699500" y="1444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94487</xdr:rowOff>
    </xdr:from>
    <xdr:to>
      <xdr:col>50</xdr:col>
      <xdr:colOff>114300</xdr:colOff>
      <xdr:row>84</xdr:row>
      <xdr:rowOff>98679</xdr:rowOff>
    </xdr:to>
    <xdr:cxnSp macro="">
      <xdr:nvCxnSpPr>
        <xdr:cNvPr id="366" name="直線コネクタ 365">
          <a:extLst>
            <a:ext uri="{FF2B5EF4-FFF2-40B4-BE49-F238E27FC236}">
              <a16:creationId xmlns:a16="http://schemas.microsoft.com/office/drawing/2014/main" id="{86ADC84D-56B8-4850-AD5A-8E84E958D92E}"/>
            </a:ext>
          </a:extLst>
        </xdr:cNvPr>
        <xdr:cNvCxnSpPr/>
      </xdr:nvCxnSpPr>
      <xdr:spPr>
        <a:xfrm flipV="1">
          <a:off x="8750300" y="14496287"/>
          <a:ext cx="889000" cy="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52070</xdr:rowOff>
    </xdr:from>
    <xdr:to>
      <xdr:col>41</xdr:col>
      <xdr:colOff>101600</xdr:colOff>
      <xdr:row>84</xdr:row>
      <xdr:rowOff>153670</xdr:rowOff>
    </xdr:to>
    <xdr:sp macro="" textlink="">
      <xdr:nvSpPr>
        <xdr:cNvPr id="367" name="楕円 366">
          <a:extLst>
            <a:ext uri="{FF2B5EF4-FFF2-40B4-BE49-F238E27FC236}">
              <a16:creationId xmlns:a16="http://schemas.microsoft.com/office/drawing/2014/main" id="{5E8EE03C-C07F-4415-A1E6-B4499B2D528D}"/>
            </a:ext>
          </a:extLst>
        </xdr:cNvPr>
        <xdr:cNvSpPr/>
      </xdr:nvSpPr>
      <xdr:spPr>
        <a:xfrm>
          <a:off x="7810500" y="1445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98679</xdr:rowOff>
    </xdr:from>
    <xdr:to>
      <xdr:col>45</xdr:col>
      <xdr:colOff>177800</xdr:colOff>
      <xdr:row>84</xdr:row>
      <xdr:rowOff>102870</xdr:rowOff>
    </xdr:to>
    <xdr:cxnSp macro="">
      <xdr:nvCxnSpPr>
        <xdr:cNvPr id="368" name="直線コネクタ 367">
          <a:extLst>
            <a:ext uri="{FF2B5EF4-FFF2-40B4-BE49-F238E27FC236}">
              <a16:creationId xmlns:a16="http://schemas.microsoft.com/office/drawing/2014/main" id="{4DC4572C-F05A-49CA-8C69-36E8AF270BAE}"/>
            </a:ext>
          </a:extLst>
        </xdr:cNvPr>
        <xdr:cNvCxnSpPr/>
      </xdr:nvCxnSpPr>
      <xdr:spPr>
        <a:xfrm flipV="1">
          <a:off x="7861300" y="14500479"/>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54738</xdr:rowOff>
    </xdr:from>
    <xdr:to>
      <xdr:col>36</xdr:col>
      <xdr:colOff>165100</xdr:colOff>
      <xdr:row>84</xdr:row>
      <xdr:rowOff>156338</xdr:rowOff>
    </xdr:to>
    <xdr:sp macro="" textlink="">
      <xdr:nvSpPr>
        <xdr:cNvPr id="369" name="楕円 368">
          <a:extLst>
            <a:ext uri="{FF2B5EF4-FFF2-40B4-BE49-F238E27FC236}">
              <a16:creationId xmlns:a16="http://schemas.microsoft.com/office/drawing/2014/main" id="{70A22B51-329D-40CC-9978-A8C389A8625E}"/>
            </a:ext>
          </a:extLst>
        </xdr:cNvPr>
        <xdr:cNvSpPr/>
      </xdr:nvSpPr>
      <xdr:spPr>
        <a:xfrm>
          <a:off x="6921500" y="1445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102870</xdr:rowOff>
    </xdr:from>
    <xdr:to>
      <xdr:col>41</xdr:col>
      <xdr:colOff>50800</xdr:colOff>
      <xdr:row>84</xdr:row>
      <xdr:rowOff>105538</xdr:rowOff>
    </xdr:to>
    <xdr:cxnSp macro="">
      <xdr:nvCxnSpPr>
        <xdr:cNvPr id="370" name="直線コネクタ 369">
          <a:extLst>
            <a:ext uri="{FF2B5EF4-FFF2-40B4-BE49-F238E27FC236}">
              <a16:creationId xmlns:a16="http://schemas.microsoft.com/office/drawing/2014/main" id="{350B15FA-B45F-4133-8DD4-9704750F6191}"/>
            </a:ext>
          </a:extLst>
        </xdr:cNvPr>
        <xdr:cNvCxnSpPr/>
      </xdr:nvCxnSpPr>
      <xdr:spPr>
        <a:xfrm flipV="1">
          <a:off x="6972300" y="14504670"/>
          <a:ext cx="889000" cy="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134890</xdr:rowOff>
    </xdr:from>
    <xdr:ext cx="469744" cy="259045"/>
    <xdr:sp macro="" textlink="">
      <xdr:nvSpPr>
        <xdr:cNvPr id="371" name="n_1aveValue【公営住宅】&#10;一人当たり面積">
          <a:extLst>
            <a:ext uri="{FF2B5EF4-FFF2-40B4-BE49-F238E27FC236}">
              <a16:creationId xmlns:a16="http://schemas.microsoft.com/office/drawing/2014/main" id="{356383DA-F5B7-4D5B-A1A3-24CC77075732}"/>
            </a:ext>
          </a:extLst>
        </xdr:cNvPr>
        <xdr:cNvSpPr txBox="1"/>
      </xdr:nvSpPr>
      <xdr:spPr>
        <a:xfrm>
          <a:off x="9391727" y="1470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132987</xdr:rowOff>
    </xdr:from>
    <xdr:ext cx="469744" cy="259045"/>
    <xdr:sp macro="" textlink="">
      <xdr:nvSpPr>
        <xdr:cNvPr id="372" name="n_2aveValue【公営住宅】&#10;一人当たり面積">
          <a:extLst>
            <a:ext uri="{FF2B5EF4-FFF2-40B4-BE49-F238E27FC236}">
              <a16:creationId xmlns:a16="http://schemas.microsoft.com/office/drawing/2014/main" id="{CA417AD2-7D4E-4E55-BD9F-20A555D07B03}"/>
            </a:ext>
          </a:extLst>
        </xdr:cNvPr>
        <xdr:cNvSpPr txBox="1"/>
      </xdr:nvSpPr>
      <xdr:spPr>
        <a:xfrm>
          <a:off x="8515427" y="1470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133366</xdr:rowOff>
    </xdr:from>
    <xdr:ext cx="469744" cy="259045"/>
    <xdr:sp macro="" textlink="">
      <xdr:nvSpPr>
        <xdr:cNvPr id="373" name="n_3aveValue【公営住宅】&#10;一人当たり面積">
          <a:extLst>
            <a:ext uri="{FF2B5EF4-FFF2-40B4-BE49-F238E27FC236}">
              <a16:creationId xmlns:a16="http://schemas.microsoft.com/office/drawing/2014/main" id="{186834BC-BF39-461D-92AA-1250DC7FC5F4}"/>
            </a:ext>
          </a:extLst>
        </xdr:cNvPr>
        <xdr:cNvSpPr txBox="1"/>
      </xdr:nvSpPr>
      <xdr:spPr>
        <a:xfrm>
          <a:off x="7626427" y="1470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136034</xdr:rowOff>
    </xdr:from>
    <xdr:ext cx="469744" cy="259045"/>
    <xdr:sp macro="" textlink="">
      <xdr:nvSpPr>
        <xdr:cNvPr id="374" name="n_4aveValue【公営住宅】&#10;一人当たり面積">
          <a:extLst>
            <a:ext uri="{FF2B5EF4-FFF2-40B4-BE49-F238E27FC236}">
              <a16:creationId xmlns:a16="http://schemas.microsoft.com/office/drawing/2014/main" id="{E5CE8F00-BC61-475A-BBAC-9C3B8813E272}"/>
            </a:ext>
          </a:extLst>
        </xdr:cNvPr>
        <xdr:cNvSpPr txBox="1"/>
      </xdr:nvSpPr>
      <xdr:spPr>
        <a:xfrm>
          <a:off x="6737427" y="1470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161814</xdr:rowOff>
    </xdr:from>
    <xdr:ext cx="469744" cy="259045"/>
    <xdr:sp macro="" textlink="">
      <xdr:nvSpPr>
        <xdr:cNvPr id="375" name="n_1mainValue【公営住宅】&#10;一人当たり面積">
          <a:extLst>
            <a:ext uri="{FF2B5EF4-FFF2-40B4-BE49-F238E27FC236}">
              <a16:creationId xmlns:a16="http://schemas.microsoft.com/office/drawing/2014/main" id="{F6B43B6C-A383-4514-B1B0-AD347661C6D4}"/>
            </a:ext>
          </a:extLst>
        </xdr:cNvPr>
        <xdr:cNvSpPr txBox="1"/>
      </xdr:nvSpPr>
      <xdr:spPr>
        <a:xfrm>
          <a:off x="9391727" y="14220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166006</xdr:rowOff>
    </xdr:from>
    <xdr:ext cx="469744" cy="259045"/>
    <xdr:sp macro="" textlink="">
      <xdr:nvSpPr>
        <xdr:cNvPr id="376" name="n_2mainValue【公営住宅】&#10;一人当たり面積">
          <a:extLst>
            <a:ext uri="{FF2B5EF4-FFF2-40B4-BE49-F238E27FC236}">
              <a16:creationId xmlns:a16="http://schemas.microsoft.com/office/drawing/2014/main" id="{F552DFBB-C595-4E52-B768-D4BD2C758D14}"/>
            </a:ext>
          </a:extLst>
        </xdr:cNvPr>
        <xdr:cNvSpPr txBox="1"/>
      </xdr:nvSpPr>
      <xdr:spPr>
        <a:xfrm>
          <a:off x="8515427" y="14224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170197</xdr:rowOff>
    </xdr:from>
    <xdr:ext cx="469744" cy="259045"/>
    <xdr:sp macro="" textlink="">
      <xdr:nvSpPr>
        <xdr:cNvPr id="377" name="n_3mainValue【公営住宅】&#10;一人当たり面積">
          <a:extLst>
            <a:ext uri="{FF2B5EF4-FFF2-40B4-BE49-F238E27FC236}">
              <a16:creationId xmlns:a16="http://schemas.microsoft.com/office/drawing/2014/main" id="{6853CBFC-F6BB-41CA-9D0F-B7DFD6D21BB9}"/>
            </a:ext>
          </a:extLst>
        </xdr:cNvPr>
        <xdr:cNvSpPr txBox="1"/>
      </xdr:nvSpPr>
      <xdr:spPr>
        <a:xfrm>
          <a:off x="7626427" y="1422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1415</xdr:rowOff>
    </xdr:from>
    <xdr:ext cx="469744" cy="259045"/>
    <xdr:sp macro="" textlink="">
      <xdr:nvSpPr>
        <xdr:cNvPr id="378" name="n_4mainValue【公営住宅】&#10;一人当たり面積">
          <a:extLst>
            <a:ext uri="{FF2B5EF4-FFF2-40B4-BE49-F238E27FC236}">
              <a16:creationId xmlns:a16="http://schemas.microsoft.com/office/drawing/2014/main" id="{C62005F1-EF05-432D-9AA1-0198281C815B}"/>
            </a:ext>
          </a:extLst>
        </xdr:cNvPr>
        <xdr:cNvSpPr txBox="1"/>
      </xdr:nvSpPr>
      <xdr:spPr>
        <a:xfrm>
          <a:off x="6737427" y="14231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52CAC0FC-C678-462C-812F-12D4A44D30E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BAE98FF-1249-474C-91BB-824ADE91034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D58AEFDE-1A91-4062-89F2-60EFA07E305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A24149E9-5577-43BE-A48E-2C55851674E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F2DE07-B218-438A-8E72-B7107A2BDE9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262001D3-54AC-44BC-AFE9-77DDA83E7BE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2D6B5083-7457-4D29-93F4-D133F4005B2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D8133D79-B106-47ED-9207-75B67CA16AE1}"/>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7FBBA331-EEEF-46CB-BE38-2B74432326D3}"/>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8DFF283A-3C4F-488B-8DF9-CDC1FCD3B0D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17B01D1C-C384-4B62-A94A-74F9909C61DC}"/>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90" name="直線コネクタ 389">
          <a:extLst>
            <a:ext uri="{FF2B5EF4-FFF2-40B4-BE49-F238E27FC236}">
              <a16:creationId xmlns:a16="http://schemas.microsoft.com/office/drawing/2014/main" id="{C0921589-A2E8-4D76-9035-3D0128EBAEBD}"/>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1" name="テキスト ボックス 390">
          <a:extLst>
            <a:ext uri="{FF2B5EF4-FFF2-40B4-BE49-F238E27FC236}">
              <a16:creationId xmlns:a16="http://schemas.microsoft.com/office/drawing/2014/main" id="{8D95E08A-88A4-4590-9E88-401D3634A7A1}"/>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2" name="直線コネクタ 391">
          <a:extLst>
            <a:ext uri="{FF2B5EF4-FFF2-40B4-BE49-F238E27FC236}">
              <a16:creationId xmlns:a16="http://schemas.microsoft.com/office/drawing/2014/main" id="{2DE255B0-2432-41F0-B6FD-4CD93698269E}"/>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3" name="テキスト ボックス 392">
          <a:extLst>
            <a:ext uri="{FF2B5EF4-FFF2-40B4-BE49-F238E27FC236}">
              <a16:creationId xmlns:a16="http://schemas.microsoft.com/office/drawing/2014/main" id="{26BCAB60-8E96-4DBA-BCB7-26B680C488E1}"/>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4" name="直線コネクタ 393">
          <a:extLst>
            <a:ext uri="{FF2B5EF4-FFF2-40B4-BE49-F238E27FC236}">
              <a16:creationId xmlns:a16="http://schemas.microsoft.com/office/drawing/2014/main" id="{881A966B-4DDA-4138-A65E-176C9EDA54C5}"/>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5" name="テキスト ボックス 394">
          <a:extLst>
            <a:ext uri="{FF2B5EF4-FFF2-40B4-BE49-F238E27FC236}">
              <a16:creationId xmlns:a16="http://schemas.microsoft.com/office/drawing/2014/main" id="{9E2F1BB9-62EE-4285-8940-EAF10D365ABC}"/>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6" name="直線コネクタ 395">
          <a:extLst>
            <a:ext uri="{FF2B5EF4-FFF2-40B4-BE49-F238E27FC236}">
              <a16:creationId xmlns:a16="http://schemas.microsoft.com/office/drawing/2014/main" id="{04AFEDED-41B4-4031-9E2E-255A62B667DE}"/>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7" name="テキスト ボックス 396">
          <a:extLst>
            <a:ext uri="{FF2B5EF4-FFF2-40B4-BE49-F238E27FC236}">
              <a16:creationId xmlns:a16="http://schemas.microsoft.com/office/drawing/2014/main" id="{3B4F62CF-F9AB-4A52-BE7F-1723045A822C}"/>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3F1A4A36-1D73-4DE3-8B39-B86F8FB66C0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9" name="テキスト ボックス 398">
          <a:extLst>
            <a:ext uri="{FF2B5EF4-FFF2-40B4-BE49-F238E27FC236}">
              <a16:creationId xmlns:a16="http://schemas.microsoft.com/office/drawing/2014/main" id="{B78394EE-9F86-4876-AAAB-D6F92D316E4C}"/>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EE74B7E9-DF5A-4351-A924-060E78E2FE0D}"/>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121920</xdr:rowOff>
    </xdr:from>
    <xdr:to>
      <xdr:col>24</xdr:col>
      <xdr:colOff>62865</xdr:colOff>
      <xdr:row>107</xdr:row>
      <xdr:rowOff>133350</xdr:rowOff>
    </xdr:to>
    <xdr:cxnSp macro="">
      <xdr:nvCxnSpPr>
        <xdr:cNvPr id="401" name="直線コネクタ 400">
          <a:extLst>
            <a:ext uri="{FF2B5EF4-FFF2-40B4-BE49-F238E27FC236}">
              <a16:creationId xmlns:a16="http://schemas.microsoft.com/office/drawing/2014/main" id="{89B6965F-1891-4BFA-AF22-B56FEDEC790B}"/>
            </a:ext>
          </a:extLst>
        </xdr:cNvPr>
        <xdr:cNvCxnSpPr/>
      </xdr:nvCxnSpPr>
      <xdr:spPr>
        <a:xfrm flipV="1">
          <a:off x="4634865" y="1709547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137177</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F1C859FC-739C-43A3-9ABE-93920F8ABE9A}"/>
            </a:ext>
          </a:extLst>
        </xdr:cNvPr>
        <xdr:cNvSpPr txBox="1"/>
      </xdr:nvSpPr>
      <xdr:spPr>
        <a:xfrm>
          <a:off x="4673600" y="184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133350</xdr:rowOff>
    </xdr:from>
    <xdr:to>
      <xdr:col>24</xdr:col>
      <xdr:colOff>152400</xdr:colOff>
      <xdr:row>107</xdr:row>
      <xdr:rowOff>133350</xdr:rowOff>
    </xdr:to>
    <xdr:cxnSp macro="">
      <xdr:nvCxnSpPr>
        <xdr:cNvPr id="403" name="直線コネクタ 402">
          <a:extLst>
            <a:ext uri="{FF2B5EF4-FFF2-40B4-BE49-F238E27FC236}">
              <a16:creationId xmlns:a16="http://schemas.microsoft.com/office/drawing/2014/main" id="{AAECDC80-0DD0-4345-98FD-D320534A6585}"/>
            </a:ext>
          </a:extLst>
        </xdr:cNvPr>
        <xdr:cNvCxnSpPr/>
      </xdr:nvCxnSpPr>
      <xdr:spPr>
        <a:xfrm>
          <a:off x="4546600" y="1847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68597</xdr:rowOff>
    </xdr:from>
    <xdr:ext cx="405111" cy="259045"/>
    <xdr:sp macro="" textlink="">
      <xdr:nvSpPr>
        <xdr:cNvPr id="404" name="【港湾・漁港】&#10;有形固定資産減価償却率最大値テキスト">
          <a:extLst>
            <a:ext uri="{FF2B5EF4-FFF2-40B4-BE49-F238E27FC236}">
              <a16:creationId xmlns:a16="http://schemas.microsoft.com/office/drawing/2014/main" id="{7D77FFAC-E9DE-4FC0-9BBC-0FD1C80EBB89}"/>
            </a:ext>
          </a:extLst>
        </xdr:cNvPr>
        <xdr:cNvSpPr txBox="1"/>
      </xdr:nvSpPr>
      <xdr:spPr>
        <a:xfrm>
          <a:off x="4673600" y="1687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121920</xdr:rowOff>
    </xdr:from>
    <xdr:to>
      <xdr:col>24</xdr:col>
      <xdr:colOff>152400</xdr:colOff>
      <xdr:row>99</xdr:row>
      <xdr:rowOff>121920</xdr:rowOff>
    </xdr:to>
    <xdr:cxnSp macro="">
      <xdr:nvCxnSpPr>
        <xdr:cNvPr id="405" name="直線コネクタ 404">
          <a:extLst>
            <a:ext uri="{FF2B5EF4-FFF2-40B4-BE49-F238E27FC236}">
              <a16:creationId xmlns:a16="http://schemas.microsoft.com/office/drawing/2014/main" id="{7B761013-F413-4C54-B0DF-AB565F00B8A9}"/>
            </a:ext>
          </a:extLst>
        </xdr:cNvPr>
        <xdr:cNvCxnSpPr/>
      </xdr:nvCxnSpPr>
      <xdr:spPr>
        <a:xfrm>
          <a:off x="4546600" y="1709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107714</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BAA4CDDE-2881-4CC2-9C31-21C9140F5860}"/>
            </a:ext>
          </a:extLst>
        </xdr:cNvPr>
        <xdr:cNvSpPr txBox="1"/>
      </xdr:nvSpPr>
      <xdr:spPr>
        <a:xfrm>
          <a:off x="4673600" y="175956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84837</xdr:rowOff>
    </xdr:from>
    <xdr:to>
      <xdr:col>24</xdr:col>
      <xdr:colOff>114300</xdr:colOff>
      <xdr:row>104</xdr:row>
      <xdr:rowOff>14987</xdr:rowOff>
    </xdr:to>
    <xdr:sp macro="" textlink="">
      <xdr:nvSpPr>
        <xdr:cNvPr id="407" name="フローチャート: 判断 406">
          <a:extLst>
            <a:ext uri="{FF2B5EF4-FFF2-40B4-BE49-F238E27FC236}">
              <a16:creationId xmlns:a16="http://schemas.microsoft.com/office/drawing/2014/main" id="{23244456-4EF6-4F81-AAC9-97BDAB137958}"/>
            </a:ext>
          </a:extLst>
        </xdr:cNvPr>
        <xdr:cNvSpPr/>
      </xdr:nvSpPr>
      <xdr:spPr>
        <a:xfrm>
          <a:off x="4584700" y="1774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50546</xdr:rowOff>
    </xdr:from>
    <xdr:to>
      <xdr:col>20</xdr:col>
      <xdr:colOff>38100</xdr:colOff>
      <xdr:row>103</xdr:row>
      <xdr:rowOff>152146</xdr:rowOff>
    </xdr:to>
    <xdr:sp macro="" textlink="">
      <xdr:nvSpPr>
        <xdr:cNvPr id="408" name="フローチャート: 判断 407">
          <a:extLst>
            <a:ext uri="{FF2B5EF4-FFF2-40B4-BE49-F238E27FC236}">
              <a16:creationId xmlns:a16="http://schemas.microsoft.com/office/drawing/2014/main" id="{87E3352D-651F-4019-8A40-B9CEAFE4B2F3}"/>
            </a:ext>
          </a:extLst>
        </xdr:cNvPr>
        <xdr:cNvSpPr/>
      </xdr:nvSpPr>
      <xdr:spPr>
        <a:xfrm>
          <a:off x="3746500" y="1770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409" name="フローチャート: 判断 408">
          <a:extLst>
            <a:ext uri="{FF2B5EF4-FFF2-40B4-BE49-F238E27FC236}">
              <a16:creationId xmlns:a16="http://schemas.microsoft.com/office/drawing/2014/main" id="{37D79B64-5F14-4436-8F11-FC223098ADC6}"/>
            </a:ext>
          </a:extLst>
        </xdr:cNvPr>
        <xdr:cNvSpPr/>
      </xdr:nvSpPr>
      <xdr:spPr>
        <a:xfrm>
          <a:off x="2857500" y="1767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153415</xdr:rowOff>
    </xdr:from>
    <xdr:to>
      <xdr:col>10</xdr:col>
      <xdr:colOff>165100</xdr:colOff>
      <xdr:row>103</xdr:row>
      <xdr:rowOff>83565</xdr:rowOff>
    </xdr:to>
    <xdr:sp macro="" textlink="">
      <xdr:nvSpPr>
        <xdr:cNvPr id="410" name="フローチャート: 判断 409">
          <a:extLst>
            <a:ext uri="{FF2B5EF4-FFF2-40B4-BE49-F238E27FC236}">
              <a16:creationId xmlns:a16="http://schemas.microsoft.com/office/drawing/2014/main" id="{3F95E08F-3A6F-4E2A-87BC-4156C6CD45AA}"/>
            </a:ext>
          </a:extLst>
        </xdr:cNvPr>
        <xdr:cNvSpPr/>
      </xdr:nvSpPr>
      <xdr:spPr>
        <a:xfrm>
          <a:off x="1968500" y="1764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102</xdr:row>
      <xdr:rowOff>169418</xdr:rowOff>
    </xdr:from>
    <xdr:to>
      <xdr:col>6</xdr:col>
      <xdr:colOff>38100</xdr:colOff>
      <xdr:row>103</xdr:row>
      <xdr:rowOff>99568</xdr:rowOff>
    </xdr:to>
    <xdr:sp macro="" textlink="">
      <xdr:nvSpPr>
        <xdr:cNvPr id="411" name="フローチャート: 判断 410">
          <a:extLst>
            <a:ext uri="{FF2B5EF4-FFF2-40B4-BE49-F238E27FC236}">
              <a16:creationId xmlns:a16="http://schemas.microsoft.com/office/drawing/2014/main" id="{076F7F14-1AD5-4AC8-9686-C505D9BF8E17}"/>
            </a:ext>
          </a:extLst>
        </xdr:cNvPr>
        <xdr:cNvSpPr/>
      </xdr:nvSpPr>
      <xdr:spPr>
        <a:xfrm>
          <a:off x="1079500" y="1765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18BEB4F5-5F6F-4401-87A9-38CFC9334672}"/>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5D56994F-3D0D-4634-8397-85E406704077}"/>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396BFE3E-ED51-4E6C-AF2F-6FD584086CB9}"/>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9AFA8759-1AA7-44DB-82CE-91CB00BE756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50AF64A-AC01-4253-994B-8BE26B3839AC}"/>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4826</xdr:rowOff>
    </xdr:from>
    <xdr:to>
      <xdr:col>24</xdr:col>
      <xdr:colOff>114300</xdr:colOff>
      <xdr:row>105</xdr:row>
      <xdr:rowOff>106426</xdr:rowOff>
    </xdr:to>
    <xdr:sp macro="" textlink="">
      <xdr:nvSpPr>
        <xdr:cNvPr id="417" name="楕円 416">
          <a:extLst>
            <a:ext uri="{FF2B5EF4-FFF2-40B4-BE49-F238E27FC236}">
              <a16:creationId xmlns:a16="http://schemas.microsoft.com/office/drawing/2014/main" id="{2BB5C3D0-7A9C-42C4-8EF7-6ADF01C25EFA}"/>
            </a:ext>
          </a:extLst>
        </xdr:cNvPr>
        <xdr:cNvSpPr/>
      </xdr:nvSpPr>
      <xdr:spPr>
        <a:xfrm>
          <a:off x="4584700" y="1800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154703</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B3B83DA2-35B1-474C-8018-3A1DE456B86E}"/>
            </a:ext>
          </a:extLst>
        </xdr:cNvPr>
        <xdr:cNvSpPr txBox="1"/>
      </xdr:nvSpPr>
      <xdr:spPr>
        <a:xfrm>
          <a:off x="4673600" y="17985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144272</xdr:rowOff>
    </xdr:from>
    <xdr:to>
      <xdr:col>20</xdr:col>
      <xdr:colOff>38100</xdr:colOff>
      <xdr:row>105</xdr:row>
      <xdr:rowOff>74422</xdr:rowOff>
    </xdr:to>
    <xdr:sp macro="" textlink="">
      <xdr:nvSpPr>
        <xdr:cNvPr id="419" name="楕円 418">
          <a:extLst>
            <a:ext uri="{FF2B5EF4-FFF2-40B4-BE49-F238E27FC236}">
              <a16:creationId xmlns:a16="http://schemas.microsoft.com/office/drawing/2014/main" id="{92D98358-FE3E-4A0F-825A-644DD47BB262}"/>
            </a:ext>
          </a:extLst>
        </xdr:cNvPr>
        <xdr:cNvSpPr/>
      </xdr:nvSpPr>
      <xdr:spPr>
        <a:xfrm>
          <a:off x="3746500" y="1797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23622</xdr:rowOff>
    </xdr:from>
    <xdr:to>
      <xdr:col>24</xdr:col>
      <xdr:colOff>63500</xdr:colOff>
      <xdr:row>105</xdr:row>
      <xdr:rowOff>55626</xdr:rowOff>
    </xdr:to>
    <xdr:cxnSp macro="">
      <xdr:nvCxnSpPr>
        <xdr:cNvPr id="420" name="直線コネクタ 419">
          <a:extLst>
            <a:ext uri="{FF2B5EF4-FFF2-40B4-BE49-F238E27FC236}">
              <a16:creationId xmlns:a16="http://schemas.microsoft.com/office/drawing/2014/main" id="{86F2AC25-9365-4BCC-BE44-241603FAB83F}"/>
            </a:ext>
          </a:extLst>
        </xdr:cNvPr>
        <xdr:cNvCxnSpPr/>
      </xdr:nvCxnSpPr>
      <xdr:spPr>
        <a:xfrm>
          <a:off x="3797300" y="18025872"/>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119126</xdr:rowOff>
    </xdr:from>
    <xdr:to>
      <xdr:col>15</xdr:col>
      <xdr:colOff>101600</xdr:colOff>
      <xdr:row>105</xdr:row>
      <xdr:rowOff>49276</xdr:rowOff>
    </xdr:to>
    <xdr:sp macro="" textlink="">
      <xdr:nvSpPr>
        <xdr:cNvPr id="421" name="楕円 420">
          <a:extLst>
            <a:ext uri="{FF2B5EF4-FFF2-40B4-BE49-F238E27FC236}">
              <a16:creationId xmlns:a16="http://schemas.microsoft.com/office/drawing/2014/main" id="{B62B971E-6CA3-4B4E-8E1F-21DADBF08BEE}"/>
            </a:ext>
          </a:extLst>
        </xdr:cNvPr>
        <xdr:cNvSpPr/>
      </xdr:nvSpPr>
      <xdr:spPr>
        <a:xfrm>
          <a:off x="2857500" y="1794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169926</xdr:rowOff>
    </xdr:from>
    <xdr:to>
      <xdr:col>19</xdr:col>
      <xdr:colOff>177800</xdr:colOff>
      <xdr:row>105</xdr:row>
      <xdr:rowOff>23622</xdr:rowOff>
    </xdr:to>
    <xdr:cxnSp macro="">
      <xdr:nvCxnSpPr>
        <xdr:cNvPr id="422" name="直線コネクタ 421">
          <a:extLst>
            <a:ext uri="{FF2B5EF4-FFF2-40B4-BE49-F238E27FC236}">
              <a16:creationId xmlns:a16="http://schemas.microsoft.com/office/drawing/2014/main" id="{CF2083E8-FABE-4983-B961-40E2379C6E8E}"/>
            </a:ext>
          </a:extLst>
        </xdr:cNvPr>
        <xdr:cNvCxnSpPr/>
      </xdr:nvCxnSpPr>
      <xdr:spPr>
        <a:xfrm>
          <a:off x="2908300" y="18000726"/>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80263</xdr:rowOff>
    </xdr:from>
    <xdr:to>
      <xdr:col>10</xdr:col>
      <xdr:colOff>165100</xdr:colOff>
      <xdr:row>105</xdr:row>
      <xdr:rowOff>10413</xdr:rowOff>
    </xdr:to>
    <xdr:sp macro="" textlink="">
      <xdr:nvSpPr>
        <xdr:cNvPr id="423" name="楕円 422">
          <a:extLst>
            <a:ext uri="{FF2B5EF4-FFF2-40B4-BE49-F238E27FC236}">
              <a16:creationId xmlns:a16="http://schemas.microsoft.com/office/drawing/2014/main" id="{B8DAA6A4-65E4-4CAA-AEE3-AFF07AD7A834}"/>
            </a:ext>
          </a:extLst>
        </xdr:cNvPr>
        <xdr:cNvSpPr/>
      </xdr:nvSpPr>
      <xdr:spPr>
        <a:xfrm>
          <a:off x="1968500" y="17911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131063</xdr:rowOff>
    </xdr:from>
    <xdr:to>
      <xdr:col>15</xdr:col>
      <xdr:colOff>50800</xdr:colOff>
      <xdr:row>104</xdr:row>
      <xdr:rowOff>169926</xdr:rowOff>
    </xdr:to>
    <xdr:cxnSp macro="">
      <xdr:nvCxnSpPr>
        <xdr:cNvPr id="424" name="直線コネクタ 423">
          <a:extLst>
            <a:ext uri="{FF2B5EF4-FFF2-40B4-BE49-F238E27FC236}">
              <a16:creationId xmlns:a16="http://schemas.microsoft.com/office/drawing/2014/main" id="{B6185C84-2D57-4E32-BE46-18DAA88CAB33}"/>
            </a:ext>
          </a:extLst>
        </xdr:cNvPr>
        <xdr:cNvCxnSpPr/>
      </xdr:nvCxnSpPr>
      <xdr:spPr>
        <a:xfrm>
          <a:off x="2019300" y="17961863"/>
          <a:ext cx="88900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39115</xdr:rowOff>
    </xdr:from>
    <xdr:to>
      <xdr:col>6</xdr:col>
      <xdr:colOff>38100</xdr:colOff>
      <xdr:row>104</xdr:row>
      <xdr:rowOff>140715</xdr:rowOff>
    </xdr:to>
    <xdr:sp macro="" textlink="">
      <xdr:nvSpPr>
        <xdr:cNvPr id="425" name="楕円 424">
          <a:extLst>
            <a:ext uri="{FF2B5EF4-FFF2-40B4-BE49-F238E27FC236}">
              <a16:creationId xmlns:a16="http://schemas.microsoft.com/office/drawing/2014/main" id="{F86DE746-283E-477C-B92E-9B1E09A47DB8}"/>
            </a:ext>
          </a:extLst>
        </xdr:cNvPr>
        <xdr:cNvSpPr/>
      </xdr:nvSpPr>
      <xdr:spPr>
        <a:xfrm>
          <a:off x="1079500" y="1786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89915</xdr:rowOff>
    </xdr:from>
    <xdr:to>
      <xdr:col>10</xdr:col>
      <xdr:colOff>114300</xdr:colOff>
      <xdr:row>104</xdr:row>
      <xdr:rowOff>131063</xdr:rowOff>
    </xdr:to>
    <xdr:cxnSp macro="">
      <xdr:nvCxnSpPr>
        <xdr:cNvPr id="426" name="直線コネクタ 425">
          <a:extLst>
            <a:ext uri="{FF2B5EF4-FFF2-40B4-BE49-F238E27FC236}">
              <a16:creationId xmlns:a16="http://schemas.microsoft.com/office/drawing/2014/main" id="{959A322F-F55D-411E-B8E6-05075C4CBF85}"/>
            </a:ext>
          </a:extLst>
        </xdr:cNvPr>
        <xdr:cNvCxnSpPr/>
      </xdr:nvCxnSpPr>
      <xdr:spPr>
        <a:xfrm>
          <a:off x="1130300" y="17920715"/>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168673</xdr:rowOff>
    </xdr:from>
    <xdr:ext cx="405111" cy="259045"/>
    <xdr:sp macro="" textlink="">
      <xdr:nvSpPr>
        <xdr:cNvPr id="427" name="n_1aveValue【港湾・漁港】&#10;有形固定資産減価償却率">
          <a:extLst>
            <a:ext uri="{FF2B5EF4-FFF2-40B4-BE49-F238E27FC236}">
              <a16:creationId xmlns:a16="http://schemas.microsoft.com/office/drawing/2014/main" id="{CF9BA456-E268-4186-94E0-9595FD298EA2}"/>
            </a:ext>
          </a:extLst>
        </xdr:cNvPr>
        <xdr:cNvSpPr txBox="1"/>
      </xdr:nvSpPr>
      <xdr:spPr>
        <a:xfrm>
          <a:off x="3582044" y="1748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132097</xdr:rowOff>
    </xdr:from>
    <xdr:ext cx="405111" cy="259045"/>
    <xdr:sp macro="" textlink="">
      <xdr:nvSpPr>
        <xdr:cNvPr id="428" name="n_2aveValue【港湾・漁港】&#10;有形固定資産減価償却率">
          <a:extLst>
            <a:ext uri="{FF2B5EF4-FFF2-40B4-BE49-F238E27FC236}">
              <a16:creationId xmlns:a16="http://schemas.microsoft.com/office/drawing/2014/main" id="{3881B952-8E68-40F3-A055-E832A75D607B}"/>
            </a:ext>
          </a:extLst>
        </xdr:cNvPr>
        <xdr:cNvSpPr txBox="1"/>
      </xdr:nvSpPr>
      <xdr:spPr>
        <a:xfrm>
          <a:off x="2705744" y="1744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100092</xdr:rowOff>
    </xdr:from>
    <xdr:ext cx="405111" cy="259045"/>
    <xdr:sp macro="" textlink="">
      <xdr:nvSpPr>
        <xdr:cNvPr id="429" name="n_3aveValue【港湾・漁港】&#10;有形固定資産減価償却率">
          <a:extLst>
            <a:ext uri="{FF2B5EF4-FFF2-40B4-BE49-F238E27FC236}">
              <a16:creationId xmlns:a16="http://schemas.microsoft.com/office/drawing/2014/main" id="{8D672A34-3F2B-4F46-A0BE-9B22193B7FA8}"/>
            </a:ext>
          </a:extLst>
        </xdr:cNvPr>
        <xdr:cNvSpPr txBox="1"/>
      </xdr:nvSpPr>
      <xdr:spPr>
        <a:xfrm>
          <a:off x="1816744" y="1741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116095</xdr:rowOff>
    </xdr:from>
    <xdr:ext cx="405111" cy="259045"/>
    <xdr:sp macro="" textlink="">
      <xdr:nvSpPr>
        <xdr:cNvPr id="430" name="n_4aveValue【港湾・漁港】&#10;有形固定資産減価償却率">
          <a:extLst>
            <a:ext uri="{FF2B5EF4-FFF2-40B4-BE49-F238E27FC236}">
              <a16:creationId xmlns:a16="http://schemas.microsoft.com/office/drawing/2014/main" id="{E93162C2-01A2-463F-BF73-620F9C13B30D}"/>
            </a:ext>
          </a:extLst>
        </xdr:cNvPr>
        <xdr:cNvSpPr txBox="1"/>
      </xdr:nvSpPr>
      <xdr:spPr>
        <a:xfrm>
          <a:off x="927744" y="17432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65549</xdr:rowOff>
    </xdr:from>
    <xdr:ext cx="405111" cy="259045"/>
    <xdr:sp macro="" textlink="">
      <xdr:nvSpPr>
        <xdr:cNvPr id="431" name="n_1mainValue【港湾・漁港】&#10;有形固定資産減価償却率">
          <a:extLst>
            <a:ext uri="{FF2B5EF4-FFF2-40B4-BE49-F238E27FC236}">
              <a16:creationId xmlns:a16="http://schemas.microsoft.com/office/drawing/2014/main" id="{F6336970-DEFA-4DBA-A00F-5C123A50C7A1}"/>
            </a:ext>
          </a:extLst>
        </xdr:cNvPr>
        <xdr:cNvSpPr txBox="1"/>
      </xdr:nvSpPr>
      <xdr:spPr>
        <a:xfrm>
          <a:off x="3582044" y="18067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40403</xdr:rowOff>
    </xdr:from>
    <xdr:ext cx="405111" cy="259045"/>
    <xdr:sp macro="" textlink="">
      <xdr:nvSpPr>
        <xdr:cNvPr id="432" name="n_2mainValue【港湾・漁港】&#10;有形固定資産減価償却率">
          <a:extLst>
            <a:ext uri="{FF2B5EF4-FFF2-40B4-BE49-F238E27FC236}">
              <a16:creationId xmlns:a16="http://schemas.microsoft.com/office/drawing/2014/main" id="{88406FB8-472A-4B0B-B23B-831239DB965E}"/>
            </a:ext>
          </a:extLst>
        </xdr:cNvPr>
        <xdr:cNvSpPr txBox="1"/>
      </xdr:nvSpPr>
      <xdr:spPr>
        <a:xfrm>
          <a:off x="2705744" y="18042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1540</xdr:rowOff>
    </xdr:from>
    <xdr:ext cx="405111" cy="259045"/>
    <xdr:sp macro="" textlink="">
      <xdr:nvSpPr>
        <xdr:cNvPr id="433" name="n_3mainValue【港湾・漁港】&#10;有形固定資産減価償却率">
          <a:extLst>
            <a:ext uri="{FF2B5EF4-FFF2-40B4-BE49-F238E27FC236}">
              <a16:creationId xmlns:a16="http://schemas.microsoft.com/office/drawing/2014/main" id="{FEDF48EC-7F92-4895-8F91-2B1CE9ECA59E}"/>
            </a:ext>
          </a:extLst>
        </xdr:cNvPr>
        <xdr:cNvSpPr txBox="1"/>
      </xdr:nvSpPr>
      <xdr:spPr>
        <a:xfrm>
          <a:off x="1816744" y="18003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131842</xdr:rowOff>
    </xdr:from>
    <xdr:ext cx="405111" cy="259045"/>
    <xdr:sp macro="" textlink="">
      <xdr:nvSpPr>
        <xdr:cNvPr id="434" name="n_4mainValue【港湾・漁港】&#10;有形固定資産減価償却率">
          <a:extLst>
            <a:ext uri="{FF2B5EF4-FFF2-40B4-BE49-F238E27FC236}">
              <a16:creationId xmlns:a16="http://schemas.microsoft.com/office/drawing/2014/main" id="{0AD5C9C2-7D95-49AA-8BFC-E58887076262}"/>
            </a:ext>
          </a:extLst>
        </xdr:cNvPr>
        <xdr:cNvSpPr txBox="1"/>
      </xdr:nvSpPr>
      <xdr:spPr>
        <a:xfrm>
          <a:off x="927744" y="17962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CB07E1BD-2C68-4BD9-AD99-434987081CC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A1427C59-A4DC-42E0-8143-D40729E04EF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4EEF55E8-836D-4D47-A91A-F5D9DF5B860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74C68533-0A92-4C79-99FF-BD6A063AD22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2FDA033B-164F-408F-96B0-5D7B98383BA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F7FE1677-A825-4DA0-BDE0-63F3BF700D3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12E9610-74F4-45EB-A8DA-3E334C0DDC2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FCE98383-B363-4D57-A57F-DA96CB4EB3AA}"/>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50DE24E1-93BB-4A27-98AE-981E3808A239}"/>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96251BC0-C29F-4934-83E4-DA3378474ED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1E96C32A-510E-404C-B412-4EFBFE1F10D7}"/>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6" name="テキスト ボックス 445">
          <a:extLst>
            <a:ext uri="{FF2B5EF4-FFF2-40B4-BE49-F238E27FC236}">
              <a16:creationId xmlns:a16="http://schemas.microsoft.com/office/drawing/2014/main" id="{15B50826-9B60-4A4F-9988-6D8D6EDBED16}"/>
            </a:ext>
          </a:extLst>
        </xdr:cNvPr>
        <xdr:cNvSpPr txBox="1"/>
      </xdr:nvSpPr>
      <xdr:spPr>
        <a:xfrm>
          <a:off x="6355214" y="1858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59F921C5-F358-4908-8F6C-F277C8B23A38}"/>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48" name="テキスト ボックス 447">
          <a:extLst>
            <a:ext uri="{FF2B5EF4-FFF2-40B4-BE49-F238E27FC236}">
              <a16:creationId xmlns:a16="http://schemas.microsoft.com/office/drawing/2014/main" id="{9B917AF3-042C-4B8B-AECA-812083EA185C}"/>
            </a:ext>
          </a:extLst>
        </xdr:cNvPr>
        <xdr:cNvSpPr txBox="1"/>
      </xdr:nvSpPr>
      <xdr:spPr>
        <a:xfrm>
          <a:off x="6008581" y="1825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EA7ED6AF-8214-4D91-969A-08235D2BCA96}"/>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50" name="テキスト ボックス 449">
          <a:extLst>
            <a:ext uri="{FF2B5EF4-FFF2-40B4-BE49-F238E27FC236}">
              <a16:creationId xmlns:a16="http://schemas.microsoft.com/office/drawing/2014/main" id="{0D3BFBF4-6061-4ED4-8ABF-CDEBABCDBB0F}"/>
            </a:ext>
          </a:extLst>
        </xdr:cNvPr>
        <xdr:cNvSpPr txBox="1"/>
      </xdr:nvSpPr>
      <xdr:spPr>
        <a:xfrm>
          <a:off x="6008581" y="17928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0479EF67-BFEA-4514-A9A0-94754B739B76}"/>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52" name="テキスト ボックス 451">
          <a:extLst>
            <a:ext uri="{FF2B5EF4-FFF2-40B4-BE49-F238E27FC236}">
              <a16:creationId xmlns:a16="http://schemas.microsoft.com/office/drawing/2014/main" id="{82CB0FBD-8E49-4C0A-96A5-5E4D00798A9A}"/>
            </a:ext>
          </a:extLst>
        </xdr:cNvPr>
        <xdr:cNvSpPr txBox="1"/>
      </xdr:nvSpPr>
      <xdr:spPr>
        <a:xfrm>
          <a:off x="6008581" y="1760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C72D8E4F-B4F3-4CC9-8CA3-986D9FF0C48C}"/>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129920</xdr:rowOff>
    </xdr:from>
    <xdr:ext cx="685572" cy="259045"/>
    <xdr:sp macro="" textlink="">
      <xdr:nvSpPr>
        <xdr:cNvPr id="454" name="テキスト ボックス 453">
          <a:extLst>
            <a:ext uri="{FF2B5EF4-FFF2-40B4-BE49-F238E27FC236}">
              <a16:creationId xmlns:a16="http://schemas.microsoft.com/office/drawing/2014/main" id="{06434302-6D8C-49E4-9C86-92BB89C939A8}"/>
            </a:ext>
          </a:extLst>
        </xdr:cNvPr>
        <xdr:cNvSpPr txBox="1"/>
      </xdr:nvSpPr>
      <xdr:spPr>
        <a:xfrm>
          <a:off x="5918428" y="1727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3C859E45-7927-4088-90AE-3E791EED3399}"/>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98</xdr:row>
      <xdr:rowOff>146248</xdr:rowOff>
    </xdr:from>
    <xdr:ext cx="685572" cy="259045"/>
    <xdr:sp macro="" textlink="">
      <xdr:nvSpPr>
        <xdr:cNvPr id="456" name="テキスト ボックス 455">
          <a:extLst>
            <a:ext uri="{FF2B5EF4-FFF2-40B4-BE49-F238E27FC236}">
              <a16:creationId xmlns:a16="http://schemas.microsoft.com/office/drawing/2014/main" id="{03C3B0A1-1DE1-4D7F-BF19-584DA5D8A192}"/>
            </a:ext>
          </a:extLst>
        </xdr:cNvPr>
        <xdr:cNvSpPr txBox="1"/>
      </xdr:nvSpPr>
      <xdr:spPr>
        <a:xfrm>
          <a:off x="5918428" y="16948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F2E4EB85-00F3-4314-AC01-BD6E1C84C6BD}"/>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8" name="テキスト ボックス 457">
          <a:extLst>
            <a:ext uri="{FF2B5EF4-FFF2-40B4-BE49-F238E27FC236}">
              <a16:creationId xmlns:a16="http://schemas.microsoft.com/office/drawing/2014/main" id="{DCC824EC-AD93-47D8-A29D-D47A42A7A260}"/>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0D8EFD97-06CF-41A1-8A6E-900F8C808BDA}"/>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61094</xdr:rowOff>
    </xdr:from>
    <xdr:to>
      <xdr:col>54</xdr:col>
      <xdr:colOff>189865</xdr:colOff>
      <xdr:row>109</xdr:row>
      <xdr:rowOff>28110</xdr:rowOff>
    </xdr:to>
    <xdr:cxnSp macro="">
      <xdr:nvCxnSpPr>
        <xdr:cNvPr id="460" name="直線コネクタ 459">
          <a:extLst>
            <a:ext uri="{FF2B5EF4-FFF2-40B4-BE49-F238E27FC236}">
              <a16:creationId xmlns:a16="http://schemas.microsoft.com/office/drawing/2014/main" id="{A7734EFF-00C7-456D-886E-6C1A8C60B78F}"/>
            </a:ext>
          </a:extLst>
        </xdr:cNvPr>
        <xdr:cNvCxnSpPr/>
      </xdr:nvCxnSpPr>
      <xdr:spPr>
        <a:xfrm flipV="1">
          <a:off x="10476865" y="17206094"/>
          <a:ext cx="0" cy="1510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31937</xdr:rowOff>
    </xdr:from>
    <xdr:ext cx="469744" cy="259045"/>
    <xdr:sp macro="" textlink="">
      <xdr:nvSpPr>
        <xdr:cNvPr id="461" name="【港湾・漁港】&#10;一人当たり有形固定資産（償却資産）額最小値テキスト">
          <a:extLst>
            <a:ext uri="{FF2B5EF4-FFF2-40B4-BE49-F238E27FC236}">
              <a16:creationId xmlns:a16="http://schemas.microsoft.com/office/drawing/2014/main" id="{FC942469-CB38-4646-979B-36D3E66AE3CB}"/>
            </a:ext>
          </a:extLst>
        </xdr:cNvPr>
        <xdr:cNvSpPr txBox="1"/>
      </xdr:nvSpPr>
      <xdr:spPr>
        <a:xfrm>
          <a:off x="10515600" y="1871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28110</xdr:rowOff>
    </xdr:from>
    <xdr:to>
      <xdr:col>55</xdr:col>
      <xdr:colOff>88900</xdr:colOff>
      <xdr:row>109</xdr:row>
      <xdr:rowOff>28110</xdr:rowOff>
    </xdr:to>
    <xdr:cxnSp macro="">
      <xdr:nvCxnSpPr>
        <xdr:cNvPr id="462" name="直線コネクタ 461">
          <a:extLst>
            <a:ext uri="{FF2B5EF4-FFF2-40B4-BE49-F238E27FC236}">
              <a16:creationId xmlns:a16="http://schemas.microsoft.com/office/drawing/2014/main" id="{5EFF9EF6-45FA-4D57-BC36-81A4DE330DCC}"/>
            </a:ext>
          </a:extLst>
        </xdr:cNvPr>
        <xdr:cNvCxnSpPr/>
      </xdr:nvCxnSpPr>
      <xdr:spPr>
        <a:xfrm>
          <a:off x="10388600" y="18716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7771</xdr:rowOff>
    </xdr:from>
    <xdr:ext cx="690189" cy="259045"/>
    <xdr:sp macro="" textlink="">
      <xdr:nvSpPr>
        <xdr:cNvPr id="463" name="【港湾・漁港】&#10;一人当たり有形固定資産（償却資産）額最大値テキスト">
          <a:extLst>
            <a:ext uri="{FF2B5EF4-FFF2-40B4-BE49-F238E27FC236}">
              <a16:creationId xmlns:a16="http://schemas.microsoft.com/office/drawing/2014/main" id="{E2ACAF7E-376F-49AF-BB0C-1851AF8A5FB8}"/>
            </a:ext>
          </a:extLst>
        </xdr:cNvPr>
        <xdr:cNvSpPr txBox="1"/>
      </xdr:nvSpPr>
      <xdr:spPr>
        <a:xfrm>
          <a:off x="10515600" y="169813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1,393,877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61094</xdr:rowOff>
    </xdr:from>
    <xdr:to>
      <xdr:col>55</xdr:col>
      <xdr:colOff>88900</xdr:colOff>
      <xdr:row>100</xdr:row>
      <xdr:rowOff>61094</xdr:rowOff>
    </xdr:to>
    <xdr:cxnSp macro="">
      <xdr:nvCxnSpPr>
        <xdr:cNvPr id="464" name="直線コネクタ 463">
          <a:extLst>
            <a:ext uri="{FF2B5EF4-FFF2-40B4-BE49-F238E27FC236}">
              <a16:creationId xmlns:a16="http://schemas.microsoft.com/office/drawing/2014/main" id="{4D6B1BCD-23CE-4177-A8F8-B0228204B25B}"/>
            </a:ext>
          </a:extLst>
        </xdr:cNvPr>
        <xdr:cNvCxnSpPr/>
      </xdr:nvCxnSpPr>
      <xdr:spPr>
        <a:xfrm>
          <a:off x="10388600" y="17206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120812</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816FF500-6353-4CA7-A1E6-51B1529CBE29}"/>
            </a:ext>
          </a:extLst>
        </xdr:cNvPr>
        <xdr:cNvSpPr txBox="1"/>
      </xdr:nvSpPr>
      <xdr:spPr>
        <a:xfrm>
          <a:off x="10515600" y="182945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97935</xdr:rowOff>
    </xdr:from>
    <xdr:to>
      <xdr:col>55</xdr:col>
      <xdr:colOff>50800</xdr:colOff>
      <xdr:row>108</xdr:row>
      <xdr:rowOff>28085</xdr:rowOff>
    </xdr:to>
    <xdr:sp macro="" textlink="">
      <xdr:nvSpPr>
        <xdr:cNvPr id="466" name="フローチャート: 判断 465">
          <a:extLst>
            <a:ext uri="{FF2B5EF4-FFF2-40B4-BE49-F238E27FC236}">
              <a16:creationId xmlns:a16="http://schemas.microsoft.com/office/drawing/2014/main" id="{F19555A9-2AF3-4D03-9412-274E749C4474}"/>
            </a:ext>
          </a:extLst>
        </xdr:cNvPr>
        <xdr:cNvSpPr/>
      </xdr:nvSpPr>
      <xdr:spPr>
        <a:xfrm>
          <a:off x="10426700" y="1844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92318</xdr:rowOff>
    </xdr:from>
    <xdr:to>
      <xdr:col>50</xdr:col>
      <xdr:colOff>165100</xdr:colOff>
      <xdr:row>108</xdr:row>
      <xdr:rowOff>22468</xdr:rowOff>
    </xdr:to>
    <xdr:sp macro="" textlink="">
      <xdr:nvSpPr>
        <xdr:cNvPr id="467" name="フローチャート: 判断 466">
          <a:extLst>
            <a:ext uri="{FF2B5EF4-FFF2-40B4-BE49-F238E27FC236}">
              <a16:creationId xmlns:a16="http://schemas.microsoft.com/office/drawing/2014/main" id="{0DE24224-E2BD-45A1-B4D5-E05E6D714711}"/>
            </a:ext>
          </a:extLst>
        </xdr:cNvPr>
        <xdr:cNvSpPr/>
      </xdr:nvSpPr>
      <xdr:spPr>
        <a:xfrm>
          <a:off x="9588500" y="1843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121399</xdr:rowOff>
    </xdr:from>
    <xdr:to>
      <xdr:col>46</xdr:col>
      <xdr:colOff>38100</xdr:colOff>
      <xdr:row>108</xdr:row>
      <xdr:rowOff>51549</xdr:rowOff>
    </xdr:to>
    <xdr:sp macro="" textlink="">
      <xdr:nvSpPr>
        <xdr:cNvPr id="468" name="フローチャート: 判断 467">
          <a:extLst>
            <a:ext uri="{FF2B5EF4-FFF2-40B4-BE49-F238E27FC236}">
              <a16:creationId xmlns:a16="http://schemas.microsoft.com/office/drawing/2014/main" id="{635B01B9-1687-4601-BF8C-67BA97AADDA9}"/>
            </a:ext>
          </a:extLst>
        </xdr:cNvPr>
        <xdr:cNvSpPr/>
      </xdr:nvSpPr>
      <xdr:spPr>
        <a:xfrm>
          <a:off x="8699500" y="18466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124789</xdr:rowOff>
    </xdr:from>
    <xdr:to>
      <xdr:col>41</xdr:col>
      <xdr:colOff>101600</xdr:colOff>
      <xdr:row>108</xdr:row>
      <xdr:rowOff>54939</xdr:rowOff>
    </xdr:to>
    <xdr:sp macro="" textlink="">
      <xdr:nvSpPr>
        <xdr:cNvPr id="469" name="フローチャート: 判断 468">
          <a:extLst>
            <a:ext uri="{FF2B5EF4-FFF2-40B4-BE49-F238E27FC236}">
              <a16:creationId xmlns:a16="http://schemas.microsoft.com/office/drawing/2014/main" id="{2C0DECF6-30AD-4274-A37A-CD72A7F041AB}"/>
            </a:ext>
          </a:extLst>
        </xdr:cNvPr>
        <xdr:cNvSpPr/>
      </xdr:nvSpPr>
      <xdr:spPr>
        <a:xfrm>
          <a:off x="7810500" y="18469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47617</xdr:rowOff>
    </xdr:from>
    <xdr:to>
      <xdr:col>36</xdr:col>
      <xdr:colOff>165100</xdr:colOff>
      <xdr:row>108</xdr:row>
      <xdr:rowOff>149217</xdr:rowOff>
    </xdr:to>
    <xdr:sp macro="" textlink="">
      <xdr:nvSpPr>
        <xdr:cNvPr id="470" name="フローチャート: 判断 469">
          <a:extLst>
            <a:ext uri="{FF2B5EF4-FFF2-40B4-BE49-F238E27FC236}">
              <a16:creationId xmlns:a16="http://schemas.microsoft.com/office/drawing/2014/main" id="{6D3001DA-A54B-4BFB-9CB5-8C72D9E61091}"/>
            </a:ext>
          </a:extLst>
        </xdr:cNvPr>
        <xdr:cNvSpPr/>
      </xdr:nvSpPr>
      <xdr:spPr>
        <a:xfrm>
          <a:off x="6921500" y="1856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3AEFDD57-5584-4732-912D-DA83262052A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8447D1BD-AA88-463A-8C69-14DD48C83521}"/>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3CD2EBDE-D2BC-498F-9DCD-41CDC442AF0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F6A2BBAD-4B3A-4A10-A71E-446BCCC58FA8}"/>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673F9299-B899-40D8-A2C5-4932FE3791F9}"/>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74329</xdr:rowOff>
    </xdr:from>
    <xdr:to>
      <xdr:col>55</xdr:col>
      <xdr:colOff>50800</xdr:colOff>
      <xdr:row>109</xdr:row>
      <xdr:rowOff>4479</xdr:rowOff>
    </xdr:to>
    <xdr:sp macro="" textlink="">
      <xdr:nvSpPr>
        <xdr:cNvPr id="476" name="楕円 475">
          <a:extLst>
            <a:ext uri="{FF2B5EF4-FFF2-40B4-BE49-F238E27FC236}">
              <a16:creationId xmlns:a16="http://schemas.microsoft.com/office/drawing/2014/main" id="{496488F6-32EA-4566-86C5-08109BAA419A}"/>
            </a:ext>
          </a:extLst>
        </xdr:cNvPr>
        <xdr:cNvSpPr/>
      </xdr:nvSpPr>
      <xdr:spPr>
        <a:xfrm>
          <a:off x="10426700" y="1859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160706</xdr:rowOff>
    </xdr:from>
    <xdr:ext cx="534377" cy="259045"/>
    <xdr:sp macro="" textlink="">
      <xdr:nvSpPr>
        <xdr:cNvPr id="477" name="【港湾・漁港】&#10;一人当たり有形固定資産（償却資産）額該当値テキスト">
          <a:extLst>
            <a:ext uri="{FF2B5EF4-FFF2-40B4-BE49-F238E27FC236}">
              <a16:creationId xmlns:a16="http://schemas.microsoft.com/office/drawing/2014/main" id="{D960D796-0208-45E5-89DB-1FAC15153208}"/>
            </a:ext>
          </a:extLst>
        </xdr:cNvPr>
        <xdr:cNvSpPr txBox="1"/>
      </xdr:nvSpPr>
      <xdr:spPr>
        <a:xfrm>
          <a:off x="10515600" y="18505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75586</xdr:rowOff>
    </xdr:from>
    <xdr:to>
      <xdr:col>50</xdr:col>
      <xdr:colOff>165100</xdr:colOff>
      <xdr:row>109</xdr:row>
      <xdr:rowOff>5736</xdr:rowOff>
    </xdr:to>
    <xdr:sp macro="" textlink="">
      <xdr:nvSpPr>
        <xdr:cNvPr id="478" name="楕円 477">
          <a:extLst>
            <a:ext uri="{FF2B5EF4-FFF2-40B4-BE49-F238E27FC236}">
              <a16:creationId xmlns:a16="http://schemas.microsoft.com/office/drawing/2014/main" id="{704A07CE-8B34-489B-B732-CD8108722050}"/>
            </a:ext>
          </a:extLst>
        </xdr:cNvPr>
        <xdr:cNvSpPr/>
      </xdr:nvSpPr>
      <xdr:spPr>
        <a:xfrm>
          <a:off x="9588500" y="1859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125129</xdr:rowOff>
    </xdr:from>
    <xdr:to>
      <xdr:col>55</xdr:col>
      <xdr:colOff>0</xdr:colOff>
      <xdr:row>108</xdr:row>
      <xdr:rowOff>126386</xdr:rowOff>
    </xdr:to>
    <xdr:cxnSp macro="">
      <xdr:nvCxnSpPr>
        <xdr:cNvPr id="479" name="直線コネクタ 478">
          <a:extLst>
            <a:ext uri="{FF2B5EF4-FFF2-40B4-BE49-F238E27FC236}">
              <a16:creationId xmlns:a16="http://schemas.microsoft.com/office/drawing/2014/main" id="{CFB007B4-8E88-4EA6-B343-9F6BCDD9BF89}"/>
            </a:ext>
          </a:extLst>
        </xdr:cNvPr>
        <xdr:cNvCxnSpPr/>
      </xdr:nvCxnSpPr>
      <xdr:spPr>
        <a:xfrm flipV="1">
          <a:off x="9639300" y="18641729"/>
          <a:ext cx="8382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77110</xdr:rowOff>
    </xdr:from>
    <xdr:to>
      <xdr:col>46</xdr:col>
      <xdr:colOff>38100</xdr:colOff>
      <xdr:row>109</xdr:row>
      <xdr:rowOff>7260</xdr:rowOff>
    </xdr:to>
    <xdr:sp macro="" textlink="">
      <xdr:nvSpPr>
        <xdr:cNvPr id="480" name="楕円 479">
          <a:extLst>
            <a:ext uri="{FF2B5EF4-FFF2-40B4-BE49-F238E27FC236}">
              <a16:creationId xmlns:a16="http://schemas.microsoft.com/office/drawing/2014/main" id="{2B0EBF34-B72F-460B-8A48-A17EBCF1E7DD}"/>
            </a:ext>
          </a:extLst>
        </xdr:cNvPr>
        <xdr:cNvSpPr/>
      </xdr:nvSpPr>
      <xdr:spPr>
        <a:xfrm>
          <a:off x="8699500" y="1859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126386</xdr:rowOff>
    </xdr:from>
    <xdr:to>
      <xdr:col>50</xdr:col>
      <xdr:colOff>114300</xdr:colOff>
      <xdr:row>108</xdr:row>
      <xdr:rowOff>127910</xdr:rowOff>
    </xdr:to>
    <xdr:cxnSp macro="">
      <xdr:nvCxnSpPr>
        <xdr:cNvPr id="481" name="直線コネクタ 480">
          <a:extLst>
            <a:ext uri="{FF2B5EF4-FFF2-40B4-BE49-F238E27FC236}">
              <a16:creationId xmlns:a16="http://schemas.microsoft.com/office/drawing/2014/main" id="{435EA631-7CCD-4D08-B55E-ECFC27167CB3}"/>
            </a:ext>
          </a:extLst>
        </xdr:cNvPr>
        <xdr:cNvCxnSpPr/>
      </xdr:nvCxnSpPr>
      <xdr:spPr>
        <a:xfrm flipV="1">
          <a:off x="8750300" y="18642986"/>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78037</xdr:rowOff>
    </xdr:from>
    <xdr:to>
      <xdr:col>41</xdr:col>
      <xdr:colOff>101600</xdr:colOff>
      <xdr:row>109</xdr:row>
      <xdr:rowOff>8187</xdr:rowOff>
    </xdr:to>
    <xdr:sp macro="" textlink="">
      <xdr:nvSpPr>
        <xdr:cNvPr id="482" name="楕円 481">
          <a:extLst>
            <a:ext uri="{FF2B5EF4-FFF2-40B4-BE49-F238E27FC236}">
              <a16:creationId xmlns:a16="http://schemas.microsoft.com/office/drawing/2014/main" id="{7B2B195F-5B43-4990-AEEF-A4E7353B0DDD}"/>
            </a:ext>
          </a:extLst>
        </xdr:cNvPr>
        <xdr:cNvSpPr/>
      </xdr:nvSpPr>
      <xdr:spPr>
        <a:xfrm>
          <a:off x="7810500" y="1859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127910</xdr:rowOff>
    </xdr:from>
    <xdr:to>
      <xdr:col>45</xdr:col>
      <xdr:colOff>177800</xdr:colOff>
      <xdr:row>108</xdr:row>
      <xdr:rowOff>128837</xdr:rowOff>
    </xdr:to>
    <xdr:cxnSp macro="">
      <xdr:nvCxnSpPr>
        <xdr:cNvPr id="483" name="直線コネクタ 482">
          <a:extLst>
            <a:ext uri="{FF2B5EF4-FFF2-40B4-BE49-F238E27FC236}">
              <a16:creationId xmlns:a16="http://schemas.microsoft.com/office/drawing/2014/main" id="{D724DB3A-A4CD-4DCB-9CB4-90FFD52DEB16}"/>
            </a:ext>
          </a:extLst>
        </xdr:cNvPr>
        <xdr:cNvCxnSpPr/>
      </xdr:nvCxnSpPr>
      <xdr:spPr>
        <a:xfrm flipV="1">
          <a:off x="7861300" y="18644510"/>
          <a:ext cx="889000" cy="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78780</xdr:rowOff>
    </xdr:from>
    <xdr:to>
      <xdr:col>36</xdr:col>
      <xdr:colOff>165100</xdr:colOff>
      <xdr:row>109</xdr:row>
      <xdr:rowOff>8930</xdr:rowOff>
    </xdr:to>
    <xdr:sp macro="" textlink="">
      <xdr:nvSpPr>
        <xdr:cNvPr id="484" name="楕円 483">
          <a:extLst>
            <a:ext uri="{FF2B5EF4-FFF2-40B4-BE49-F238E27FC236}">
              <a16:creationId xmlns:a16="http://schemas.microsoft.com/office/drawing/2014/main" id="{A616A921-ED73-4210-A670-B925A9685426}"/>
            </a:ext>
          </a:extLst>
        </xdr:cNvPr>
        <xdr:cNvSpPr/>
      </xdr:nvSpPr>
      <xdr:spPr>
        <a:xfrm>
          <a:off x="6921500" y="18595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128837</xdr:rowOff>
    </xdr:from>
    <xdr:to>
      <xdr:col>41</xdr:col>
      <xdr:colOff>50800</xdr:colOff>
      <xdr:row>108</xdr:row>
      <xdr:rowOff>129580</xdr:rowOff>
    </xdr:to>
    <xdr:cxnSp macro="">
      <xdr:nvCxnSpPr>
        <xdr:cNvPr id="485" name="直線コネクタ 484">
          <a:extLst>
            <a:ext uri="{FF2B5EF4-FFF2-40B4-BE49-F238E27FC236}">
              <a16:creationId xmlns:a16="http://schemas.microsoft.com/office/drawing/2014/main" id="{CAEE302D-BC1A-4993-B827-05B7BA7CF03A}"/>
            </a:ext>
          </a:extLst>
        </xdr:cNvPr>
        <xdr:cNvCxnSpPr/>
      </xdr:nvCxnSpPr>
      <xdr:spPr>
        <a:xfrm flipV="1">
          <a:off x="6972300" y="18645437"/>
          <a:ext cx="889000" cy="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106</xdr:row>
      <xdr:rowOff>38995</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060B2CAA-A46C-4269-8569-DF6F95362655}"/>
            </a:ext>
          </a:extLst>
        </xdr:cNvPr>
        <xdr:cNvSpPr txBox="1"/>
      </xdr:nvSpPr>
      <xdr:spPr>
        <a:xfrm>
          <a:off x="9327095" y="18212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106</xdr:row>
      <xdr:rowOff>68076</xdr:rowOff>
    </xdr:from>
    <xdr:ext cx="599010" cy="259045"/>
    <xdr:sp macro="" textlink="">
      <xdr:nvSpPr>
        <xdr:cNvPr id="487" name="n_2aveValue【港湾・漁港】&#10;一人当たり有形固定資産（償却資産）額">
          <a:extLst>
            <a:ext uri="{FF2B5EF4-FFF2-40B4-BE49-F238E27FC236}">
              <a16:creationId xmlns:a16="http://schemas.microsoft.com/office/drawing/2014/main" id="{D4D1ADDA-12D5-4793-A2C1-F0F9CC652A5E}"/>
            </a:ext>
          </a:extLst>
        </xdr:cNvPr>
        <xdr:cNvSpPr txBox="1"/>
      </xdr:nvSpPr>
      <xdr:spPr>
        <a:xfrm>
          <a:off x="8450795" y="18241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106</xdr:row>
      <xdr:rowOff>71466</xdr:rowOff>
    </xdr:from>
    <xdr:ext cx="599010" cy="259045"/>
    <xdr:sp macro="" textlink="">
      <xdr:nvSpPr>
        <xdr:cNvPr id="488" name="n_3aveValue【港湾・漁港】&#10;一人当たり有形固定資産（償却資産）額">
          <a:extLst>
            <a:ext uri="{FF2B5EF4-FFF2-40B4-BE49-F238E27FC236}">
              <a16:creationId xmlns:a16="http://schemas.microsoft.com/office/drawing/2014/main" id="{18D99533-900C-48D9-B16A-2247CA9ABCC5}"/>
            </a:ext>
          </a:extLst>
        </xdr:cNvPr>
        <xdr:cNvSpPr txBox="1"/>
      </xdr:nvSpPr>
      <xdr:spPr>
        <a:xfrm>
          <a:off x="7561795" y="18245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165744</xdr:rowOff>
    </xdr:from>
    <xdr:ext cx="534377" cy="259045"/>
    <xdr:sp macro="" textlink="">
      <xdr:nvSpPr>
        <xdr:cNvPr id="489" name="n_4aveValue【港湾・漁港】&#10;一人当たり有形固定資産（償却資産）額">
          <a:extLst>
            <a:ext uri="{FF2B5EF4-FFF2-40B4-BE49-F238E27FC236}">
              <a16:creationId xmlns:a16="http://schemas.microsoft.com/office/drawing/2014/main" id="{E9094712-DA65-4324-B9D3-AE16382DBE72}"/>
            </a:ext>
          </a:extLst>
        </xdr:cNvPr>
        <xdr:cNvSpPr txBox="1"/>
      </xdr:nvSpPr>
      <xdr:spPr>
        <a:xfrm>
          <a:off x="6705111" y="18339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108</xdr:row>
      <xdr:rowOff>168313</xdr:rowOff>
    </xdr:from>
    <xdr:ext cx="534377" cy="259045"/>
    <xdr:sp macro="" textlink="">
      <xdr:nvSpPr>
        <xdr:cNvPr id="490" name="n_1mainValue【港湾・漁港】&#10;一人当たり有形固定資産（償却資産）額">
          <a:extLst>
            <a:ext uri="{FF2B5EF4-FFF2-40B4-BE49-F238E27FC236}">
              <a16:creationId xmlns:a16="http://schemas.microsoft.com/office/drawing/2014/main" id="{12337BD1-8AAB-4D16-BF39-A00389576410}"/>
            </a:ext>
          </a:extLst>
        </xdr:cNvPr>
        <xdr:cNvSpPr txBox="1"/>
      </xdr:nvSpPr>
      <xdr:spPr>
        <a:xfrm>
          <a:off x="9359411" y="18684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169837</xdr:rowOff>
    </xdr:from>
    <xdr:ext cx="534377" cy="259045"/>
    <xdr:sp macro="" textlink="">
      <xdr:nvSpPr>
        <xdr:cNvPr id="491" name="n_2mainValue【港湾・漁港】&#10;一人当たり有形固定資産（償却資産）額">
          <a:extLst>
            <a:ext uri="{FF2B5EF4-FFF2-40B4-BE49-F238E27FC236}">
              <a16:creationId xmlns:a16="http://schemas.microsoft.com/office/drawing/2014/main" id="{EF1B49E9-F360-4D99-B829-AB4087C436DC}"/>
            </a:ext>
          </a:extLst>
        </xdr:cNvPr>
        <xdr:cNvSpPr txBox="1"/>
      </xdr:nvSpPr>
      <xdr:spPr>
        <a:xfrm>
          <a:off x="8483111" y="1868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170764</xdr:rowOff>
    </xdr:from>
    <xdr:ext cx="534377" cy="259045"/>
    <xdr:sp macro="" textlink="">
      <xdr:nvSpPr>
        <xdr:cNvPr id="492" name="n_3mainValue【港湾・漁港】&#10;一人当たり有形固定資産（償却資産）額">
          <a:extLst>
            <a:ext uri="{FF2B5EF4-FFF2-40B4-BE49-F238E27FC236}">
              <a16:creationId xmlns:a16="http://schemas.microsoft.com/office/drawing/2014/main" id="{1C15B4E8-9252-4626-ACBA-34B9F62E1E87}"/>
            </a:ext>
          </a:extLst>
        </xdr:cNvPr>
        <xdr:cNvSpPr txBox="1"/>
      </xdr:nvSpPr>
      <xdr:spPr>
        <a:xfrm>
          <a:off x="7594111" y="18687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109</xdr:row>
      <xdr:rowOff>57</xdr:rowOff>
    </xdr:from>
    <xdr:ext cx="534377" cy="259045"/>
    <xdr:sp macro="" textlink="">
      <xdr:nvSpPr>
        <xdr:cNvPr id="493" name="n_4mainValue【港湾・漁港】&#10;一人当たり有形固定資産（償却資産）額">
          <a:extLst>
            <a:ext uri="{FF2B5EF4-FFF2-40B4-BE49-F238E27FC236}">
              <a16:creationId xmlns:a16="http://schemas.microsoft.com/office/drawing/2014/main" id="{9EFC735D-BDE0-4689-98D5-7C2D5997A6AA}"/>
            </a:ext>
          </a:extLst>
        </xdr:cNvPr>
        <xdr:cNvSpPr txBox="1"/>
      </xdr:nvSpPr>
      <xdr:spPr>
        <a:xfrm>
          <a:off x="6705111" y="1868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F53F1A55-634F-4ABC-83A8-E5A9003D660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9B7DA56E-5F2E-45D1-989D-EA28F9184BA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4C8203A2-D3D4-4F0E-83F6-980FFA0714C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56BDC24A-ED0C-4747-BB00-A39E69E58C4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0E33DC1F-0C18-4018-AAFB-E16AE305174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FD50736B-CCE4-4549-AD2C-6AE0B581847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C7F16350-E260-4218-A728-E72885E851E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986F87AC-82A1-4633-A130-361B9888123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B798157B-C558-4E04-971B-238DAF24269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17FEBADF-A474-4D0B-8FD2-CD6D77F0A55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57379CFF-36B0-4D57-9D5D-9C57D0887EE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CA1CEC4A-6BAC-4AA3-854D-E953464F6DD3}"/>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94C8FE45-F347-4B6D-A95B-393C0782C09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0CF1EDBD-A6DE-42A6-BEC8-D868E08E6287}"/>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F40F887A-B214-4EE7-8C9D-D76E23D4A671}"/>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C293FCC0-D6FB-4DBB-83A5-AE9E5CD1A5E7}"/>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6F968E95-E326-4053-BEF5-98CF9265572A}"/>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F4C7106E-8796-47A2-A635-09D75E7F789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8BB3D5EC-30B9-4EB0-8C4F-3A0D33196D0E}"/>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1121B6F0-B39A-44AA-9C16-DA799DECBA5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E4DB7CC5-5F6C-4139-B1D0-30BE55F6F47B}"/>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BF64E441-A450-4275-B83A-A4453E9E600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AD96DD55-F4FA-49AC-9EF8-195482A6A51C}"/>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認定こども園・幼稚園・保育所】&#10;有形固定資産減価償却率グラフ枠">
          <a:extLst>
            <a:ext uri="{FF2B5EF4-FFF2-40B4-BE49-F238E27FC236}">
              <a16:creationId xmlns:a16="http://schemas.microsoft.com/office/drawing/2014/main" id="{670FC144-9EC5-4E44-94B5-38C2B4CE609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518" name="直線コネクタ 517">
          <a:extLst>
            <a:ext uri="{FF2B5EF4-FFF2-40B4-BE49-F238E27FC236}">
              <a16:creationId xmlns:a16="http://schemas.microsoft.com/office/drawing/2014/main" id="{2EE684B2-A4CE-4D05-95C2-9E1761B01D5E}"/>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9" name="【認定こども園・幼稚園・保育所】&#10;有形固定資産減価償却率最小値テキスト">
          <a:extLst>
            <a:ext uri="{FF2B5EF4-FFF2-40B4-BE49-F238E27FC236}">
              <a16:creationId xmlns:a16="http://schemas.microsoft.com/office/drawing/2014/main" id="{50CB8C9D-4717-45D0-8A3A-0F3BD4D01659}"/>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20" name="直線コネクタ 519">
          <a:extLst>
            <a:ext uri="{FF2B5EF4-FFF2-40B4-BE49-F238E27FC236}">
              <a16:creationId xmlns:a16="http://schemas.microsoft.com/office/drawing/2014/main" id="{B3793839-58C3-4B4B-B0E8-AF310A0B5B9E}"/>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521" name="【認定こども園・幼稚園・保育所】&#10;有形固定資産減価償却率最大値テキスト">
          <a:extLst>
            <a:ext uri="{FF2B5EF4-FFF2-40B4-BE49-F238E27FC236}">
              <a16:creationId xmlns:a16="http://schemas.microsoft.com/office/drawing/2014/main" id="{28A5C384-5EE0-4D49-9E12-D1E5CA7D5C90}"/>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522" name="直線コネクタ 521">
          <a:extLst>
            <a:ext uri="{FF2B5EF4-FFF2-40B4-BE49-F238E27FC236}">
              <a16:creationId xmlns:a16="http://schemas.microsoft.com/office/drawing/2014/main" id="{35032D35-4972-49B2-ACDC-B42D983A0484}"/>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523" name="【認定こども園・幼稚園・保育所】&#10;有形固定資産減価償却率平均値テキスト">
          <a:extLst>
            <a:ext uri="{FF2B5EF4-FFF2-40B4-BE49-F238E27FC236}">
              <a16:creationId xmlns:a16="http://schemas.microsoft.com/office/drawing/2014/main" id="{A006C877-F752-437F-90DA-3BB0DC4031D5}"/>
            </a:ext>
          </a:extLst>
        </xdr:cNvPr>
        <xdr:cNvSpPr txBox="1"/>
      </xdr:nvSpPr>
      <xdr:spPr>
        <a:xfrm>
          <a:off x="1635760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524" name="フローチャート: 判断 523">
          <a:extLst>
            <a:ext uri="{FF2B5EF4-FFF2-40B4-BE49-F238E27FC236}">
              <a16:creationId xmlns:a16="http://schemas.microsoft.com/office/drawing/2014/main" id="{89464E46-A1E8-42C0-BC01-CA17619499F3}"/>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525" name="フローチャート: 判断 524">
          <a:extLst>
            <a:ext uri="{FF2B5EF4-FFF2-40B4-BE49-F238E27FC236}">
              <a16:creationId xmlns:a16="http://schemas.microsoft.com/office/drawing/2014/main" id="{06D99F8C-70D2-462D-9047-7A79F4600DD6}"/>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526" name="フローチャート: 判断 525">
          <a:extLst>
            <a:ext uri="{FF2B5EF4-FFF2-40B4-BE49-F238E27FC236}">
              <a16:creationId xmlns:a16="http://schemas.microsoft.com/office/drawing/2014/main" id="{0B521152-8B13-4BF9-BDA5-3BBDDCE0EEA9}"/>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527" name="フローチャート: 判断 526">
          <a:extLst>
            <a:ext uri="{FF2B5EF4-FFF2-40B4-BE49-F238E27FC236}">
              <a16:creationId xmlns:a16="http://schemas.microsoft.com/office/drawing/2014/main" id="{140D90BD-FAF1-4818-A39B-D2063E2D708B}"/>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528" name="フローチャート: 判断 527">
          <a:extLst>
            <a:ext uri="{FF2B5EF4-FFF2-40B4-BE49-F238E27FC236}">
              <a16:creationId xmlns:a16="http://schemas.microsoft.com/office/drawing/2014/main" id="{F76F5DEB-D539-419B-97B7-7399FE2CB6E1}"/>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7D4DFFE8-C43D-4BB4-8EF3-34B49641BA0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73C66E95-354B-4979-8BB0-D858645749A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40F63CEC-0199-436D-87E3-F18BB501BA9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BB68C7C7-0394-41D3-ACC3-746A5893D83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662F1F7B-A1E1-4C62-8757-921F45B86C2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57785</xdr:rowOff>
    </xdr:from>
    <xdr:to>
      <xdr:col>85</xdr:col>
      <xdr:colOff>177800</xdr:colOff>
      <xdr:row>40</xdr:row>
      <xdr:rowOff>159385</xdr:rowOff>
    </xdr:to>
    <xdr:sp macro="" textlink="">
      <xdr:nvSpPr>
        <xdr:cNvPr id="534" name="楕円 533">
          <a:extLst>
            <a:ext uri="{FF2B5EF4-FFF2-40B4-BE49-F238E27FC236}">
              <a16:creationId xmlns:a16="http://schemas.microsoft.com/office/drawing/2014/main" id="{BBDAB9C9-37B7-4A4A-B8F4-F4372C149B72}"/>
            </a:ext>
          </a:extLst>
        </xdr:cNvPr>
        <xdr:cNvSpPr/>
      </xdr:nvSpPr>
      <xdr:spPr>
        <a:xfrm>
          <a:off x="16268700" y="691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36212</xdr:rowOff>
    </xdr:from>
    <xdr:ext cx="405111" cy="259045"/>
    <xdr:sp macro="" textlink="">
      <xdr:nvSpPr>
        <xdr:cNvPr id="535" name="【認定こども園・幼稚園・保育所】&#10;有形固定資産減価償却率該当値テキスト">
          <a:extLst>
            <a:ext uri="{FF2B5EF4-FFF2-40B4-BE49-F238E27FC236}">
              <a16:creationId xmlns:a16="http://schemas.microsoft.com/office/drawing/2014/main" id="{5CE47FD5-9834-485A-8838-E95CBF03F8B5}"/>
            </a:ext>
          </a:extLst>
        </xdr:cNvPr>
        <xdr:cNvSpPr txBox="1"/>
      </xdr:nvSpPr>
      <xdr:spPr>
        <a:xfrm>
          <a:off x="16357600" y="6894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126365</xdr:rowOff>
    </xdr:from>
    <xdr:to>
      <xdr:col>81</xdr:col>
      <xdr:colOff>101600</xdr:colOff>
      <xdr:row>40</xdr:row>
      <xdr:rowOff>56515</xdr:rowOff>
    </xdr:to>
    <xdr:sp macro="" textlink="">
      <xdr:nvSpPr>
        <xdr:cNvPr id="536" name="楕円 535">
          <a:extLst>
            <a:ext uri="{FF2B5EF4-FFF2-40B4-BE49-F238E27FC236}">
              <a16:creationId xmlns:a16="http://schemas.microsoft.com/office/drawing/2014/main" id="{09FCFFB1-23F3-4DEE-87E5-EC6D1AAC8B84}"/>
            </a:ext>
          </a:extLst>
        </xdr:cNvPr>
        <xdr:cNvSpPr/>
      </xdr:nvSpPr>
      <xdr:spPr>
        <a:xfrm>
          <a:off x="15430500" y="681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5715</xdr:rowOff>
    </xdr:from>
    <xdr:to>
      <xdr:col>85</xdr:col>
      <xdr:colOff>127000</xdr:colOff>
      <xdr:row>40</xdr:row>
      <xdr:rowOff>108585</xdr:rowOff>
    </xdr:to>
    <xdr:cxnSp macro="">
      <xdr:nvCxnSpPr>
        <xdr:cNvPr id="537" name="直線コネクタ 536">
          <a:extLst>
            <a:ext uri="{FF2B5EF4-FFF2-40B4-BE49-F238E27FC236}">
              <a16:creationId xmlns:a16="http://schemas.microsoft.com/office/drawing/2014/main" id="{B21776C3-9204-4EE9-8257-0286EE7F90CC}"/>
            </a:ext>
          </a:extLst>
        </xdr:cNvPr>
        <xdr:cNvCxnSpPr/>
      </xdr:nvCxnSpPr>
      <xdr:spPr>
        <a:xfrm>
          <a:off x="15481300" y="6863715"/>
          <a:ext cx="8382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31115</xdr:rowOff>
    </xdr:from>
    <xdr:to>
      <xdr:col>76</xdr:col>
      <xdr:colOff>165100</xdr:colOff>
      <xdr:row>40</xdr:row>
      <xdr:rowOff>132715</xdr:rowOff>
    </xdr:to>
    <xdr:sp macro="" textlink="">
      <xdr:nvSpPr>
        <xdr:cNvPr id="538" name="楕円 537">
          <a:extLst>
            <a:ext uri="{FF2B5EF4-FFF2-40B4-BE49-F238E27FC236}">
              <a16:creationId xmlns:a16="http://schemas.microsoft.com/office/drawing/2014/main" id="{F775BD8A-7A31-4637-AF61-F055675365FA}"/>
            </a:ext>
          </a:extLst>
        </xdr:cNvPr>
        <xdr:cNvSpPr/>
      </xdr:nvSpPr>
      <xdr:spPr>
        <a:xfrm>
          <a:off x="14541500" y="688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5715</xdr:rowOff>
    </xdr:from>
    <xdr:to>
      <xdr:col>81</xdr:col>
      <xdr:colOff>50800</xdr:colOff>
      <xdr:row>40</xdr:row>
      <xdr:rowOff>81915</xdr:rowOff>
    </xdr:to>
    <xdr:cxnSp macro="">
      <xdr:nvCxnSpPr>
        <xdr:cNvPr id="539" name="直線コネクタ 538">
          <a:extLst>
            <a:ext uri="{FF2B5EF4-FFF2-40B4-BE49-F238E27FC236}">
              <a16:creationId xmlns:a16="http://schemas.microsoft.com/office/drawing/2014/main" id="{03D1A5DB-B502-43FB-A1A7-2E9D98455FF9}"/>
            </a:ext>
          </a:extLst>
        </xdr:cNvPr>
        <xdr:cNvCxnSpPr/>
      </xdr:nvCxnSpPr>
      <xdr:spPr>
        <a:xfrm flipV="1">
          <a:off x="14592300" y="686371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635</xdr:rowOff>
    </xdr:from>
    <xdr:to>
      <xdr:col>72</xdr:col>
      <xdr:colOff>38100</xdr:colOff>
      <xdr:row>40</xdr:row>
      <xdr:rowOff>102235</xdr:rowOff>
    </xdr:to>
    <xdr:sp macro="" textlink="">
      <xdr:nvSpPr>
        <xdr:cNvPr id="540" name="楕円 539">
          <a:extLst>
            <a:ext uri="{FF2B5EF4-FFF2-40B4-BE49-F238E27FC236}">
              <a16:creationId xmlns:a16="http://schemas.microsoft.com/office/drawing/2014/main" id="{D0C7AB38-71AC-491F-BCA6-B3B587275997}"/>
            </a:ext>
          </a:extLst>
        </xdr:cNvPr>
        <xdr:cNvSpPr/>
      </xdr:nvSpPr>
      <xdr:spPr>
        <a:xfrm>
          <a:off x="13652500" y="685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51435</xdr:rowOff>
    </xdr:from>
    <xdr:to>
      <xdr:col>76</xdr:col>
      <xdr:colOff>114300</xdr:colOff>
      <xdr:row>40</xdr:row>
      <xdr:rowOff>81915</xdr:rowOff>
    </xdr:to>
    <xdr:cxnSp macro="">
      <xdr:nvCxnSpPr>
        <xdr:cNvPr id="541" name="直線コネクタ 540">
          <a:extLst>
            <a:ext uri="{FF2B5EF4-FFF2-40B4-BE49-F238E27FC236}">
              <a16:creationId xmlns:a16="http://schemas.microsoft.com/office/drawing/2014/main" id="{06F12391-14C1-468B-AB6E-94C5AB469684}"/>
            </a:ext>
          </a:extLst>
        </xdr:cNvPr>
        <xdr:cNvCxnSpPr/>
      </xdr:nvCxnSpPr>
      <xdr:spPr>
        <a:xfrm>
          <a:off x="13703300" y="690943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141605</xdr:rowOff>
    </xdr:from>
    <xdr:to>
      <xdr:col>67</xdr:col>
      <xdr:colOff>101600</xdr:colOff>
      <xdr:row>40</xdr:row>
      <xdr:rowOff>71755</xdr:rowOff>
    </xdr:to>
    <xdr:sp macro="" textlink="">
      <xdr:nvSpPr>
        <xdr:cNvPr id="542" name="楕円 541">
          <a:extLst>
            <a:ext uri="{FF2B5EF4-FFF2-40B4-BE49-F238E27FC236}">
              <a16:creationId xmlns:a16="http://schemas.microsoft.com/office/drawing/2014/main" id="{DFA17E4D-DFA5-4708-B234-66DAB636ECBE}"/>
            </a:ext>
          </a:extLst>
        </xdr:cNvPr>
        <xdr:cNvSpPr/>
      </xdr:nvSpPr>
      <xdr:spPr>
        <a:xfrm>
          <a:off x="12763500" y="682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20955</xdr:rowOff>
    </xdr:from>
    <xdr:to>
      <xdr:col>71</xdr:col>
      <xdr:colOff>177800</xdr:colOff>
      <xdr:row>40</xdr:row>
      <xdr:rowOff>51435</xdr:rowOff>
    </xdr:to>
    <xdr:cxnSp macro="">
      <xdr:nvCxnSpPr>
        <xdr:cNvPr id="543" name="直線コネクタ 542">
          <a:extLst>
            <a:ext uri="{FF2B5EF4-FFF2-40B4-BE49-F238E27FC236}">
              <a16:creationId xmlns:a16="http://schemas.microsoft.com/office/drawing/2014/main" id="{658B6B0F-59D3-4673-A74B-AA85C88908C6}"/>
            </a:ext>
          </a:extLst>
        </xdr:cNvPr>
        <xdr:cNvCxnSpPr/>
      </xdr:nvCxnSpPr>
      <xdr:spPr>
        <a:xfrm>
          <a:off x="12814300" y="687895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544" name="n_1aveValue【認定こども園・幼稚園・保育所】&#10;有形固定資産減価償却率">
          <a:extLst>
            <a:ext uri="{FF2B5EF4-FFF2-40B4-BE49-F238E27FC236}">
              <a16:creationId xmlns:a16="http://schemas.microsoft.com/office/drawing/2014/main" id="{2637B07F-8A20-414E-8B08-01042661E5A4}"/>
            </a:ext>
          </a:extLst>
        </xdr:cNvPr>
        <xdr:cNvSpPr txBox="1"/>
      </xdr:nvSpPr>
      <xdr:spPr>
        <a:xfrm>
          <a:off x="1526604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545" name="n_2aveValue【認定こども園・幼稚園・保育所】&#10;有形固定資産減価償却率">
          <a:extLst>
            <a:ext uri="{FF2B5EF4-FFF2-40B4-BE49-F238E27FC236}">
              <a16:creationId xmlns:a16="http://schemas.microsoft.com/office/drawing/2014/main" id="{388E1EC5-A2C3-46CA-BA07-A5784D994B05}"/>
            </a:ext>
          </a:extLst>
        </xdr:cNvPr>
        <xdr:cNvSpPr txBox="1"/>
      </xdr:nvSpPr>
      <xdr:spPr>
        <a:xfrm>
          <a:off x="14389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546" name="n_3aveValue【認定こども園・幼稚園・保育所】&#10;有形固定資産減価償却率">
          <a:extLst>
            <a:ext uri="{FF2B5EF4-FFF2-40B4-BE49-F238E27FC236}">
              <a16:creationId xmlns:a16="http://schemas.microsoft.com/office/drawing/2014/main" id="{66A3CB84-8083-4CB2-AFD5-C0B68BF67830}"/>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547" name="n_4aveValue【認定こども園・幼稚園・保育所】&#10;有形固定資産減価償却率">
          <a:extLst>
            <a:ext uri="{FF2B5EF4-FFF2-40B4-BE49-F238E27FC236}">
              <a16:creationId xmlns:a16="http://schemas.microsoft.com/office/drawing/2014/main" id="{E42E6DA4-BC26-4A6F-90C2-AF07C2DBF018}"/>
            </a:ext>
          </a:extLst>
        </xdr:cNvPr>
        <xdr:cNvSpPr txBox="1"/>
      </xdr:nvSpPr>
      <xdr:spPr>
        <a:xfrm>
          <a:off x="12611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47642</xdr:rowOff>
    </xdr:from>
    <xdr:ext cx="405111" cy="259045"/>
    <xdr:sp macro="" textlink="">
      <xdr:nvSpPr>
        <xdr:cNvPr id="548" name="n_1mainValue【認定こども園・幼稚園・保育所】&#10;有形固定資産減価償却率">
          <a:extLst>
            <a:ext uri="{FF2B5EF4-FFF2-40B4-BE49-F238E27FC236}">
              <a16:creationId xmlns:a16="http://schemas.microsoft.com/office/drawing/2014/main" id="{9788BA89-F4D9-40C3-B4FA-375B5684DBC8}"/>
            </a:ext>
          </a:extLst>
        </xdr:cNvPr>
        <xdr:cNvSpPr txBox="1"/>
      </xdr:nvSpPr>
      <xdr:spPr>
        <a:xfrm>
          <a:off x="15266044" y="690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123842</xdr:rowOff>
    </xdr:from>
    <xdr:ext cx="405111" cy="259045"/>
    <xdr:sp macro="" textlink="">
      <xdr:nvSpPr>
        <xdr:cNvPr id="549" name="n_2mainValue【認定こども園・幼稚園・保育所】&#10;有形固定資産減価償却率">
          <a:extLst>
            <a:ext uri="{FF2B5EF4-FFF2-40B4-BE49-F238E27FC236}">
              <a16:creationId xmlns:a16="http://schemas.microsoft.com/office/drawing/2014/main" id="{1AEA0E50-6403-4414-A093-8579B9F1A61A}"/>
            </a:ext>
          </a:extLst>
        </xdr:cNvPr>
        <xdr:cNvSpPr txBox="1"/>
      </xdr:nvSpPr>
      <xdr:spPr>
        <a:xfrm>
          <a:off x="14389744" y="698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93362</xdr:rowOff>
    </xdr:from>
    <xdr:ext cx="405111" cy="259045"/>
    <xdr:sp macro="" textlink="">
      <xdr:nvSpPr>
        <xdr:cNvPr id="550" name="n_3mainValue【認定こども園・幼稚園・保育所】&#10;有形固定資産減価償却率">
          <a:extLst>
            <a:ext uri="{FF2B5EF4-FFF2-40B4-BE49-F238E27FC236}">
              <a16:creationId xmlns:a16="http://schemas.microsoft.com/office/drawing/2014/main" id="{06B21BAA-AA78-4767-B720-9F4686F4B4D9}"/>
            </a:ext>
          </a:extLst>
        </xdr:cNvPr>
        <xdr:cNvSpPr txBox="1"/>
      </xdr:nvSpPr>
      <xdr:spPr>
        <a:xfrm>
          <a:off x="13500744" y="695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62882</xdr:rowOff>
    </xdr:from>
    <xdr:ext cx="405111" cy="259045"/>
    <xdr:sp macro="" textlink="">
      <xdr:nvSpPr>
        <xdr:cNvPr id="551" name="n_4mainValue【認定こども園・幼稚園・保育所】&#10;有形固定資産減価償却率">
          <a:extLst>
            <a:ext uri="{FF2B5EF4-FFF2-40B4-BE49-F238E27FC236}">
              <a16:creationId xmlns:a16="http://schemas.microsoft.com/office/drawing/2014/main" id="{4AE2E238-E9DA-4B10-99DB-BE351197941A}"/>
            </a:ext>
          </a:extLst>
        </xdr:cNvPr>
        <xdr:cNvSpPr txBox="1"/>
      </xdr:nvSpPr>
      <xdr:spPr>
        <a:xfrm>
          <a:off x="12611744" y="692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1A4188D7-912D-4CA6-81FE-8DB8F1F81D6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37E5C841-4A57-4C2D-B744-87EC109AB54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164B0D19-F414-44A8-A902-D8E696B00F1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CE19D340-F93C-4965-9B65-2B4E7180696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242EC711-1E11-4A4F-93BD-A0D51A7D207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1B450E1C-FE7C-495A-BBE8-33C054BD0C0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60D6157A-B1CC-4FB3-A2FA-6A9A90669FD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9847D281-6A5C-4268-9DE3-6525FF00593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8FC1586D-FCCC-424B-AD23-06583900FE9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11C43B53-F36B-46DA-808D-DE6CFEA4201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2" name="直線コネクタ 561">
          <a:extLst>
            <a:ext uri="{FF2B5EF4-FFF2-40B4-BE49-F238E27FC236}">
              <a16:creationId xmlns:a16="http://schemas.microsoft.com/office/drawing/2014/main" id="{A55F16CB-AA51-47E8-9713-EF3EC0331A03}"/>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3" name="テキスト ボックス 562">
          <a:extLst>
            <a:ext uri="{FF2B5EF4-FFF2-40B4-BE49-F238E27FC236}">
              <a16:creationId xmlns:a16="http://schemas.microsoft.com/office/drawing/2014/main" id="{EFC57D40-1A78-4EFC-9174-B2F42CFF45B9}"/>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4" name="直線コネクタ 563">
          <a:extLst>
            <a:ext uri="{FF2B5EF4-FFF2-40B4-BE49-F238E27FC236}">
              <a16:creationId xmlns:a16="http://schemas.microsoft.com/office/drawing/2014/main" id="{99785058-A501-4F27-B034-D6A2001D5536}"/>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5" name="テキスト ボックス 564">
          <a:extLst>
            <a:ext uri="{FF2B5EF4-FFF2-40B4-BE49-F238E27FC236}">
              <a16:creationId xmlns:a16="http://schemas.microsoft.com/office/drawing/2014/main" id="{25DD393A-C8D7-4951-A308-2B442F652D3B}"/>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6" name="直線コネクタ 565">
          <a:extLst>
            <a:ext uri="{FF2B5EF4-FFF2-40B4-BE49-F238E27FC236}">
              <a16:creationId xmlns:a16="http://schemas.microsoft.com/office/drawing/2014/main" id="{2DFA5A40-CC87-40EF-95F0-D813BF46A0DA}"/>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7" name="テキスト ボックス 566">
          <a:extLst>
            <a:ext uri="{FF2B5EF4-FFF2-40B4-BE49-F238E27FC236}">
              <a16:creationId xmlns:a16="http://schemas.microsoft.com/office/drawing/2014/main" id="{6AF2DEC1-0DF5-4708-B6ED-DDAD102EEC72}"/>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8" name="直線コネクタ 567">
          <a:extLst>
            <a:ext uri="{FF2B5EF4-FFF2-40B4-BE49-F238E27FC236}">
              <a16:creationId xmlns:a16="http://schemas.microsoft.com/office/drawing/2014/main" id="{1F035CA0-FFD5-454C-B07F-BEF4864FCB2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9" name="テキスト ボックス 568">
          <a:extLst>
            <a:ext uri="{FF2B5EF4-FFF2-40B4-BE49-F238E27FC236}">
              <a16:creationId xmlns:a16="http://schemas.microsoft.com/office/drawing/2014/main" id="{D5744C57-FF41-4E72-8070-8B7426CDCCC9}"/>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0" name="直線コネクタ 569">
          <a:extLst>
            <a:ext uri="{FF2B5EF4-FFF2-40B4-BE49-F238E27FC236}">
              <a16:creationId xmlns:a16="http://schemas.microsoft.com/office/drawing/2014/main" id="{B311EB4F-5782-4EBD-B5EC-E02B44705D65}"/>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1" name="テキスト ボックス 570">
          <a:extLst>
            <a:ext uri="{FF2B5EF4-FFF2-40B4-BE49-F238E27FC236}">
              <a16:creationId xmlns:a16="http://schemas.microsoft.com/office/drawing/2014/main" id="{D2C4660C-1A9A-4078-8C68-3BE11C3E8F35}"/>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2" name="直線コネクタ 571">
          <a:extLst>
            <a:ext uri="{FF2B5EF4-FFF2-40B4-BE49-F238E27FC236}">
              <a16:creationId xmlns:a16="http://schemas.microsoft.com/office/drawing/2014/main" id="{2F588BB7-268D-48CE-80E1-C7819FD076B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3" name="テキスト ボックス 572">
          <a:extLst>
            <a:ext uri="{FF2B5EF4-FFF2-40B4-BE49-F238E27FC236}">
              <a16:creationId xmlns:a16="http://schemas.microsoft.com/office/drawing/2014/main" id="{D1673D53-616C-4AD2-B2E1-E3DE316F370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4" name="【認定こども園・幼稚園・保育所】&#10;一人当たり面積グラフ枠">
          <a:extLst>
            <a:ext uri="{FF2B5EF4-FFF2-40B4-BE49-F238E27FC236}">
              <a16:creationId xmlns:a16="http://schemas.microsoft.com/office/drawing/2014/main" id="{BF50D12D-8E4C-44A2-8215-2EBBB306F53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575" name="直線コネクタ 574">
          <a:extLst>
            <a:ext uri="{FF2B5EF4-FFF2-40B4-BE49-F238E27FC236}">
              <a16:creationId xmlns:a16="http://schemas.microsoft.com/office/drawing/2014/main" id="{D28B0FE6-757E-47EF-9DFD-C3C20BE99713}"/>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576" name="【認定こども園・幼稚園・保育所】&#10;一人当たり面積最小値テキスト">
          <a:extLst>
            <a:ext uri="{FF2B5EF4-FFF2-40B4-BE49-F238E27FC236}">
              <a16:creationId xmlns:a16="http://schemas.microsoft.com/office/drawing/2014/main" id="{553A72D4-5F07-43B0-8F67-034ACBDACA0A}"/>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577" name="直線コネクタ 576">
          <a:extLst>
            <a:ext uri="{FF2B5EF4-FFF2-40B4-BE49-F238E27FC236}">
              <a16:creationId xmlns:a16="http://schemas.microsoft.com/office/drawing/2014/main" id="{47174A63-C2D3-4B06-8A98-DA9D077A07ED}"/>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578" name="【認定こども園・幼稚園・保育所】&#10;一人当たり面積最大値テキスト">
          <a:extLst>
            <a:ext uri="{FF2B5EF4-FFF2-40B4-BE49-F238E27FC236}">
              <a16:creationId xmlns:a16="http://schemas.microsoft.com/office/drawing/2014/main" id="{CD95EB7F-9304-41C6-9594-CDEC9E0CECB2}"/>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579" name="直線コネクタ 578">
          <a:extLst>
            <a:ext uri="{FF2B5EF4-FFF2-40B4-BE49-F238E27FC236}">
              <a16:creationId xmlns:a16="http://schemas.microsoft.com/office/drawing/2014/main" id="{D19FFC8E-24BB-44B4-844C-180D9E955BAD}"/>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152417</xdr:rowOff>
    </xdr:from>
    <xdr:ext cx="469744" cy="259045"/>
    <xdr:sp macro="" textlink="">
      <xdr:nvSpPr>
        <xdr:cNvPr id="580" name="【認定こども園・幼稚園・保育所】&#10;一人当たり面積平均値テキスト">
          <a:extLst>
            <a:ext uri="{FF2B5EF4-FFF2-40B4-BE49-F238E27FC236}">
              <a16:creationId xmlns:a16="http://schemas.microsoft.com/office/drawing/2014/main" id="{18DBA2C7-CDA0-4A8A-94C3-76D2C1C1CE80}"/>
            </a:ext>
          </a:extLst>
        </xdr:cNvPr>
        <xdr:cNvSpPr txBox="1"/>
      </xdr:nvSpPr>
      <xdr:spPr>
        <a:xfrm>
          <a:off x="22199600" y="683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581" name="フローチャート: 判断 580">
          <a:extLst>
            <a:ext uri="{FF2B5EF4-FFF2-40B4-BE49-F238E27FC236}">
              <a16:creationId xmlns:a16="http://schemas.microsoft.com/office/drawing/2014/main" id="{AF855718-31F9-466E-94A3-CCFA697AE408}"/>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582" name="フローチャート: 判断 581">
          <a:extLst>
            <a:ext uri="{FF2B5EF4-FFF2-40B4-BE49-F238E27FC236}">
              <a16:creationId xmlns:a16="http://schemas.microsoft.com/office/drawing/2014/main" id="{3A0824D9-2FE2-4747-8C55-E353628340CA}"/>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583" name="フローチャート: 判断 582">
          <a:extLst>
            <a:ext uri="{FF2B5EF4-FFF2-40B4-BE49-F238E27FC236}">
              <a16:creationId xmlns:a16="http://schemas.microsoft.com/office/drawing/2014/main" id="{6E3AF407-1E09-48BE-B4A0-B596937DF45F}"/>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584" name="フローチャート: 判断 583">
          <a:extLst>
            <a:ext uri="{FF2B5EF4-FFF2-40B4-BE49-F238E27FC236}">
              <a16:creationId xmlns:a16="http://schemas.microsoft.com/office/drawing/2014/main" id="{FE02549D-9AFF-4F8D-AF2E-577D8FD5F601}"/>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585" name="フローチャート: 判断 584">
          <a:extLst>
            <a:ext uri="{FF2B5EF4-FFF2-40B4-BE49-F238E27FC236}">
              <a16:creationId xmlns:a16="http://schemas.microsoft.com/office/drawing/2014/main" id="{EF6703C4-67EA-424E-8D55-89B7850AD65F}"/>
            </a:ext>
          </a:extLst>
        </xdr:cNvPr>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8CA17D14-AF77-4E80-A654-83BB2A71D5C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12051386-B445-47FA-96CC-E895F6A1636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D8BF43CF-8F17-48F9-BDE6-AABD39DACB3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531E3702-C52A-4CCE-B21A-7478D1B5146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78A641B2-9F31-4693-B14B-07F0B877795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162560</xdr:rowOff>
    </xdr:from>
    <xdr:to>
      <xdr:col>116</xdr:col>
      <xdr:colOff>114300</xdr:colOff>
      <xdr:row>38</xdr:row>
      <xdr:rowOff>92710</xdr:rowOff>
    </xdr:to>
    <xdr:sp macro="" textlink="">
      <xdr:nvSpPr>
        <xdr:cNvPr id="591" name="楕円 590">
          <a:extLst>
            <a:ext uri="{FF2B5EF4-FFF2-40B4-BE49-F238E27FC236}">
              <a16:creationId xmlns:a16="http://schemas.microsoft.com/office/drawing/2014/main" id="{E5A29D96-B24C-4F39-A17E-5F3CDA10B657}"/>
            </a:ext>
          </a:extLst>
        </xdr:cNvPr>
        <xdr:cNvSpPr/>
      </xdr:nvSpPr>
      <xdr:spPr>
        <a:xfrm>
          <a:off x="22110700" y="650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13987</xdr:rowOff>
    </xdr:from>
    <xdr:ext cx="469744" cy="259045"/>
    <xdr:sp macro="" textlink="">
      <xdr:nvSpPr>
        <xdr:cNvPr id="592" name="【認定こども園・幼稚園・保育所】&#10;一人当たり面積該当値テキスト">
          <a:extLst>
            <a:ext uri="{FF2B5EF4-FFF2-40B4-BE49-F238E27FC236}">
              <a16:creationId xmlns:a16="http://schemas.microsoft.com/office/drawing/2014/main" id="{32AC2E34-EDCA-42FB-BF12-DFAE72C5E3C1}"/>
            </a:ext>
          </a:extLst>
        </xdr:cNvPr>
        <xdr:cNvSpPr txBox="1"/>
      </xdr:nvSpPr>
      <xdr:spPr>
        <a:xfrm>
          <a:off x="22199600" y="6357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170180</xdr:rowOff>
    </xdr:from>
    <xdr:to>
      <xdr:col>112</xdr:col>
      <xdr:colOff>38100</xdr:colOff>
      <xdr:row>38</xdr:row>
      <xdr:rowOff>100330</xdr:rowOff>
    </xdr:to>
    <xdr:sp macro="" textlink="">
      <xdr:nvSpPr>
        <xdr:cNvPr id="593" name="楕円 592">
          <a:extLst>
            <a:ext uri="{FF2B5EF4-FFF2-40B4-BE49-F238E27FC236}">
              <a16:creationId xmlns:a16="http://schemas.microsoft.com/office/drawing/2014/main" id="{A8BFF0A1-12F7-49BB-B6DF-6341459693A1}"/>
            </a:ext>
          </a:extLst>
        </xdr:cNvPr>
        <xdr:cNvSpPr/>
      </xdr:nvSpPr>
      <xdr:spPr>
        <a:xfrm>
          <a:off x="21272500" y="651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41910</xdr:rowOff>
    </xdr:from>
    <xdr:to>
      <xdr:col>116</xdr:col>
      <xdr:colOff>63500</xdr:colOff>
      <xdr:row>38</xdr:row>
      <xdr:rowOff>49530</xdr:rowOff>
    </xdr:to>
    <xdr:cxnSp macro="">
      <xdr:nvCxnSpPr>
        <xdr:cNvPr id="594" name="直線コネクタ 593">
          <a:extLst>
            <a:ext uri="{FF2B5EF4-FFF2-40B4-BE49-F238E27FC236}">
              <a16:creationId xmlns:a16="http://schemas.microsoft.com/office/drawing/2014/main" id="{214814C9-9630-42A5-9649-030AC4E98605}"/>
            </a:ext>
          </a:extLst>
        </xdr:cNvPr>
        <xdr:cNvCxnSpPr/>
      </xdr:nvCxnSpPr>
      <xdr:spPr>
        <a:xfrm flipV="1">
          <a:off x="21323300" y="655701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10160</xdr:rowOff>
    </xdr:from>
    <xdr:to>
      <xdr:col>107</xdr:col>
      <xdr:colOff>101600</xdr:colOff>
      <xdr:row>38</xdr:row>
      <xdr:rowOff>111760</xdr:rowOff>
    </xdr:to>
    <xdr:sp macro="" textlink="">
      <xdr:nvSpPr>
        <xdr:cNvPr id="595" name="楕円 594">
          <a:extLst>
            <a:ext uri="{FF2B5EF4-FFF2-40B4-BE49-F238E27FC236}">
              <a16:creationId xmlns:a16="http://schemas.microsoft.com/office/drawing/2014/main" id="{09D7F287-0EDA-428E-AE32-499348636C21}"/>
            </a:ext>
          </a:extLst>
        </xdr:cNvPr>
        <xdr:cNvSpPr/>
      </xdr:nvSpPr>
      <xdr:spPr>
        <a:xfrm>
          <a:off x="20383500" y="652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49530</xdr:rowOff>
    </xdr:from>
    <xdr:to>
      <xdr:col>111</xdr:col>
      <xdr:colOff>177800</xdr:colOff>
      <xdr:row>38</xdr:row>
      <xdr:rowOff>60960</xdr:rowOff>
    </xdr:to>
    <xdr:cxnSp macro="">
      <xdr:nvCxnSpPr>
        <xdr:cNvPr id="596" name="直線コネクタ 595">
          <a:extLst>
            <a:ext uri="{FF2B5EF4-FFF2-40B4-BE49-F238E27FC236}">
              <a16:creationId xmlns:a16="http://schemas.microsoft.com/office/drawing/2014/main" id="{A2838470-89AC-4F6A-A260-E426AC91C1F4}"/>
            </a:ext>
          </a:extLst>
        </xdr:cNvPr>
        <xdr:cNvCxnSpPr/>
      </xdr:nvCxnSpPr>
      <xdr:spPr>
        <a:xfrm flipV="1">
          <a:off x="20434300" y="656463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17780</xdr:rowOff>
    </xdr:from>
    <xdr:to>
      <xdr:col>102</xdr:col>
      <xdr:colOff>165100</xdr:colOff>
      <xdr:row>38</xdr:row>
      <xdr:rowOff>119380</xdr:rowOff>
    </xdr:to>
    <xdr:sp macro="" textlink="">
      <xdr:nvSpPr>
        <xdr:cNvPr id="597" name="楕円 596">
          <a:extLst>
            <a:ext uri="{FF2B5EF4-FFF2-40B4-BE49-F238E27FC236}">
              <a16:creationId xmlns:a16="http://schemas.microsoft.com/office/drawing/2014/main" id="{5CF68774-A686-478C-B8F6-3BA18E0E9222}"/>
            </a:ext>
          </a:extLst>
        </xdr:cNvPr>
        <xdr:cNvSpPr/>
      </xdr:nvSpPr>
      <xdr:spPr>
        <a:xfrm>
          <a:off x="19494500" y="65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60960</xdr:rowOff>
    </xdr:from>
    <xdr:to>
      <xdr:col>107</xdr:col>
      <xdr:colOff>50800</xdr:colOff>
      <xdr:row>38</xdr:row>
      <xdr:rowOff>68580</xdr:rowOff>
    </xdr:to>
    <xdr:cxnSp macro="">
      <xdr:nvCxnSpPr>
        <xdr:cNvPr id="598" name="直線コネクタ 597">
          <a:extLst>
            <a:ext uri="{FF2B5EF4-FFF2-40B4-BE49-F238E27FC236}">
              <a16:creationId xmlns:a16="http://schemas.microsoft.com/office/drawing/2014/main" id="{01AB06B3-60DF-4695-9F72-B2B2259061EA}"/>
            </a:ext>
          </a:extLst>
        </xdr:cNvPr>
        <xdr:cNvCxnSpPr/>
      </xdr:nvCxnSpPr>
      <xdr:spPr>
        <a:xfrm flipV="1">
          <a:off x="19545300" y="65760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21590</xdr:rowOff>
    </xdr:from>
    <xdr:to>
      <xdr:col>98</xdr:col>
      <xdr:colOff>38100</xdr:colOff>
      <xdr:row>38</xdr:row>
      <xdr:rowOff>123190</xdr:rowOff>
    </xdr:to>
    <xdr:sp macro="" textlink="">
      <xdr:nvSpPr>
        <xdr:cNvPr id="599" name="楕円 598">
          <a:extLst>
            <a:ext uri="{FF2B5EF4-FFF2-40B4-BE49-F238E27FC236}">
              <a16:creationId xmlns:a16="http://schemas.microsoft.com/office/drawing/2014/main" id="{9246ED5C-CD2C-4D06-8CA5-6354440901A7}"/>
            </a:ext>
          </a:extLst>
        </xdr:cNvPr>
        <xdr:cNvSpPr/>
      </xdr:nvSpPr>
      <xdr:spPr>
        <a:xfrm>
          <a:off x="18605500" y="653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68580</xdr:rowOff>
    </xdr:from>
    <xdr:to>
      <xdr:col>102</xdr:col>
      <xdr:colOff>114300</xdr:colOff>
      <xdr:row>38</xdr:row>
      <xdr:rowOff>72390</xdr:rowOff>
    </xdr:to>
    <xdr:cxnSp macro="">
      <xdr:nvCxnSpPr>
        <xdr:cNvPr id="600" name="直線コネクタ 599">
          <a:extLst>
            <a:ext uri="{FF2B5EF4-FFF2-40B4-BE49-F238E27FC236}">
              <a16:creationId xmlns:a16="http://schemas.microsoft.com/office/drawing/2014/main" id="{26DFE68C-A234-45C3-A294-8F61E36C7A39}"/>
            </a:ext>
          </a:extLst>
        </xdr:cNvPr>
        <xdr:cNvCxnSpPr/>
      </xdr:nvCxnSpPr>
      <xdr:spPr>
        <a:xfrm flipV="1">
          <a:off x="18656300" y="65836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91457</xdr:rowOff>
    </xdr:from>
    <xdr:ext cx="469744" cy="259045"/>
    <xdr:sp macro="" textlink="">
      <xdr:nvSpPr>
        <xdr:cNvPr id="601" name="n_1aveValue【認定こども園・幼稚園・保育所】&#10;一人当たり面積">
          <a:extLst>
            <a:ext uri="{FF2B5EF4-FFF2-40B4-BE49-F238E27FC236}">
              <a16:creationId xmlns:a16="http://schemas.microsoft.com/office/drawing/2014/main" id="{8AFC7A91-4FBF-404F-B12C-0C6546B655BC}"/>
            </a:ext>
          </a:extLst>
        </xdr:cNvPr>
        <xdr:cNvSpPr txBox="1"/>
      </xdr:nvSpPr>
      <xdr:spPr>
        <a:xfrm>
          <a:off x="210757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91457</xdr:rowOff>
    </xdr:from>
    <xdr:ext cx="469744" cy="259045"/>
    <xdr:sp macro="" textlink="">
      <xdr:nvSpPr>
        <xdr:cNvPr id="602" name="n_2aveValue【認定こども園・幼稚園・保育所】&#10;一人当たり面積">
          <a:extLst>
            <a:ext uri="{FF2B5EF4-FFF2-40B4-BE49-F238E27FC236}">
              <a16:creationId xmlns:a16="http://schemas.microsoft.com/office/drawing/2014/main" id="{3F2B9D58-181B-4743-840E-DE5B4C61377F}"/>
            </a:ext>
          </a:extLst>
        </xdr:cNvPr>
        <xdr:cNvSpPr txBox="1"/>
      </xdr:nvSpPr>
      <xdr:spPr>
        <a:xfrm>
          <a:off x="201994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83837</xdr:rowOff>
    </xdr:from>
    <xdr:ext cx="469744" cy="259045"/>
    <xdr:sp macro="" textlink="">
      <xdr:nvSpPr>
        <xdr:cNvPr id="603" name="n_3aveValue【認定こども園・幼稚園・保育所】&#10;一人当たり面積">
          <a:extLst>
            <a:ext uri="{FF2B5EF4-FFF2-40B4-BE49-F238E27FC236}">
              <a16:creationId xmlns:a16="http://schemas.microsoft.com/office/drawing/2014/main" id="{B18EA6F8-31C2-47F8-825A-6BE92B6FC000}"/>
            </a:ext>
          </a:extLst>
        </xdr:cNvPr>
        <xdr:cNvSpPr txBox="1"/>
      </xdr:nvSpPr>
      <xdr:spPr>
        <a:xfrm>
          <a:off x="19310427"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91457</xdr:rowOff>
    </xdr:from>
    <xdr:ext cx="469744" cy="259045"/>
    <xdr:sp macro="" textlink="">
      <xdr:nvSpPr>
        <xdr:cNvPr id="604" name="n_4aveValue【認定こども園・幼稚園・保育所】&#10;一人当たり面積">
          <a:extLst>
            <a:ext uri="{FF2B5EF4-FFF2-40B4-BE49-F238E27FC236}">
              <a16:creationId xmlns:a16="http://schemas.microsoft.com/office/drawing/2014/main" id="{FC4837B2-5EBF-40FC-AE80-54FB652B91E6}"/>
            </a:ext>
          </a:extLst>
        </xdr:cNvPr>
        <xdr:cNvSpPr txBox="1"/>
      </xdr:nvSpPr>
      <xdr:spPr>
        <a:xfrm>
          <a:off x="184214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116857</xdr:rowOff>
    </xdr:from>
    <xdr:ext cx="469744" cy="259045"/>
    <xdr:sp macro="" textlink="">
      <xdr:nvSpPr>
        <xdr:cNvPr id="605" name="n_1mainValue【認定こども園・幼稚園・保育所】&#10;一人当たり面積">
          <a:extLst>
            <a:ext uri="{FF2B5EF4-FFF2-40B4-BE49-F238E27FC236}">
              <a16:creationId xmlns:a16="http://schemas.microsoft.com/office/drawing/2014/main" id="{C13C857B-D784-4637-8AB8-1388F0F14992}"/>
            </a:ext>
          </a:extLst>
        </xdr:cNvPr>
        <xdr:cNvSpPr txBox="1"/>
      </xdr:nvSpPr>
      <xdr:spPr>
        <a:xfrm>
          <a:off x="21075727"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128287</xdr:rowOff>
    </xdr:from>
    <xdr:ext cx="469744" cy="259045"/>
    <xdr:sp macro="" textlink="">
      <xdr:nvSpPr>
        <xdr:cNvPr id="606" name="n_2mainValue【認定こども園・幼稚園・保育所】&#10;一人当たり面積">
          <a:extLst>
            <a:ext uri="{FF2B5EF4-FFF2-40B4-BE49-F238E27FC236}">
              <a16:creationId xmlns:a16="http://schemas.microsoft.com/office/drawing/2014/main" id="{2DD8D627-4092-44A9-8520-45C84EAD4F4C}"/>
            </a:ext>
          </a:extLst>
        </xdr:cNvPr>
        <xdr:cNvSpPr txBox="1"/>
      </xdr:nvSpPr>
      <xdr:spPr>
        <a:xfrm>
          <a:off x="20199427" y="630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135907</xdr:rowOff>
    </xdr:from>
    <xdr:ext cx="469744" cy="259045"/>
    <xdr:sp macro="" textlink="">
      <xdr:nvSpPr>
        <xdr:cNvPr id="607" name="n_3mainValue【認定こども園・幼稚園・保育所】&#10;一人当たり面積">
          <a:extLst>
            <a:ext uri="{FF2B5EF4-FFF2-40B4-BE49-F238E27FC236}">
              <a16:creationId xmlns:a16="http://schemas.microsoft.com/office/drawing/2014/main" id="{BBFCD552-CDB1-4B31-AFBA-11B1AFDD572C}"/>
            </a:ext>
          </a:extLst>
        </xdr:cNvPr>
        <xdr:cNvSpPr txBox="1"/>
      </xdr:nvSpPr>
      <xdr:spPr>
        <a:xfrm>
          <a:off x="19310427" y="6308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139717</xdr:rowOff>
    </xdr:from>
    <xdr:ext cx="469744" cy="259045"/>
    <xdr:sp macro="" textlink="">
      <xdr:nvSpPr>
        <xdr:cNvPr id="608" name="n_4mainValue【認定こども園・幼稚園・保育所】&#10;一人当たり面積">
          <a:extLst>
            <a:ext uri="{FF2B5EF4-FFF2-40B4-BE49-F238E27FC236}">
              <a16:creationId xmlns:a16="http://schemas.microsoft.com/office/drawing/2014/main" id="{662CD1F6-DB98-4076-8532-94AFBD26FF7F}"/>
            </a:ext>
          </a:extLst>
        </xdr:cNvPr>
        <xdr:cNvSpPr txBox="1"/>
      </xdr:nvSpPr>
      <xdr:spPr>
        <a:xfrm>
          <a:off x="18421427" y="631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9" name="正方形/長方形 608">
          <a:extLst>
            <a:ext uri="{FF2B5EF4-FFF2-40B4-BE49-F238E27FC236}">
              <a16:creationId xmlns:a16="http://schemas.microsoft.com/office/drawing/2014/main" id="{96601B47-6868-481C-B4E1-E2D3E5405ED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0" name="正方形/長方形 609">
          <a:extLst>
            <a:ext uri="{FF2B5EF4-FFF2-40B4-BE49-F238E27FC236}">
              <a16:creationId xmlns:a16="http://schemas.microsoft.com/office/drawing/2014/main" id="{0DC74CDC-CD77-4D81-B3A5-D7182F255B9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1" name="正方形/長方形 610">
          <a:extLst>
            <a:ext uri="{FF2B5EF4-FFF2-40B4-BE49-F238E27FC236}">
              <a16:creationId xmlns:a16="http://schemas.microsoft.com/office/drawing/2014/main" id="{C4033451-F127-46BD-90A3-34ECD3E330A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2" name="正方形/長方形 611">
          <a:extLst>
            <a:ext uri="{FF2B5EF4-FFF2-40B4-BE49-F238E27FC236}">
              <a16:creationId xmlns:a16="http://schemas.microsoft.com/office/drawing/2014/main" id="{D2B5806B-0A36-4DD8-B7C5-5073369574D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3" name="正方形/長方形 612">
          <a:extLst>
            <a:ext uri="{FF2B5EF4-FFF2-40B4-BE49-F238E27FC236}">
              <a16:creationId xmlns:a16="http://schemas.microsoft.com/office/drawing/2014/main" id="{BC91EF08-151E-4AC1-A939-24F2A614394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4" name="正方形/長方形 613">
          <a:extLst>
            <a:ext uri="{FF2B5EF4-FFF2-40B4-BE49-F238E27FC236}">
              <a16:creationId xmlns:a16="http://schemas.microsoft.com/office/drawing/2014/main" id="{BCE6BA93-6918-4692-B5F0-73E040BE315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5" name="正方形/長方形 614">
          <a:extLst>
            <a:ext uri="{FF2B5EF4-FFF2-40B4-BE49-F238E27FC236}">
              <a16:creationId xmlns:a16="http://schemas.microsoft.com/office/drawing/2014/main" id="{A5B7D7A3-F8B3-4EB2-8E5F-9D1C4BDA4B3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正方形/長方形 615">
          <a:extLst>
            <a:ext uri="{FF2B5EF4-FFF2-40B4-BE49-F238E27FC236}">
              <a16:creationId xmlns:a16="http://schemas.microsoft.com/office/drawing/2014/main" id="{C5F2F829-210A-462C-9669-5A542A56D4F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7" name="テキスト ボックス 616">
          <a:extLst>
            <a:ext uri="{FF2B5EF4-FFF2-40B4-BE49-F238E27FC236}">
              <a16:creationId xmlns:a16="http://schemas.microsoft.com/office/drawing/2014/main" id="{42F5F84F-8807-4EF9-9D89-27E65CDB284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8" name="直線コネクタ 617">
          <a:extLst>
            <a:ext uri="{FF2B5EF4-FFF2-40B4-BE49-F238E27FC236}">
              <a16:creationId xmlns:a16="http://schemas.microsoft.com/office/drawing/2014/main" id="{337F61D3-4872-4815-BB54-D32336ABAC7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9" name="テキスト ボックス 618">
          <a:extLst>
            <a:ext uri="{FF2B5EF4-FFF2-40B4-BE49-F238E27FC236}">
              <a16:creationId xmlns:a16="http://schemas.microsoft.com/office/drawing/2014/main" id="{69B939E0-B55A-4320-A7A1-D3BD1AF7C68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0" name="直線コネクタ 619">
          <a:extLst>
            <a:ext uri="{FF2B5EF4-FFF2-40B4-BE49-F238E27FC236}">
              <a16:creationId xmlns:a16="http://schemas.microsoft.com/office/drawing/2014/main" id="{37D9799D-A6B4-4F4B-A900-5898A1AE87FF}"/>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1" name="テキスト ボックス 620">
          <a:extLst>
            <a:ext uri="{FF2B5EF4-FFF2-40B4-BE49-F238E27FC236}">
              <a16:creationId xmlns:a16="http://schemas.microsoft.com/office/drawing/2014/main" id="{F8C6D5A8-1BE0-475B-AB6B-E46F28F067D6}"/>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2" name="直線コネクタ 621">
          <a:extLst>
            <a:ext uri="{FF2B5EF4-FFF2-40B4-BE49-F238E27FC236}">
              <a16:creationId xmlns:a16="http://schemas.microsoft.com/office/drawing/2014/main" id="{29C79D78-AF52-41BD-A635-EC7D35FAB75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3" name="テキスト ボックス 622">
          <a:extLst>
            <a:ext uri="{FF2B5EF4-FFF2-40B4-BE49-F238E27FC236}">
              <a16:creationId xmlns:a16="http://schemas.microsoft.com/office/drawing/2014/main" id="{B93AC652-130E-4370-B805-BD7DBC93B4B3}"/>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4" name="直線コネクタ 623">
          <a:extLst>
            <a:ext uri="{FF2B5EF4-FFF2-40B4-BE49-F238E27FC236}">
              <a16:creationId xmlns:a16="http://schemas.microsoft.com/office/drawing/2014/main" id="{279287A0-9C91-4A75-81D3-5D77DF21C1BE}"/>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5" name="テキスト ボックス 624">
          <a:extLst>
            <a:ext uri="{FF2B5EF4-FFF2-40B4-BE49-F238E27FC236}">
              <a16:creationId xmlns:a16="http://schemas.microsoft.com/office/drawing/2014/main" id="{1CA69D05-1130-4FA5-B341-963680DB2D2A}"/>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6" name="直線コネクタ 625">
          <a:extLst>
            <a:ext uri="{FF2B5EF4-FFF2-40B4-BE49-F238E27FC236}">
              <a16:creationId xmlns:a16="http://schemas.microsoft.com/office/drawing/2014/main" id="{1BDA93FC-DA69-4D30-858A-1E335B281029}"/>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7" name="テキスト ボックス 626">
          <a:extLst>
            <a:ext uri="{FF2B5EF4-FFF2-40B4-BE49-F238E27FC236}">
              <a16:creationId xmlns:a16="http://schemas.microsoft.com/office/drawing/2014/main" id="{6E6B5BB6-4A38-47E9-9B54-458F10DF2AAD}"/>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8" name="直線コネクタ 627">
          <a:extLst>
            <a:ext uri="{FF2B5EF4-FFF2-40B4-BE49-F238E27FC236}">
              <a16:creationId xmlns:a16="http://schemas.microsoft.com/office/drawing/2014/main" id="{BF24ABED-A80F-4C14-A5F2-4D506C7C27D8}"/>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9" name="テキスト ボックス 628">
          <a:extLst>
            <a:ext uri="{FF2B5EF4-FFF2-40B4-BE49-F238E27FC236}">
              <a16:creationId xmlns:a16="http://schemas.microsoft.com/office/drawing/2014/main" id="{E3743C9E-6601-4052-A08C-76E9DC312895}"/>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02F5DDBC-A7CA-4570-A85C-5322956A7A9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1" name="テキスト ボックス 630">
          <a:extLst>
            <a:ext uri="{FF2B5EF4-FFF2-40B4-BE49-F238E27FC236}">
              <a16:creationId xmlns:a16="http://schemas.microsoft.com/office/drawing/2014/main" id="{A2D3F39A-7F29-4F1F-8AEB-1D6C994A861C}"/>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2" name="【学校施設】&#10;有形固定資産減価償却率グラフ枠">
          <a:extLst>
            <a:ext uri="{FF2B5EF4-FFF2-40B4-BE49-F238E27FC236}">
              <a16:creationId xmlns:a16="http://schemas.microsoft.com/office/drawing/2014/main" id="{01612B45-4A2D-4A5A-9076-E286A145D6B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633" name="直線コネクタ 632">
          <a:extLst>
            <a:ext uri="{FF2B5EF4-FFF2-40B4-BE49-F238E27FC236}">
              <a16:creationId xmlns:a16="http://schemas.microsoft.com/office/drawing/2014/main" id="{763D4196-86A0-4B92-81D0-DDAE57C3363B}"/>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634" name="【学校施設】&#10;有形固定資産減価償却率最小値テキスト">
          <a:extLst>
            <a:ext uri="{FF2B5EF4-FFF2-40B4-BE49-F238E27FC236}">
              <a16:creationId xmlns:a16="http://schemas.microsoft.com/office/drawing/2014/main" id="{A90C49D2-F700-46F5-841A-7A83091C7B0B}"/>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635" name="直線コネクタ 634">
          <a:extLst>
            <a:ext uri="{FF2B5EF4-FFF2-40B4-BE49-F238E27FC236}">
              <a16:creationId xmlns:a16="http://schemas.microsoft.com/office/drawing/2014/main" id="{0ECFE3B3-DBEE-4B4C-AE4D-0939D2C20537}"/>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636" name="【学校施設】&#10;有形固定資産減価償却率最大値テキスト">
          <a:extLst>
            <a:ext uri="{FF2B5EF4-FFF2-40B4-BE49-F238E27FC236}">
              <a16:creationId xmlns:a16="http://schemas.microsoft.com/office/drawing/2014/main" id="{FA16D43E-9720-4A56-926E-144A480EB5C6}"/>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637" name="直線コネクタ 636">
          <a:extLst>
            <a:ext uri="{FF2B5EF4-FFF2-40B4-BE49-F238E27FC236}">
              <a16:creationId xmlns:a16="http://schemas.microsoft.com/office/drawing/2014/main" id="{D46C559E-1CBE-4A9B-8B03-06FEB900D8C4}"/>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638" name="【学校施設】&#10;有形固定資産減価償却率平均値テキスト">
          <a:extLst>
            <a:ext uri="{FF2B5EF4-FFF2-40B4-BE49-F238E27FC236}">
              <a16:creationId xmlns:a16="http://schemas.microsoft.com/office/drawing/2014/main" id="{F00A2469-EDA3-4731-8D36-0166F0FDBA97}"/>
            </a:ext>
          </a:extLst>
        </xdr:cNvPr>
        <xdr:cNvSpPr txBox="1"/>
      </xdr:nvSpPr>
      <xdr:spPr>
        <a:xfrm>
          <a:off x="16357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639" name="フローチャート: 判断 638">
          <a:extLst>
            <a:ext uri="{FF2B5EF4-FFF2-40B4-BE49-F238E27FC236}">
              <a16:creationId xmlns:a16="http://schemas.microsoft.com/office/drawing/2014/main" id="{F8A85F62-2FC1-427D-88D6-D0AB509280B7}"/>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640" name="フローチャート: 判断 639">
          <a:extLst>
            <a:ext uri="{FF2B5EF4-FFF2-40B4-BE49-F238E27FC236}">
              <a16:creationId xmlns:a16="http://schemas.microsoft.com/office/drawing/2014/main" id="{7CB1AE23-7EFE-4F49-A26D-EFA177598037}"/>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641" name="フローチャート: 判断 640">
          <a:extLst>
            <a:ext uri="{FF2B5EF4-FFF2-40B4-BE49-F238E27FC236}">
              <a16:creationId xmlns:a16="http://schemas.microsoft.com/office/drawing/2014/main" id="{12B8AC4C-A021-481A-ADDB-B7A33C56AAEC}"/>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642" name="フローチャート: 判断 641">
          <a:extLst>
            <a:ext uri="{FF2B5EF4-FFF2-40B4-BE49-F238E27FC236}">
              <a16:creationId xmlns:a16="http://schemas.microsoft.com/office/drawing/2014/main" id="{32B1DDD6-14B4-4238-9AAE-6FE231AC041A}"/>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643" name="フローチャート: 判断 642">
          <a:extLst>
            <a:ext uri="{FF2B5EF4-FFF2-40B4-BE49-F238E27FC236}">
              <a16:creationId xmlns:a16="http://schemas.microsoft.com/office/drawing/2014/main" id="{D817D86E-B4C7-4CFA-B752-D6FA4BF876E0}"/>
            </a:ext>
          </a:extLst>
        </xdr:cNvPr>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15D1094-DBFD-4B0A-AA0B-79D1C0B0842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B9E37767-01FD-414C-9589-A14F9DB46C7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E1A95DBC-648D-4478-B9F7-80A661D3EB5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57412CC4-2F75-455D-A034-7A7B6AA6C6C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312C86DB-63CC-4D26-A09B-FE8EB32971A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113030</xdr:rowOff>
    </xdr:from>
    <xdr:to>
      <xdr:col>85</xdr:col>
      <xdr:colOff>177800</xdr:colOff>
      <xdr:row>62</xdr:row>
      <xdr:rowOff>43180</xdr:rowOff>
    </xdr:to>
    <xdr:sp macro="" textlink="">
      <xdr:nvSpPr>
        <xdr:cNvPr id="649" name="楕円 648">
          <a:extLst>
            <a:ext uri="{FF2B5EF4-FFF2-40B4-BE49-F238E27FC236}">
              <a16:creationId xmlns:a16="http://schemas.microsoft.com/office/drawing/2014/main" id="{E5F17A4E-36F7-4B46-AA1E-561263403B17}"/>
            </a:ext>
          </a:extLst>
        </xdr:cNvPr>
        <xdr:cNvSpPr/>
      </xdr:nvSpPr>
      <xdr:spPr>
        <a:xfrm>
          <a:off x="16268700" y="1057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91457</xdr:rowOff>
    </xdr:from>
    <xdr:ext cx="405111" cy="259045"/>
    <xdr:sp macro="" textlink="">
      <xdr:nvSpPr>
        <xdr:cNvPr id="650" name="【学校施設】&#10;有形固定資産減価償却率該当値テキスト">
          <a:extLst>
            <a:ext uri="{FF2B5EF4-FFF2-40B4-BE49-F238E27FC236}">
              <a16:creationId xmlns:a16="http://schemas.microsoft.com/office/drawing/2014/main" id="{4DAC44FD-4838-4D1C-8AEA-AD894949B6E9}"/>
            </a:ext>
          </a:extLst>
        </xdr:cNvPr>
        <xdr:cNvSpPr txBox="1"/>
      </xdr:nvSpPr>
      <xdr:spPr>
        <a:xfrm>
          <a:off x="16357600"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74930</xdr:rowOff>
    </xdr:from>
    <xdr:to>
      <xdr:col>81</xdr:col>
      <xdr:colOff>101600</xdr:colOff>
      <xdr:row>62</xdr:row>
      <xdr:rowOff>5080</xdr:rowOff>
    </xdr:to>
    <xdr:sp macro="" textlink="">
      <xdr:nvSpPr>
        <xdr:cNvPr id="651" name="楕円 650">
          <a:extLst>
            <a:ext uri="{FF2B5EF4-FFF2-40B4-BE49-F238E27FC236}">
              <a16:creationId xmlns:a16="http://schemas.microsoft.com/office/drawing/2014/main" id="{DFCA1482-DE4E-4949-BEA5-C3D3E5F79B7B}"/>
            </a:ext>
          </a:extLst>
        </xdr:cNvPr>
        <xdr:cNvSpPr/>
      </xdr:nvSpPr>
      <xdr:spPr>
        <a:xfrm>
          <a:off x="15430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125730</xdr:rowOff>
    </xdr:from>
    <xdr:to>
      <xdr:col>85</xdr:col>
      <xdr:colOff>127000</xdr:colOff>
      <xdr:row>61</xdr:row>
      <xdr:rowOff>163830</xdr:rowOff>
    </xdr:to>
    <xdr:cxnSp macro="">
      <xdr:nvCxnSpPr>
        <xdr:cNvPr id="652" name="直線コネクタ 651">
          <a:extLst>
            <a:ext uri="{FF2B5EF4-FFF2-40B4-BE49-F238E27FC236}">
              <a16:creationId xmlns:a16="http://schemas.microsoft.com/office/drawing/2014/main" id="{87AB3326-A24A-4F85-BE30-9DE5FA167F64}"/>
            </a:ext>
          </a:extLst>
        </xdr:cNvPr>
        <xdr:cNvCxnSpPr/>
      </xdr:nvCxnSpPr>
      <xdr:spPr>
        <a:xfrm>
          <a:off x="15481300" y="105841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59690</xdr:rowOff>
    </xdr:from>
    <xdr:to>
      <xdr:col>76</xdr:col>
      <xdr:colOff>165100</xdr:colOff>
      <xdr:row>61</xdr:row>
      <xdr:rowOff>161290</xdr:rowOff>
    </xdr:to>
    <xdr:sp macro="" textlink="">
      <xdr:nvSpPr>
        <xdr:cNvPr id="653" name="楕円 652">
          <a:extLst>
            <a:ext uri="{FF2B5EF4-FFF2-40B4-BE49-F238E27FC236}">
              <a16:creationId xmlns:a16="http://schemas.microsoft.com/office/drawing/2014/main" id="{334EBA4A-CA3F-4501-9F3F-29BA71157E6C}"/>
            </a:ext>
          </a:extLst>
        </xdr:cNvPr>
        <xdr:cNvSpPr/>
      </xdr:nvSpPr>
      <xdr:spPr>
        <a:xfrm>
          <a:off x="14541500" y="1051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110490</xdr:rowOff>
    </xdr:from>
    <xdr:to>
      <xdr:col>81</xdr:col>
      <xdr:colOff>50800</xdr:colOff>
      <xdr:row>61</xdr:row>
      <xdr:rowOff>125730</xdr:rowOff>
    </xdr:to>
    <xdr:cxnSp macro="">
      <xdr:nvCxnSpPr>
        <xdr:cNvPr id="654" name="直線コネクタ 653">
          <a:extLst>
            <a:ext uri="{FF2B5EF4-FFF2-40B4-BE49-F238E27FC236}">
              <a16:creationId xmlns:a16="http://schemas.microsoft.com/office/drawing/2014/main" id="{C4D724D6-E66E-4A2E-A4AC-58B9C0170910}"/>
            </a:ext>
          </a:extLst>
        </xdr:cNvPr>
        <xdr:cNvCxnSpPr/>
      </xdr:nvCxnSpPr>
      <xdr:spPr>
        <a:xfrm>
          <a:off x="14592300" y="105689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40640</xdr:rowOff>
    </xdr:from>
    <xdr:to>
      <xdr:col>72</xdr:col>
      <xdr:colOff>38100</xdr:colOff>
      <xdr:row>61</xdr:row>
      <xdr:rowOff>142240</xdr:rowOff>
    </xdr:to>
    <xdr:sp macro="" textlink="">
      <xdr:nvSpPr>
        <xdr:cNvPr id="655" name="楕円 654">
          <a:extLst>
            <a:ext uri="{FF2B5EF4-FFF2-40B4-BE49-F238E27FC236}">
              <a16:creationId xmlns:a16="http://schemas.microsoft.com/office/drawing/2014/main" id="{5B1C8CCB-21FF-4B8D-A6CE-AC3133ADA94B}"/>
            </a:ext>
          </a:extLst>
        </xdr:cNvPr>
        <xdr:cNvSpPr/>
      </xdr:nvSpPr>
      <xdr:spPr>
        <a:xfrm>
          <a:off x="13652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91440</xdr:rowOff>
    </xdr:from>
    <xdr:to>
      <xdr:col>76</xdr:col>
      <xdr:colOff>114300</xdr:colOff>
      <xdr:row>61</xdr:row>
      <xdr:rowOff>110490</xdr:rowOff>
    </xdr:to>
    <xdr:cxnSp macro="">
      <xdr:nvCxnSpPr>
        <xdr:cNvPr id="656" name="直線コネクタ 655">
          <a:extLst>
            <a:ext uri="{FF2B5EF4-FFF2-40B4-BE49-F238E27FC236}">
              <a16:creationId xmlns:a16="http://schemas.microsoft.com/office/drawing/2014/main" id="{D36A4E02-C06B-463B-9E1B-48EA56A9FF9F}"/>
            </a:ext>
          </a:extLst>
        </xdr:cNvPr>
        <xdr:cNvCxnSpPr/>
      </xdr:nvCxnSpPr>
      <xdr:spPr>
        <a:xfrm>
          <a:off x="13703300" y="1054989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4445</xdr:rowOff>
    </xdr:from>
    <xdr:to>
      <xdr:col>67</xdr:col>
      <xdr:colOff>101600</xdr:colOff>
      <xdr:row>61</xdr:row>
      <xdr:rowOff>106045</xdr:rowOff>
    </xdr:to>
    <xdr:sp macro="" textlink="">
      <xdr:nvSpPr>
        <xdr:cNvPr id="657" name="楕円 656">
          <a:extLst>
            <a:ext uri="{FF2B5EF4-FFF2-40B4-BE49-F238E27FC236}">
              <a16:creationId xmlns:a16="http://schemas.microsoft.com/office/drawing/2014/main" id="{5C995E5D-B78F-4AE0-89D8-4EF596F55E4E}"/>
            </a:ext>
          </a:extLst>
        </xdr:cNvPr>
        <xdr:cNvSpPr/>
      </xdr:nvSpPr>
      <xdr:spPr>
        <a:xfrm>
          <a:off x="12763500" y="1046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55245</xdr:rowOff>
    </xdr:from>
    <xdr:to>
      <xdr:col>71</xdr:col>
      <xdr:colOff>177800</xdr:colOff>
      <xdr:row>61</xdr:row>
      <xdr:rowOff>91440</xdr:rowOff>
    </xdr:to>
    <xdr:cxnSp macro="">
      <xdr:nvCxnSpPr>
        <xdr:cNvPr id="658" name="直線コネクタ 657">
          <a:extLst>
            <a:ext uri="{FF2B5EF4-FFF2-40B4-BE49-F238E27FC236}">
              <a16:creationId xmlns:a16="http://schemas.microsoft.com/office/drawing/2014/main" id="{BC61B885-39B5-4F7F-9A77-05CD7CCA4989}"/>
            </a:ext>
          </a:extLst>
        </xdr:cNvPr>
        <xdr:cNvCxnSpPr/>
      </xdr:nvCxnSpPr>
      <xdr:spPr>
        <a:xfrm>
          <a:off x="12814300" y="1051369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659" name="n_1aveValue【学校施設】&#10;有形固定資産減価償却率">
          <a:extLst>
            <a:ext uri="{FF2B5EF4-FFF2-40B4-BE49-F238E27FC236}">
              <a16:creationId xmlns:a16="http://schemas.microsoft.com/office/drawing/2014/main" id="{61EE065F-AE56-43DF-9CA7-CA528F66308A}"/>
            </a:ext>
          </a:extLst>
        </xdr:cNvPr>
        <xdr:cNvSpPr txBox="1"/>
      </xdr:nvSpPr>
      <xdr:spPr>
        <a:xfrm>
          <a:off x="15266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660" name="n_2aveValue【学校施設】&#10;有形固定資産減価償却率">
          <a:extLst>
            <a:ext uri="{FF2B5EF4-FFF2-40B4-BE49-F238E27FC236}">
              <a16:creationId xmlns:a16="http://schemas.microsoft.com/office/drawing/2014/main" id="{6BBF8F17-3823-419D-A44A-826035E0D08B}"/>
            </a:ext>
          </a:extLst>
        </xdr:cNvPr>
        <xdr:cNvSpPr txBox="1"/>
      </xdr:nvSpPr>
      <xdr:spPr>
        <a:xfrm>
          <a:off x="14389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661" name="n_3aveValue【学校施設】&#10;有形固定資産減価償却率">
          <a:extLst>
            <a:ext uri="{FF2B5EF4-FFF2-40B4-BE49-F238E27FC236}">
              <a16:creationId xmlns:a16="http://schemas.microsoft.com/office/drawing/2014/main" id="{5E639046-9330-4CB1-AD79-1FEE09586457}"/>
            </a:ext>
          </a:extLst>
        </xdr:cNvPr>
        <xdr:cNvSpPr txBox="1"/>
      </xdr:nvSpPr>
      <xdr:spPr>
        <a:xfrm>
          <a:off x="13500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166387</xdr:rowOff>
    </xdr:from>
    <xdr:ext cx="405111" cy="259045"/>
    <xdr:sp macro="" textlink="">
      <xdr:nvSpPr>
        <xdr:cNvPr id="662" name="n_4aveValue【学校施設】&#10;有形固定資産減価償却率">
          <a:extLst>
            <a:ext uri="{FF2B5EF4-FFF2-40B4-BE49-F238E27FC236}">
              <a16:creationId xmlns:a16="http://schemas.microsoft.com/office/drawing/2014/main" id="{60BAFE28-DAD1-47A1-AA0B-8E851D490910}"/>
            </a:ext>
          </a:extLst>
        </xdr:cNvPr>
        <xdr:cNvSpPr txBox="1"/>
      </xdr:nvSpPr>
      <xdr:spPr>
        <a:xfrm>
          <a:off x="12611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167657</xdr:rowOff>
    </xdr:from>
    <xdr:ext cx="405111" cy="259045"/>
    <xdr:sp macro="" textlink="">
      <xdr:nvSpPr>
        <xdr:cNvPr id="663" name="n_1mainValue【学校施設】&#10;有形固定資産減価償却率">
          <a:extLst>
            <a:ext uri="{FF2B5EF4-FFF2-40B4-BE49-F238E27FC236}">
              <a16:creationId xmlns:a16="http://schemas.microsoft.com/office/drawing/2014/main" id="{B02083E3-7AF0-4360-A8C7-71577D0DCBD1}"/>
            </a:ext>
          </a:extLst>
        </xdr:cNvPr>
        <xdr:cNvSpPr txBox="1"/>
      </xdr:nvSpPr>
      <xdr:spPr>
        <a:xfrm>
          <a:off x="15266044"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152417</xdr:rowOff>
    </xdr:from>
    <xdr:ext cx="405111" cy="259045"/>
    <xdr:sp macro="" textlink="">
      <xdr:nvSpPr>
        <xdr:cNvPr id="664" name="n_2mainValue【学校施設】&#10;有形固定資産減価償却率">
          <a:extLst>
            <a:ext uri="{FF2B5EF4-FFF2-40B4-BE49-F238E27FC236}">
              <a16:creationId xmlns:a16="http://schemas.microsoft.com/office/drawing/2014/main" id="{A3EC6F4A-A38A-46F8-987D-39703BB14313}"/>
            </a:ext>
          </a:extLst>
        </xdr:cNvPr>
        <xdr:cNvSpPr txBox="1"/>
      </xdr:nvSpPr>
      <xdr:spPr>
        <a:xfrm>
          <a:off x="14389744" y="1061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133367</xdr:rowOff>
    </xdr:from>
    <xdr:ext cx="405111" cy="259045"/>
    <xdr:sp macro="" textlink="">
      <xdr:nvSpPr>
        <xdr:cNvPr id="665" name="n_3mainValue【学校施設】&#10;有形固定資産減価償却率">
          <a:extLst>
            <a:ext uri="{FF2B5EF4-FFF2-40B4-BE49-F238E27FC236}">
              <a16:creationId xmlns:a16="http://schemas.microsoft.com/office/drawing/2014/main" id="{26C94CF0-4C62-498E-AA43-2D2025B8B3F0}"/>
            </a:ext>
          </a:extLst>
        </xdr:cNvPr>
        <xdr:cNvSpPr txBox="1"/>
      </xdr:nvSpPr>
      <xdr:spPr>
        <a:xfrm>
          <a:off x="135007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97172</xdr:rowOff>
    </xdr:from>
    <xdr:ext cx="405111" cy="259045"/>
    <xdr:sp macro="" textlink="">
      <xdr:nvSpPr>
        <xdr:cNvPr id="666" name="n_4mainValue【学校施設】&#10;有形固定資産減価償却率">
          <a:extLst>
            <a:ext uri="{FF2B5EF4-FFF2-40B4-BE49-F238E27FC236}">
              <a16:creationId xmlns:a16="http://schemas.microsoft.com/office/drawing/2014/main" id="{A0D9EC4F-E314-431D-BBF7-E25432F432F8}"/>
            </a:ext>
          </a:extLst>
        </xdr:cNvPr>
        <xdr:cNvSpPr txBox="1"/>
      </xdr:nvSpPr>
      <xdr:spPr>
        <a:xfrm>
          <a:off x="12611744" y="1055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7" name="正方形/長方形 666">
          <a:extLst>
            <a:ext uri="{FF2B5EF4-FFF2-40B4-BE49-F238E27FC236}">
              <a16:creationId xmlns:a16="http://schemas.microsoft.com/office/drawing/2014/main" id="{60ADC755-B359-496D-81FD-57B320A1505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8" name="正方形/長方形 667">
          <a:extLst>
            <a:ext uri="{FF2B5EF4-FFF2-40B4-BE49-F238E27FC236}">
              <a16:creationId xmlns:a16="http://schemas.microsoft.com/office/drawing/2014/main" id="{5399BFFD-A78C-4543-9E55-E6638AD895B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9" name="正方形/長方形 668">
          <a:extLst>
            <a:ext uri="{FF2B5EF4-FFF2-40B4-BE49-F238E27FC236}">
              <a16:creationId xmlns:a16="http://schemas.microsoft.com/office/drawing/2014/main" id="{8705D889-C73E-4A0B-B619-9A190F7D32B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0" name="正方形/長方形 669">
          <a:extLst>
            <a:ext uri="{FF2B5EF4-FFF2-40B4-BE49-F238E27FC236}">
              <a16:creationId xmlns:a16="http://schemas.microsoft.com/office/drawing/2014/main" id="{163903C2-9C57-44BC-A3FE-ACBFBAD86BD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1" name="正方形/長方形 670">
          <a:extLst>
            <a:ext uri="{FF2B5EF4-FFF2-40B4-BE49-F238E27FC236}">
              <a16:creationId xmlns:a16="http://schemas.microsoft.com/office/drawing/2014/main" id="{9F07AAC8-FCE0-4BE8-B76B-90056B11581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2" name="正方形/長方形 671">
          <a:extLst>
            <a:ext uri="{FF2B5EF4-FFF2-40B4-BE49-F238E27FC236}">
              <a16:creationId xmlns:a16="http://schemas.microsoft.com/office/drawing/2014/main" id="{C55DCB0E-42BD-40D1-8EE0-C5437C4EF7C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3" name="正方形/長方形 672">
          <a:extLst>
            <a:ext uri="{FF2B5EF4-FFF2-40B4-BE49-F238E27FC236}">
              <a16:creationId xmlns:a16="http://schemas.microsoft.com/office/drawing/2014/main" id="{F588AAAF-7C63-4F73-B112-E0FC2B11FE4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4" name="正方形/長方形 673">
          <a:extLst>
            <a:ext uri="{FF2B5EF4-FFF2-40B4-BE49-F238E27FC236}">
              <a16:creationId xmlns:a16="http://schemas.microsoft.com/office/drawing/2014/main" id="{476B1129-345B-4F3C-A6AB-A4633BBB1F9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5" name="テキスト ボックス 674">
          <a:extLst>
            <a:ext uri="{FF2B5EF4-FFF2-40B4-BE49-F238E27FC236}">
              <a16:creationId xmlns:a16="http://schemas.microsoft.com/office/drawing/2014/main" id="{35DA345F-8BC2-48A8-A3C5-4333D60DDF4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6" name="直線コネクタ 675">
          <a:extLst>
            <a:ext uri="{FF2B5EF4-FFF2-40B4-BE49-F238E27FC236}">
              <a16:creationId xmlns:a16="http://schemas.microsoft.com/office/drawing/2014/main" id="{9278AEE3-C120-40EA-B445-5C937660C51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7" name="テキスト ボックス 676">
          <a:extLst>
            <a:ext uri="{FF2B5EF4-FFF2-40B4-BE49-F238E27FC236}">
              <a16:creationId xmlns:a16="http://schemas.microsoft.com/office/drawing/2014/main" id="{44BEF186-3C4B-41DB-92A2-FBB68DADF60D}"/>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8" name="直線コネクタ 677">
          <a:extLst>
            <a:ext uri="{FF2B5EF4-FFF2-40B4-BE49-F238E27FC236}">
              <a16:creationId xmlns:a16="http://schemas.microsoft.com/office/drawing/2014/main" id="{EFC2A25F-1BB1-45A4-A770-C35DB75653FB}"/>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9" name="テキスト ボックス 678">
          <a:extLst>
            <a:ext uri="{FF2B5EF4-FFF2-40B4-BE49-F238E27FC236}">
              <a16:creationId xmlns:a16="http://schemas.microsoft.com/office/drawing/2014/main" id="{4AB3EBD4-A99E-45B6-976E-21342A803346}"/>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0" name="直線コネクタ 679">
          <a:extLst>
            <a:ext uri="{FF2B5EF4-FFF2-40B4-BE49-F238E27FC236}">
              <a16:creationId xmlns:a16="http://schemas.microsoft.com/office/drawing/2014/main" id="{D0D84AFD-9285-424C-98C2-E8AF1A9D675F}"/>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1" name="テキスト ボックス 680">
          <a:extLst>
            <a:ext uri="{FF2B5EF4-FFF2-40B4-BE49-F238E27FC236}">
              <a16:creationId xmlns:a16="http://schemas.microsoft.com/office/drawing/2014/main" id="{64B1DE03-5B8A-42E1-BE4A-704A6AF4B22C}"/>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2" name="直線コネクタ 681">
          <a:extLst>
            <a:ext uri="{FF2B5EF4-FFF2-40B4-BE49-F238E27FC236}">
              <a16:creationId xmlns:a16="http://schemas.microsoft.com/office/drawing/2014/main" id="{2DF61081-FE81-419D-8543-2E020010073C}"/>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3" name="テキスト ボックス 682">
          <a:extLst>
            <a:ext uri="{FF2B5EF4-FFF2-40B4-BE49-F238E27FC236}">
              <a16:creationId xmlns:a16="http://schemas.microsoft.com/office/drawing/2014/main" id="{8EFEE319-3EBF-42F5-9355-87F155BF5BCF}"/>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4" name="直線コネクタ 683">
          <a:extLst>
            <a:ext uri="{FF2B5EF4-FFF2-40B4-BE49-F238E27FC236}">
              <a16:creationId xmlns:a16="http://schemas.microsoft.com/office/drawing/2014/main" id="{8E5F39DF-991A-4519-B548-11E881EDF883}"/>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5" name="テキスト ボックス 684">
          <a:extLst>
            <a:ext uri="{FF2B5EF4-FFF2-40B4-BE49-F238E27FC236}">
              <a16:creationId xmlns:a16="http://schemas.microsoft.com/office/drawing/2014/main" id="{B22B3D83-8D53-4E07-A9AB-930ACB1473ED}"/>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a:extLst>
            <a:ext uri="{FF2B5EF4-FFF2-40B4-BE49-F238E27FC236}">
              <a16:creationId xmlns:a16="http://schemas.microsoft.com/office/drawing/2014/main" id="{C70D5076-E444-467D-910B-AE91E1F1428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7" name="テキスト ボックス 686">
          <a:extLst>
            <a:ext uri="{FF2B5EF4-FFF2-40B4-BE49-F238E27FC236}">
              <a16:creationId xmlns:a16="http://schemas.microsoft.com/office/drawing/2014/main" id="{39420A0E-7355-45D2-AB10-BE5EA234AC6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学校施設】&#10;一人当たり面積グラフ枠">
          <a:extLst>
            <a:ext uri="{FF2B5EF4-FFF2-40B4-BE49-F238E27FC236}">
              <a16:creationId xmlns:a16="http://schemas.microsoft.com/office/drawing/2014/main" id="{C3933822-AD01-46FF-AA2E-C86C1D71DFC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689" name="直線コネクタ 688">
          <a:extLst>
            <a:ext uri="{FF2B5EF4-FFF2-40B4-BE49-F238E27FC236}">
              <a16:creationId xmlns:a16="http://schemas.microsoft.com/office/drawing/2014/main" id="{01480060-4192-4773-9303-673D4AF497CC}"/>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690" name="【学校施設】&#10;一人当たり面積最小値テキスト">
          <a:extLst>
            <a:ext uri="{FF2B5EF4-FFF2-40B4-BE49-F238E27FC236}">
              <a16:creationId xmlns:a16="http://schemas.microsoft.com/office/drawing/2014/main" id="{4760560A-4ACD-45A5-9254-71DF07A25BE2}"/>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691" name="直線コネクタ 690">
          <a:extLst>
            <a:ext uri="{FF2B5EF4-FFF2-40B4-BE49-F238E27FC236}">
              <a16:creationId xmlns:a16="http://schemas.microsoft.com/office/drawing/2014/main" id="{5CA1C4B0-5890-4B38-ABD4-E0A5AE0A22BF}"/>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692" name="【学校施設】&#10;一人当たり面積最大値テキスト">
          <a:extLst>
            <a:ext uri="{FF2B5EF4-FFF2-40B4-BE49-F238E27FC236}">
              <a16:creationId xmlns:a16="http://schemas.microsoft.com/office/drawing/2014/main" id="{3CC29061-6353-4822-8BC8-AEC5BB06E431}"/>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693" name="直線コネクタ 692">
          <a:extLst>
            <a:ext uri="{FF2B5EF4-FFF2-40B4-BE49-F238E27FC236}">
              <a16:creationId xmlns:a16="http://schemas.microsoft.com/office/drawing/2014/main" id="{8AA7278B-4DB3-414B-A2E1-7D066EEBC04F}"/>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67530</xdr:rowOff>
    </xdr:from>
    <xdr:ext cx="469744" cy="259045"/>
    <xdr:sp macro="" textlink="">
      <xdr:nvSpPr>
        <xdr:cNvPr id="694" name="【学校施設】&#10;一人当たり面積平均値テキスト">
          <a:extLst>
            <a:ext uri="{FF2B5EF4-FFF2-40B4-BE49-F238E27FC236}">
              <a16:creationId xmlns:a16="http://schemas.microsoft.com/office/drawing/2014/main" id="{20D12FDE-198B-4562-A07F-97F4E10251B5}"/>
            </a:ext>
          </a:extLst>
        </xdr:cNvPr>
        <xdr:cNvSpPr txBox="1"/>
      </xdr:nvSpPr>
      <xdr:spPr>
        <a:xfrm>
          <a:off x="22199600" y="10697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695" name="フローチャート: 判断 694">
          <a:extLst>
            <a:ext uri="{FF2B5EF4-FFF2-40B4-BE49-F238E27FC236}">
              <a16:creationId xmlns:a16="http://schemas.microsoft.com/office/drawing/2014/main" id="{4EFDFF15-CDDF-403C-9483-C5BE3B8454E9}"/>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696" name="フローチャート: 判断 695">
          <a:extLst>
            <a:ext uri="{FF2B5EF4-FFF2-40B4-BE49-F238E27FC236}">
              <a16:creationId xmlns:a16="http://schemas.microsoft.com/office/drawing/2014/main" id="{B4C8421E-8C87-4F42-9B75-E1B8FED2832D}"/>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697" name="フローチャート: 判断 696">
          <a:extLst>
            <a:ext uri="{FF2B5EF4-FFF2-40B4-BE49-F238E27FC236}">
              <a16:creationId xmlns:a16="http://schemas.microsoft.com/office/drawing/2014/main" id="{1739E8B9-3EDD-4F5E-A9A4-3BD15D51BA26}"/>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698" name="フローチャート: 判断 697">
          <a:extLst>
            <a:ext uri="{FF2B5EF4-FFF2-40B4-BE49-F238E27FC236}">
              <a16:creationId xmlns:a16="http://schemas.microsoft.com/office/drawing/2014/main" id="{D707EEA1-4747-4E2B-B386-71FA953BDF0A}"/>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99" name="フローチャート: 判断 698">
          <a:extLst>
            <a:ext uri="{FF2B5EF4-FFF2-40B4-BE49-F238E27FC236}">
              <a16:creationId xmlns:a16="http://schemas.microsoft.com/office/drawing/2014/main" id="{0066AB57-4CD1-4702-BE87-6E84ACB0A2E5}"/>
            </a:ext>
          </a:extLst>
        </xdr:cNvPr>
        <xdr:cNvSpPr/>
      </xdr:nvSpPr>
      <xdr:spPr>
        <a:xfrm>
          <a:off x="18605500" y="1071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595C15D1-6A6F-466F-B757-2294A5824E4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567D37A5-27B3-4E52-8B85-B78C3962943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E0B62F7B-77B4-42E4-9A41-3876819F463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F2C15D86-DB41-4A42-854D-729AC87CE0A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84FAC06A-26C4-4CB3-B2F7-2E43FA820E7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42469</xdr:rowOff>
    </xdr:from>
    <xdr:to>
      <xdr:col>116</xdr:col>
      <xdr:colOff>114300</xdr:colOff>
      <xdr:row>62</xdr:row>
      <xdr:rowOff>144069</xdr:rowOff>
    </xdr:to>
    <xdr:sp macro="" textlink="">
      <xdr:nvSpPr>
        <xdr:cNvPr id="705" name="楕円 704">
          <a:extLst>
            <a:ext uri="{FF2B5EF4-FFF2-40B4-BE49-F238E27FC236}">
              <a16:creationId xmlns:a16="http://schemas.microsoft.com/office/drawing/2014/main" id="{A229CF72-5EA1-4EE4-AB13-9A560B004B22}"/>
            </a:ext>
          </a:extLst>
        </xdr:cNvPr>
        <xdr:cNvSpPr/>
      </xdr:nvSpPr>
      <xdr:spPr>
        <a:xfrm>
          <a:off x="22110700" y="10672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65346</xdr:rowOff>
    </xdr:from>
    <xdr:ext cx="469744" cy="259045"/>
    <xdr:sp macro="" textlink="">
      <xdr:nvSpPr>
        <xdr:cNvPr id="706" name="【学校施設】&#10;一人当たり面積該当値テキスト">
          <a:extLst>
            <a:ext uri="{FF2B5EF4-FFF2-40B4-BE49-F238E27FC236}">
              <a16:creationId xmlns:a16="http://schemas.microsoft.com/office/drawing/2014/main" id="{63A68DA4-1D1C-4DF9-9B20-A9775F318F91}"/>
            </a:ext>
          </a:extLst>
        </xdr:cNvPr>
        <xdr:cNvSpPr txBox="1"/>
      </xdr:nvSpPr>
      <xdr:spPr>
        <a:xfrm>
          <a:off x="22199600" y="10523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53442</xdr:rowOff>
    </xdr:from>
    <xdr:to>
      <xdr:col>112</xdr:col>
      <xdr:colOff>38100</xdr:colOff>
      <xdr:row>62</xdr:row>
      <xdr:rowOff>155042</xdr:rowOff>
    </xdr:to>
    <xdr:sp macro="" textlink="">
      <xdr:nvSpPr>
        <xdr:cNvPr id="707" name="楕円 706">
          <a:extLst>
            <a:ext uri="{FF2B5EF4-FFF2-40B4-BE49-F238E27FC236}">
              <a16:creationId xmlns:a16="http://schemas.microsoft.com/office/drawing/2014/main" id="{2108F115-EE4D-466B-9597-8DAA54BCE161}"/>
            </a:ext>
          </a:extLst>
        </xdr:cNvPr>
        <xdr:cNvSpPr/>
      </xdr:nvSpPr>
      <xdr:spPr>
        <a:xfrm>
          <a:off x="21272500" y="10683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93269</xdr:rowOff>
    </xdr:from>
    <xdr:to>
      <xdr:col>116</xdr:col>
      <xdr:colOff>63500</xdr:colOff>
      <xdr:row>62</xdr:row>
      <xdr:rowOff>104242</xdr:rowOff>
    </xdr:to>
    <xdr:cxnSp macro="">
      <xdr:nvCxnSpPr>
        <xdr:cNvPr id="708" name="直線コネクタ 707">
          <a:extLst>
            <a:ext uri="{FF2B5EF4-FFF2-40B4-BE49-F238E27FC236}">
              <a16:creationId xmlns:a16="http://schemas.microsoft.com/office/drawing/2014/main" id="{2536D716-CEF9-4573-8163-97213AFCAD09}"/>
            </a:ext>
          </a:extLst>
        </xdr:cNvPr>
        <xdr:cNvCxnSpPr/>
      </xdr:nvCxnSpPr>
      <xdr:spPr>
        <a:xfrm flipV="1">
          <a:off x="21323300" y="10723169"/>
          <a:ext cx="8382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55728</xdr:rowOff>
    </xdr:from>
    <xdr:to>
      <xdr:col>107</xdr:col>
      <xdr:colOff>101600</xdr:colOff>
      <xdr:row>62</xdr:row>
      <xdr:rowOff>157328</xdr:rowOff>
    </xdr:to>
    <xdr:sp macro="" textlink="">
      <xdr:nvSpPr>
        <xdr:cNvPr id="709" name="楕円 708">
          <a:extLst>
            <a:ext uri="{FF2B5EF4-FFF2-40B4-BE49-F238E27FC236}">
              <a16:creationId xmlns:a16="http://schemas.microsoft.com/office/drawing/2014/main" id="{75085154-0714-4CB9-BA43-8C9824295050}"/>
            </a:ext>
          </a:extLst>
        </xdr:cNvPr>
        <xdr:cNvSpPr/>
      </xdr:nvSpPr>
      <xdr:spPr>
        <a:xfrm>
          <a:off x="20383500" y="10685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104242</xdr:rowOff>
    </xdr:from>
    <xdr:to>
      <xdr:col>111</xdr:col>
      <xdr:colOff>177800</xdr:colOff>
      <xdr:row>62</xdr:row>
      <xdr:rowOff>106528</xdr:rowOff>
    </xdr:to>
    <xdr:cxnSp macro="">
      <xdr:nvCxnSpPr>
        <xdr:cNvPr id="710" name="直線コネクタ 709">
          <a:extLst>
            <a:ext uri="{FF2B5EF4-FFF2-40B4-BE49-F238E27FC236}">
              <a16:creationId xmlns:a16="http://schemas.microsoft.com/office/drawing/2014/main" id="{D4959134-3A66-46EA-8791-8A775BCB778D}"/>
            </a:ext>
          </a:extLst>
        </xdr:cNvPr>
        <xdr:cNvCxnSpPr/>
      </xdr:nvCxnSpPr>
      <xdr:spPr>
        <a:xfrm flipV="1">
          <a:off x="20434300" y="1073414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63957</xdr:rowOff>
    </xdr:from>
    <xdr:to>
      <xdr:col>102</xdr:col>
      <xdr:colOff>165100</xdr:colOff>
      <xdr:row>62</xdr:row>
      <xdr:rowOff>165557</xdr:rowOff>
    </xdr:to>
    <xdr:sp macro="" textlink="">
      <xdr:nvSpPr>
        <xdr:cNvPr id="711" name="楕円 710">
          <a:extLst>
            <a:ext uri="{FF2B5EF4-FFF2-40B4-BE49-F238E27FC236}">
              <a16:creationId xmlns:a16="http://schemas.microsoft.com/office/drawing/2014/main" id="{0E2353FD-F310-4E5E-8FF9-D06AE229432E}"/>
            </a:ext>
          </a:extLst>
        </xdr:cNvPr>
        <xdr:cNvSpPr/>
      </xdr:nvSpPr>
      <xdr:spPr>
        <a:xfrm>
          <a:off x="19494500" y="10693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106528</xdr:rowOff>
    </xdr:from>
    <xdr:to>
      <xdr:col>107</xdr:col>
      <xdr:colOff>50800</xdr:colOff>
      <xdr:row>62</xdr:row>
      <xdr:rowOff>114757</xdr:rowOff>
    </xdr:to>
    <xdr:cxnSp macro="">
      <xdr:nvCxnSpPr>
        <xdr:cNvPr id="712" name="直線コネクタ 711">
          <a:extLst>
            <a:ext uri="{FF2B5EF4-FFF2-40B4-BE49-F238E27FC236}">
              <a16:creationId xmlns:a16="http://schemas.microsoft.com/office/drawing/2014/main" id="{E82F1750-50DB-4CD2-8863-6AEC7747AE64}"/>
            </a:ext>
          </a:extLst>
        </xdr:cNvPr>
        <xdr:cNvCxnSpPr/>
      </xdr:nvCxnSpPr>
      <xdr:spPr>
        <a:xfrm flipV="1">
          <a:off x="19545300" y="10736428"/>
          <a:ext cx="88900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70358</xdr:rowOff>
    </xdr:from>
    <xdr:to>
      <xdr:col>98</xdr:col>
      <xdr:colOff>38100</xdr:colOff>
      <xdr:row>63</xdr:row>
      <xdr:rowOff>508</xdr:rowOff>
    </xdr:to>
    <xdr:sp macro="" textlink="">
      <xdr:nvSpPr>
        <xdr:cNvPr id="713" name="楕円 712">
          <a:extLst>
            <a:ext uri="{FF2B5EF4-FFF2-40B4-BE49-F238E27FC236}">
              <a16:creationId xmlns:a16="http://schemas.microsoft.com/office/drawing/2014/main" id="{D62D3084-9AF5-485D-A3AC-C9E18FE85ACF}"/>
            </a:ext>
          </a:extLst>
        </xdr:cNvPr>
        <xdr:cNvSpPr/>
      </xdr:nvSpPr>
      <xdr:spPr>
        <a:xfrm>
          <a:off x="18605500" y="1070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114757</xdr:rowOff>
    </xdr:from>
    <xdr:to>
      <xdr:col>102</xdr:col>
      <xdr:colOff>114300</xdr:colOff>
      <xdr:row>62</xdr:row>
      <xdr:rowOff>121158</xdr:rowOff>
    </xdr:to>
    <xdr:cxnSp macro="">
      <xdr:nvCxnSpPr>
        <xdr:cNvPr id="714" name="直線コネクタ 713">
          <a:extLst>
            <a:ext uri="{FF2B5EF4-FFF2-40B4-BE49-F238E27FC236}">
              <a16:creationId xmlns:a16="http://schemas.microsoft.com/office/drawing/2014/main" id="{28E5F558-8A76-4BA2-A621-9F052653D070}"/>
            </a:ext>
          </a:extLst>
        </xdr:cNvPr>
        <xdr:cNvCxnSpPr/>
      </xdr:nvCxnSpPr>
      <xdr:spPr>
        <a:xfrm flipV="1">
          <a:off x="18656300" y="10744657"/>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8552</xdr:rowOff>
    </xdr:from>
    <xdr:ext cx="469744" cy="259045"/>
    <xdr:sp macro="" textlink="">
      <xdr:nvSpPr>
        <xdr:cNvPr id="715" name="n_1aveValue【学校施設】&#10;一人当たり面積">
          <a:extLst>
            <a:ext uri="{FF2B5EF4-FFF2-40B4-BE49-F238E27FC236}">
              <a16:creationId xmlns:a16="http://schemas.microsoft.com/office/drawing/2014/main" id="{01362B5A-6AAE-4D4B-971B-C1E0A2EC30F2}"/>
            </a:ext>
          </a:extLst>
        </xdr:cNvPr>
        <xdr:cNvSpPr txBox="1"/>
      </xdr:nvSpPr>
      <xdr:spPr>
        <a:xfrm>
          <a:off x="21075727" y="10809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16324</xdr:rowOff>
    </xdr:from>
    <xdr:ext cx="469744" cy="259045"/>
    <xdr:sp macro="" textlink="">
      <xdr:nvSpPr>
        <xdr:cNvPr id="716" name="n_2aveValue【学校施設】&#10;一人当たり面積">
          <a:extLst>
            <a:ext uri="{FF2B5EF4-FFF2-40B4-BE49-F238E27FC236}">
              <a16:creationId xmlns:a16="http://schemas.microsoft.com/office/drawing/2014/main" id="{6A8BC435-36AC-4E64-8FA9-0D10CA555C64}"/>
            </a:ext>
          </a:extLst>
        </xdr:cNvPr>
        <xdr:cNvSpPr txBox="1"/>
      </xdr:nvSpPr>
      <xdr:spPr>
        <a:xfrm>
          <a:off x="20199427" y="10817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16781</xdr:rowOff>
    </xdr:from>
    <xdr:ext cx="469744" cy="259045"/>
    <xdr:sp macro="" textlink="">
      <xdr:nvSpPr>
        <xdr:cNvPr id="717" name="n_3aveValue【学校施設】&#10;一人当たり面積">
          <a:extLst>
            <a:ext uri="{FF2B5EF4-FFF2-40B4-BE49-F238E27FC236}">
              <a16:creationId xmlns:a16="http://schemas.microsoft.com/office/drawing/2014/main" id="{F4FA755D-C8AF-4351-9889-D073D17DFE2F}"/>
            </a:ext>
          </a:extLst>
        </xdr:cNvPr>
        <xdr:cNvSpPr txBox="1"/>
      </xdr:nvSpPr>
      <xdr:spPr>
        <a:xfrm>
          <a:off x="19310427" y="1081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8094</xdr:rowOff>
    </xdr:from>
    <xdr:ext cx="469744" cy="259045"/>
    <xdr:sp macro="" textlink="">
      <xdr:nvSpPr>
        <xdr:cNvPr id="718" name="n_4aveValue【学校施設】&#10;一人当たり面積">
          <a:extLst>
            <a:ext uri="{FF2B5EF4-FFF2-40B4-BE49-F238E27FC236}">
              <a16:creationId xmlns:a16="http://schemas.microsoft.com/office/drawing/2014/main" id="{984A2EEF-8D23-4822-9E0F-5D4C57CF17B3}"/>
            </a:ext>
          </a:extLst>
        </xdr:cNvPr>
        <xdr:cNvSpPr txBox="1"/>
      </xdr:nvSpPr>
      <xdr:spPr>
        <a:xfrm>
          <a:off x="18421427" y="10809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119</xdr:rowOff>
    </xdr:from>
    <xdr:ext cx="469744" cy="259045"/>
    <xdr:sp macro="" textlink="">
      <xdr:nvSpPr>
        <xdr:cNvPr id="719" name="n_1mainValue【学校施設】&#10;一人当たり面積">
          <a:extLst>
            <a:ext uri="{FF2B5EF4-FFF2-40B4-BE49-F238E27FC236}">
              <a16:creationId xmlns:a16="http://schemas.microsoft.com/office/drawing/2014/main" id="{9DD1E831-09D1-41D1-9343-95E83F03DAF8}"/>
            </a:ext>
          </a:extLst>
        </xdr:cNvPr>
        <xdr:cNvSpPr txBox="1"/>
      </xdr:nvSpPr>
      <xdr:spPr>
        <a:xfrm>
          <a:off x="21075727" y="1045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2405</xdr:rowOff>
    </xdr:from>
    <xdr:ext cx="469744" cy="259045"/>
    <xdr:sp macro="" textlink="">
      <xdr:nvSpPr>
        <xdr:cNvPr id="720" name="n_2mainValue【学校施設】&#10;一人当たり面積">
          <a:extLst>
            <a:ext uri="{FF2B5EF4-FFF2-40B4-BE49-F238E27FC236}">
              <a16:creationId xmlns:a16="http://schemas.microsoft.com/office/drawing/2014/main" id="{67A90F96-B63C-47B6-8737-4DAFD6DE3E85}"/>
            </a:ext>
          </a:extLst>
        </xdr:cNvPr>
        <xdr:cNvSpPr txBox="1"/>
      </xdr:nvSpPr>
      <xdr:spPr>
        <a:xfrm>
          <a:off x="20199427" y="10460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10634</xdr:rowOff>
    </xdr:from>
    <xdr:ext cx="469744" cy="259045"/>
    <xdr:sp macro="" textlink="">
      <xdr:nvSpPr>
        <xdr:cNvPr id="721" name="n_3mainValue【学校施設】&#10;一人当たり面積">
          <a:extLst>
            <a:ext uri="{FF2B5EF4-FFF2-40B4-BE49-F238E27FC236}">
              <a16:creationId xmlns:a16="http://schemas.microsoft.com/office/drawing/2014/main" id="{C3B468F6-A254-497B-9982-3798DE91D396}"/>
            </a:ext>
          </a:extLst>
        </xdr:cNvPr>
        <xdr:cNvSpPr txBox="1"/>
      </xdr:nvSpPr>
      <xdr:spPr>
        <a:xfrm>
          <a:off x="19310427" y="1046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17035</xdr:rowOff>
    </xdr:from>
    <xdr:ext cx="469744" cy="259045"/>
    <xdr:sp macro="" textlink="">
      <xdr:nvSpPr>
        <xdr:cNvPr id="722" name="n_4mainValue【学校施設】&#10;一人当たり面積">
          <a:extLst>
            <a:ext uri="{FF2B5EF4-FFF2-40B4-BE49-F238E27FC236}">
              <a16:creationId xmlns:a16="http://schemas.microsoft.com/office/drawing/2014/main" id="{B4EF946C-897B-4DAB-BEB5-D4B2072EFA01}"/>
            </a:ext>
          </a:extLst>
        </xdr:cNvPr>
        <xdr:cNvSpPr txBox="1"/>
      </xdr:nvSpPr>
      <xdr:spPr>
        <a:xfrm>
          <a:off x="18421427" y="10475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a:extLst>
            <a:ext uri="{FF2B5EF4-FFF2-40B4-BE49-F238E27FC236}">
              <a16:creationId xmlns:a16="http://schemas.microsoft.com/office/drawing/2014/main" id="{C1A0312D-F869-42D1-87A4-0F9E21D6635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a:extLst>
            <a:ext uri="{FF2B5EF4-FFF2-40B4-BE49-F238E27FC236}">
              <a16:creationId xmlns:a16="http://schemas.microsoft.com/office/drawing/2014/main" id="{6E978D93-FEDF-4514-BAAB-5A169CE52AD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a:extLst>
            <a:ext uri="{FF2B5EF4-FFF2-40B4-BE49-F238E27FC236}">
              <a16:creationId xmlns:a16="http://schemas.microsoft.com/office/drawing/2014/main" id="{A0423984-9ED0-4C99-8A94-B93AA9F1DC1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a:extLst>
            <a:ext uri="{FF2B5EF4-FFF2-40B4-BE49-F238E27FC236}">
              <a16:creationId xmlns:a16="http://schemas.microsoft.com/office/drawing/2014/main" id="{607744DA-107E-4241-8B4D-FC37127CEAD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a:extLst>
            <a:ext uri="{FF2B5EF4-FFF2-40B4-BE49-F238E27FC236}">
              <a16:creationId xmlns:a16="http://schemas.microsoft.com/office/drawing/2014/main" id="{5EAD33D2-9B52-43C1-92FB-DE9A5618FA1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a:extLst>
            <a:ext uri="{FF2B5EF4-FFF2-40B4-BE49-F238E27FC236}">
              <a16:creationId xmlns:a16="http://schemas.microsoft.com/office/drawing/2014/main" id="{5AA478F5-2EED-43BA-8223-AFAAEB1E506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a:extLst>
            <a:ext uri="{FF2B5EF4-FFF2-40B4-BE49-F238E27FC236}">
              <a16:creationId xmlns:a16="http://schemas.microsoft.com/office/drawing/2014/main" id="{DF434334-CFA8-42B6-AC51-CD054B34EE5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a:extLst>
            <a:ext uri="{FF2B5EF4-FFF2-40B4-BE49-F238E27FC236}">
              <a16:creationId xmlns:a16="http://schemas.microsoft.com/office/drawing/2014/main" id="{E818D8D0-8546-4B7D-9B7A-D544B608C4A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1" name="テキスト ボックス 730">
          <a:extLst>
            <a:ext uri="{FF2B5EF4-FFF2-40B4-BE49-F238E27FC236}">
              <a16:creationId xmlns:a16="http://schemas.microsoft.com/office/drawing/2014/main" id="{4375079B-831A-4BA4-B7B4-9D41EEE5DFA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2" name="直線コネクタ 731">
          <a:extLst>
            <a:ext uri="{FF2B5EF4-FFF2-40B4-BE49-F238E27FC236}">
              <a16:creationId xmlns:a16="http://schemas.microsoft.com/office/drawing/2014/main" id="{13C662F6-8B96-4E12-AF2C-6B9631C9310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3" name="テキスト ボックス 732">
          <a:extLst>
            <a:ext uri="{FF2B5EF4-FFF2-40B4-BE49-F238E27FC236}">
              <a16:creationId xmlns:a16="http://schemas.microsoft.com/office/drawing/2014/main" id="{26707F3E-CE84-4C57-958C-4A76A58CD9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4" name="直線コネクタ 733">
          <a:extLst>
            <a:ext uri="{FF2B5EF4-FFF2-40B4-BE49-F238E27FC236}">
              <a16:creationId xmlns:a16="http://schemas.microsoft.com/office/drawing/2014/main" id="{819E8AA3-397A-4D69-9E64-4F651B1AF5C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5" name="テキスト ボックス 734">
          <a:extLst>
            <a:ext uri="{FF2B5EF4-FFF2-40B4-BE49-F238E27FC236}">
              <a16:creationId xmlns:a16="http://schemas.microsoft.com/office/drawing/2014/main" id="{088A9728-9056-4BC0-829D-4AC3A7B5027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6" name="直線コネクタ 735">
          <a:extLst>
            <a:ext uri="{FF2B5EF4-FFF2-40B4-BE49-F238E27FC236}">
              <a16:creationId xmlns:a16="http://schemas.microsoft.com/office/drawing/2014/main" id="{9CAC8AE3-C8D4-4E7E-AE40-69152838487B}"/>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7" name="テキスト ボックス 736">
          <a:extLst>
            <a:ext uri="{FF2B5EF4-FFF2-40B4-BE49-F238E27FC236}">
              <a16:creationId xmlns:a16="http://schemas.microsoft.com/office/drawing/2014/main" id="{0F6EE2F8-6E29-4F28-B191-72507ECD3022}"/>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8" name="直線コネクタ 737">
          <a:extLst>
            <a:ext uri="{FF2B5EF4-FFF2-40B4-BE49-F238E27FC236}">
              <a16:creationId xmlns:a16="http://schemas.microsoft.com/office/drawing/2014/main" id="{10E74790-8853-4447-9EE0-F1B10CA3AD1E}"/>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9" name="テキスト ボックス 738">
          <a:extLst>
            <a:ext uri="{FF2B5EF4-FFF2-40B4-BE49-F238E27FC236}">
              <a16:creationId xmlns:a16="http://schemas.microsoft.com/office/drawing/2014/main" id="{B64B7BF0-BB0D-4B3B-BFD4-FD572676A078}"/>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0" name="直線コネクタ 739">
          <a:extLst>
            <a:ext uri="{FF2B5EF4-FFF2-40B4-BE49-F238E27FC236}">
              <a16:creationId xmlns:a16="http://schemas.microsoft.com/office/drawing/2014/main" id="{F9953BA5-2BE7-49F9-8699-23292C9775BF}"/>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1" name="テキスト ボックス 740">
          <a:extLst>
            <a:ext uri="{FF2B5EF4-FFF2-40B4-BE49-F238E27FC236}">
              <a16:creationId xmlns:a16="http://schemas.microsoft.com/office/drawing/2014/main" id="{3601A427-079F-4BCE-B91D-D9D27009235A}"/>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2" name="直線コネクタ 741">
          <a:extLst>
            <a:ext uri="{FF2B5EF4-FFF2-40B4-BE49-F238E27FC236}">
              <a16:creationId xmlns:a16="http://schemas.microsoft.com/office/drawing/2014/main" id="{89017415-94A5-4FA1-A708-478D1BF2474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3" name="テキスト ボックス 742">
          <a:extLst>
            <a:ext uri="{FF2B5EF4-FFF2-40B4-BE49-F238E27FC236}">
              <a16:creationId xmlns:a16="http://schemas.microsoft.com/office/drawing/2014/main" id="{626443A5-4508-4C7D-9056-C05D4A62DEE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4" name="直線コネクタ 743">
          <a:extLst>
            <a:ext uri="{FF2B5EF4-FFF2-40B4-BE49-F238E27FC236}">
              <a16:creationId xmlns:a16="http://schemas.microsoft.com/office/drawing/2014/main" id="{11086CE4-F83E-4CB4-8D37-E95416E9606B}"/>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5" name="テキスト ボックス 744">
          <a:extLst>
            <a:ext uri="{FF2B5EF4-FFF2-40B4-BE49-F238E27FC236}">
              <a16:creationId xmlns:a16="http://schemas.microsoft.com/office/drawing/2014/main" id="{127B52D4-D2E3-4F10-9C80-BD30C1C88C2C}"/>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A26279C3-07CF-404F-AAF4-B87FD8D4784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7" name="【児童館】&#10;有形固定資産減価償却率グラフ枠">
          <a:extLst>
            <a:ext uri="{FF2B5EF4-FFF2-40B4-BE49-F238E27FC236}">
              <a16:creationId xmlns:a16="http://schemas.microsoft.com/office/drawing/2014/main" id="{8BFF1EFA-25AE-4393-A66E-7607D83C3FB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748" name="直線コネクタ 747">
          <a:extLst>
            <a:ext uri="{FF2B5EF4-FFF2-40B4-BE49-F238E27FC236}">
              <a16:creationId xmlns:a16="http://schemas.microsoft.com/office/drawing/2014/main" id="{C1DEF451-FD38-4188-9EA0-1FB824DCED00}"/>
            </a:ext>
          </a:extLst>
        </xdr:cNvPr>
        <xdr:cNvCxnSpPr/>
      </xdr:nvCxnSpPr>
      <xdr:spPr>
        <a:xfrm flipV="1">
          <a:off x="16318864" y="1333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9" name="【児童館】&#10;有形固定資産減価償却率最小値テキスト">
          <a:extLst>
            <a:ext uri="{FF2B5EF4-FFF2-40B4-BE49-F238E27FC236}">
              <a16:creationId xmlns:a16="http://schemas.microsoft.com/office/drawing/2014/main" id="{A24FC436-A1C7-48D1-A3A3-D82275D6F72B}"/>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0" name="直線コネクタ 749">
          <a:extLst>
            <a:ext uri="{FF2B5EF4-FFF2-40B4-BE49-F238E27FC236}">
              <a16:creationId xmlns:a16="http://schemas.microsoft.com/office/drawing/2014/main" id="{3D77C309-63C0-43F8-8CCC-8E31D3A47DA7}"/>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751" name="【児童館】&#10;有形固定資産減価償却率最大値テキスト">
          <a:extLst>
            <a:ext uri="{FF2B5EF4-FFF2-40B4-BE49-F238E27FC236}">
              <a16:creationId xmlns:a16="http://schemas.microsoft.com/office/drawing/2014/main" id="{6A465014-15D2-4A74-99C0-759CAAE010F9}"/>
            </a:ext>
          </a:extLst>
        </xdr:cNvPr>
        <xdr:cNvSpPr txBox="1"/>
      </xdr:nvSpPr>
      <xdr:spPr>
        <a:xfrm>
          <a:off x="16357600" y="1311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752" name="直線コネクタ 751">
          <a:extLst>
            <a:ext uri="{FF2B5EF4-FFF2-40B4-BE49-F238E27FC236}">
              <a16:creationId xmlns:a16="http://schemas.microsoft.com/office/drawing/2014/main" id="{52FD25C7-71F7-4F6C-BDEE-260E7C34B6E3}"/>
            </a:ext>
          </a:extLst>
        </xdr:cNvPr>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93453</xdr:rowOff>
    </xdr:from>
    <xdr:ext cx="405111" cy="259045"/>
    <xdr:sp macro="" textlink="">
      <xdr:nvSpPr>
        <xdr:cNvPr id="753" name="【児童館】&#10;有形固定資産減価償却率平均値テキスト">
          <a:extLst>
            <a:ext uri="{FF2B5EF4-FFF2-40B4-BE49-F238E27FC236}">
              <a16:creationId xmlns:a16="http://schemas.microsoft.com/office/drawing/2014/main" id="{5F4CF42E-E0A4-4C9B-ABE8-04881F4BAFF8}"/>
            </a:ext>
          </a:extLst>
        </xdr:cNvPr>
        <xdr:cNvSpPr txBox="1"/>
      </xdr:nvSpPr>
      <xdr:spPr>
        <a:xfrm>
          <a:off x="16357600" y="1398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754" name="フローチャート: 判断 753">
          <a:extLst>
            <a:ext uri="{FF2B5EF4-FFF2-40B4-BE49-F238E27FC236}">
              <a16:creationId xmlns:a16="http://schemas.microsoft.com/office/drawing/2014/main" id="{336A448B-4CE1-4B96-A0A0-5E0DBE13B0C0}"/>
            </a:ext>
          </a:extLst>
        </xdr:cNvPr>
        <xdr:cNvSpPr/>
      </xdr:nvSpPr>
      <xdr:spPr>
        <a:xfrm>
          <a:off x="16268700" y="1412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755" name="フローチャート: 判断 754">
          <a:extLst>
            <a:ext uri="{FF2B5EF4-FFF2-40B4-BE49-F238E27FC236}">
              <a16:creationId xmlns:a16="http://schemas.microsoft.com/office/drawing/2014/main" id="{D749E38E-5BFB-424A-A6DE-0BD88C714C92}"/>
            </a:ext>
          </a:extLst>
        </xdr:cNvPr>
        <xdr:cNvSpPr/>
      </xdr:nvSpPr>
      <xdr:spPr>
        <a:xfrm>
          <a:off x="15430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756" name="フローチャート: 判断 755">
          <a:extLst>
            <a:ext uri="{FF2B5EF4-FFF2-40B4-BE49-F238E27FC236}">
              <a16:creationId xmlns:a16="http://schemas.microsoft.com/office/drawing/2014/main" id="{DBEF1E46-5B1D-4F6C-9979-1A58BD8235E0}"/>
            </a:ext>
          </a:extLst>
        </xdr:cNvPr>
        <xdr:cNvSpPr/>
      </xdr:nvSpPr>
      <xdr:spPr>
        <a:xfrm>
          <a:off x="14541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757" name="フローチャート: 判断 756">
          <a:extLst>
            <a:ext uri="{FF2B5EF4-FFF2-40B4-BE49-F238E27FC236}">
              <a16:creationId xmlns:a16="http://schemas.microsoft.com/office/drawing/2014/main" id="{1C2B5672-263F-493A-9D03-D498BEC806DD}"/>
            </a:ext>
          </a:extLst>
        </xdr:cNvPr>
        <xdr:cNvSpPr/>
      </xdr:nvSpPr>
      <xdr:spPr>
        <a:xfrm>
          <a:off x="13652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758" name="フローチャート: 判断 757">
          <a:extLst>
            <a:ext uri="{FF2B5EF4-FFF2-40B4-BE49-F238E27FC236}">
              <a16:creationId xmlns:a16="http://schemas.microsoft.com/office/drawing/2014/main" id="{C26F89F4-9871-48AE-9130-00DAB32AB8C7}"/>
            </a:ext>
          </a:extLst>
        </xdr:cNvPr>
        <xdr:cNvSpPr/>
      </xdr:nvSpPr>
      <xdr:spPr>
        <a:xfrm>
          <a:off x="12763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38407979-13E8-4AAB-9E40-3A79F3E2420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110CFB08-1D8C-448A-A470-A51416B0F1F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1494052E-9ACD-4D97-9002-3F546FE059A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460BF938-4E55-4530-9651-1BE270D83E6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E4260FA9-2E3E-47E6-A177-DA3DB3EDC1B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140788</xdr:rowOff>
    </xdr:from>
    <xdr:to>
      <xdr:col>85</xdr:col>
      <xdr:colOff>177800</xdr:colOff>
      <xdr:row>83</xdr:row>
      <xdr:rowOff>70938</xdr:rowOff>
    </xdr:to>
    <xdr:sp macro="" textlink="">
      <xdr:nvSpPr>
        <xdr:cNvPr id="764" name="楕円 763">
          <a:extLst>
            <a:ext uri="{FF2B5EF4-FFF2-40B4-BE49-F238E27FC236}">
              <a16:creationId xmlns:a16="http://schemas.microsoft.com/office/drawing/2014/main" id="{05DED4F4-FBFA-4E66-93FF-E97CF0B60F0A}"/>
            </a:ext>
          </a:extLst>
        </xdr:cNvPr>
        <xdr:cNvSpPr/>
      </xdr:nvSpPr>
      <xdr:spPr>
        <a:xfrm>
          <a:off x="16268700" y="1419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119215</xdr:rowOff>
    </xdr:from>
    <xdr:ext cx="405111" cy="259045"/>
    <xdr:sp macro="" textlink="">
      <xdr:nvSpPr>
        <xdr:cNvPr id="765" name="【児童館】&#10;有形固定資産減価償却率該当値テキスト">
          <a:extLst>
            <a:ext uri="{FF2B5EF4-FFF2-40B4-BE49-F238E27FC236}">
              <a16:creationId xmlns:a16="http://schemas.microsoft.com/office/drawing/2014/main" id="{D2F213B3-C16D-47DA-9B8B-49E539583CD0}"/>
            </a:ext>
          </a:extLst>
        </xdr:cNvPr>
        <xdr:cNvSpPr txBox="1"/>
      </xdr:nvSpPr>
      <xdr:spPr>
        <a:xfrm>
          <a:off x="16357600" y="1417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121194</xdr:rowOff>
    </xdr:from>
    <xdr:to>
      <xdr:col>81</xdr:col>
      <xdr:colOff>101600</xdr:colOff>
      <xdr:row>83</xdr:row>
      <xdr:rowOff>51344</xdr:rowOff>
    </xdr:to>
    <xdr:sp macro="" textlink="">
      <xdr:nvSpPr>
        <xdr:cNvPr id="766" name="楕円 765">
          <a:extLst>
            <a:ext uri="{FF2B5EF4-FFF2-40B4-BE49-F238E27FC236}">
              <a16:creationId xmlns:a16="http://schemas.microsoft.com/office/drawing/2014/main" id="{89DBDC2A-D69A-43B8-A88A-B5EE4F384E8D}"/>
            </a:ext>
          </a:extLst>
        </xdr:cNvPr>
        <xdr:cNvSpPr/>
      </xdr:nvSpPr>
      <xdr:spPr>
        <a:xfrm>
          <a:off x="15430500" y="1418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544</xdr:rowOff>
    </xdr:from>
    <xdr:to>
      <xdr:col>85</xdr:col>
      <xdr:colOff>127000</xdr:colOff>
      <xdr:row>83</xdr:row>
      <xdr:rowOff>20138</xdr:rowOff>
    </xdr:to>
    <xdr:cxnSp macro="">
      <xdr:nvCxnSpPr>
        <xdr:cNvPr id="767" name="直線コネクタ 766">
          <a:extLst>
            <a:ext uri="{FF2B5EF4-FFF2-40B4-BE49-F238E27FC236}">
              <a16:creationId xmlns:a16="http://schemas.microsoft.com/office/drawing/2014/main" id="{C89EAA24-CB76-4D80-8622-B1450D9B459C}"/>
            </a:ext>
          </a:extLst>
        </xdr:cNvPr>
        <xdr:cNvCxnSpPr/>
      </xdr:nvCxnSpPr>
      <xdr:spPr>
        <a:xfrm>
          <a:off x="15481300" y="14230894"/>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126093</xdr:rowOff>
    </xdr:from>
    <xdr:to>
      <xdr:col>76</xdr:col>
      <xdr:colOff>165100</xdr:colOff>
      <xdr:row>83</xdr:row>
      <xdr:rowOff>56243</xdr:rowOff>
    </xdr:to>
    <xdr:sp macro="" textlink="">
      <xdr:nvSpPr>
        <xdr:cNvPr id="768" name="楕円 767">
          <a:extLst>
            <a:ext uri="{FF2B5EF4-FFF2-40B4-BE49-F238E27FC236}">
              <a16:creationId xmlns:a16="http://schemas.microsoft.com/office/drawing/2014/main" id="{6C2F0061-3237-4668-8F6B-8D3EECFF42BC}"/>
            </a:ext>
          </a:extLst>
        </xdr:cNvPr>
        <xdr:cNvSpPr/>
      </xdr:nvSpPr>
      <xdr:spPr>
        <a:xfrm>
          <a:off x="14541500" y="1418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544</xdr:rowOff>
    </xdr:from>
    <xdr:to>
      <xdr:col>81</xdr:col>
      <xdr:colOff>50800</xdr:colOff>
      <xdr:row>83</xdr:row>
      <xdr:rowOff>5443</xdr:rowOff>
    </xdr:to>
    <xdr:cxnSp macro="">
      <xdr:nvCxnSpPr>
        <xdr:cNvPr id="769" name="直線コネクタ 768">
          <a:extLst>
            <a:ext uri="{FF2B5EF4-FFF2-40B4-BE49-F238E27FC236}">
              <a16:creationId xmlns:a16="http://schemas.microsoft.com/office/drawing/2014/main" id="{36938849-3CF6-4882-8D30-B8E57C2FCD18}"/>
            </a:ext>
          </a:extLst>
        </xdr:cNvPr>
        <xdr:cNvCxnSpPr/>
      </xdr:nvCxnSpPr>
      <xdr:spPr>
        <a:xfrm flipV="1">
          <a:off x="14592300" y="14230894"/>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73842</xdr:rowOff>
    </xdr:from>
    <xdr:to>
      <xdr:col>72</xdr:col>
      <xdr:colOff>38100</xdr:colOff>
      <xdr:row>83</xdr:row>
      <xdr:rowOff>3992</xdr:rowOff>
    </xdr:to>
    <xdr:sp macro="" textlink="">
      <xdr:nvSpPr>
        <xdr:cNvPr id="770" name="楕円 769">
          <a:extLst>
            <a:ext uri="{FF2B5EF4-FFF2-40B4-BE49-F238E27FC236}">
              <a16:creationId xmlns:a16="http://schemas.microsoft.com/office/drawing/2014/main" id="{4F46654B-3BBD-48B8-ABCD-E2C9F594337A}"/>
            </a:ext>
          </a:extLst>
        </xdr:cNvPr>
        <xdr:cNvSpPr/>
      </xdr:nvSpPr>
      <xdr:spPr>
        <a:xfrm>
          <a:off x="13652500" y="1413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124642</xdr:rowOff>
    </xdr:from>
    <xdr:to>
      <xdr:col>76</xdr:col>
      <xdr:colOff>114300</xdr:colOff>
      <xdr:row>83</xdr:row>
      <xdr:rowOff>5443</xdr:rowOff>
    </xdr:to>
    <xdr:cxnSp macro="">
      <xdr:nvCxnSpPr>
        <xdr:cNvPr id="771" name="直線コネクタ 770">
          <a:extLst>
            <a:ext uri="{FF2B5EF4-FFF2-40B4-BE49-F238E27FC236}">
              <a16:creationId xmlns:a16="http://schemas.microsoft.com/office/drawing/2014/main" id="{B2576A89-BF04-4C66-A068-15815C6F76BD}"/>
            </a:ext>
          </a:extLst>
        </xdr:cNvPr>
        <xdr:cNvCxnSpPr/>
      </xdr:nvCxnSpPr>
      <xdr:spPr>
        <a:xfrm>
          <a:off x="13703300" y="14183542"/>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126093</xdr:rowOff>
    </xdr:from>
    <xdr:to>
      <xdr:col>67</xdr:col>
      <xdr:colOff>101600</xdr:colOff>
      <xdr:row>82</xdr:row>
      <xdr:rowOff>56243</xdr:rowOff>
    </xdr:to>
    <xdr:sp macro="" textlink="">
      <xdr:nvSpPr>
        <xdr:cNvPr id="772" name="楕円 771">
          <a:extLst>
            <a:ext uri="{FF2B5EF4-FFF2-40B4-BE49-F238E27FC236}">
              <a16:creationId xmlns:a16="http://schemas.microsoft.com/office/drawing/2014/main" id="{756A2AD0-D7D6-48E3-AE81-C3805ADF5A66}"/>
            </a:ext>
          </a:extLst>
        </xdr:cNvPr>
        <xdr:cNvSpPr/>
      </xdr:nvSpPr>
      <xdr:spPr>
        <a:xfrm>
          <a:off x="12763500" y="1401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5443</xdr:rowOff>
    </xdr:from>
    <xdr:to>
      <xdr:col>71</xdr:col>
      <xdr:colOff>177800</xdr:colOff>
      <xdr:row>82</xdr:row>
      <xdr:rowOff>124642</xdr:rowOff>
    </xdr:to>
    <xdr:cxnSp macro="">
      <xdr:nvCxnSpPr>
        <xdr:cNvPr id="773" name="直線コネクタ 772">
          <a:extLst>
            <a:ext uri="{FF2B5EF4-FFF2-40B4-BE49-F238E27FC236}">
              <a16:creationId xmlns:a16="http://schemas.microsoft.com/office/drawing/2014/main" id="{CF87335F-EB04-4398-80A3-9693C3045F67}"/>
            </a:ext>
          </a:extLst>
        </xdr:cNvPr>
        <xdr:cNvCxnSpPr/>
      </xdr:nvCxnSpPr>
      <xdr:spPr>
        <a:xfrm>
          <a:off x="12814300" y="14064343"/>
          <a:ext cx="889000" cy="119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165843</xdr:rowOff>
    </xdr:from>
    <xdr:ext cx="405111" cy="259045"/>
    <xdr:sp macro="" textlink="">
      <xdr:nvSpPr>
        <xdr:cNvPr id="774" name="n_1aveValue【児童館】&#10;有形固定資産減価償却率">
          <a:extLst>
            <a:ext uri="{FF2B5EF4-FFF2-40B4-BE49-F238E27FC236}">
              <a16:creationId xmlns:a16="http://schemas.microsoft.com/office/drawing/2014/main" id="{211B7477-DE7A-4649-B83E-4CA14D305E3D}"/>
            </a:ext>
          </a:extLst>
        </xdr:cNvPr>
        <xdr:cNvSpPr txBox="1"/>
      </xdr:nvSpPr>
      <xdr:spPr>
        <a:xfrm>
          <a:off x="15266044" y="1388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147882</xdr:rowOff>
    </xdr:from>
    <xdr:ext cx="405111" cy="259045"/>
    <xdr:sp macro="" textlink="">
      <xdr:nvSpPr>
        <xdr:cNvPr id="775" name="n_2aveValue【児童館】&#10;有形固定資産減価償却率">
          <a:extLst>
            <a:ext uri="{FF2B5EF4-FFF2-40B4-BE49-F238E27FC236}">
              <a16:creationId xmlns:a16="http://schemas.microsoft.com/office/drawing/2014/main" id="{142B14B9-C5A3-41BD-A507-91B32A23BEA1}"/>
            </a:ext>
          </a:extLst>
        </xdr:cNvPr>
        <xdr:cNvSpPr txBox="1"/>
      </xdr:nvSpPr>
      <xdr:spPr>
        <a:xfrm>
          <a:off x="14389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164209</xdr:rowOff>
    </xdr:from>
    <xdr:ext cx="405111" cy="259045"/>
    <xdr:sp macro="" textlink="">
      <xdr:nvSpPr>
        <xdr:cNvPr id="776" name="n_3aveValue【児童館】&#10;有形固定資産減価償却率">
          <a:extLst>
            <a:ext uri="{FF2B5EF4-FFF2-40B4-BE49-F238E27FC236}">
              <a16:creationId xmlns:a16="http://schemas.microsoft.com/office/drawing/2014/main" id="{F94DE420-A650-482F-9CF4-E9CB41A4DCA8}"/>
            </a:ext>
          </a:extLst>
        </xdr:cNvPr>
        <xdr:cNvSpPr txBox="1"/>
      </xdr:nvSpPr>
      <xdr:spPr>
        <a:xfrm>
          <a:off x="13500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14713</xdr:rowOff>
    </xdr:from>
    <xdr:ext cx="405111" cy="259045"/>
    <xdr:sp macro="" textlink="">
      <xdr:nvSpPr>
        <xdr:cNvPr id="777" name="n_4aveValue【児童館】&#10;有形固定資産減価償却率">
          <a:extLst>
            <a:ext uri="{FF2B5EF4-FFF2-40B4-BE49-F238E27FC236}">
              <a16:creationId xmlns:a16="http://schemas.microsoft.com/office/drawing/2014/main" id="{5FCBE261-4338-48A7-B30A-0436DD6F33C6}"/>
            </a:ext>
          </a:extLst>
        </xdr:cNvPr>
        <xdr:cNvSpPr txBox="1"/>
      </xdr:nvSpPr>
      <xdr:spPr>
        <a:xfrm>
          <a:off x="12611744" y="1424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42471</xdr:rowOff>
    </xdr:from>
    <xdr:ext cx="405111" cy="259045"/>
    <xdr:sp macro="" textlink="">
      <xdr:nvSpPr>
        <xdr:cNvPr id="778" name="n_1mainValue【児童館】&#10;有形固定資産減価償却率">
          <a:extLst>
            <a:ext uri="{FF2B5EF4-FFF2-40B4-BE49-F238E27FC236}">
              <a16:creationId xmlns:a16="http://schemas.microsoft.com/office/drawing/2014/main" id="{F802BA53-90D4-410F-9909-FF540C6E6282}"/>
            </a:ext>
          </a:extLst>
        </xdr:cNvPr>
        <xdr:cNvSpPr txBox="1"/>
      </xdr:nvSpPr>
      <xdr:spPr>
        <a:xfrm>
          <a:off x="15266044" y="1427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47370</xdr:rowOff>
    </xdr:from>
    <xdr:ext cx="405111" cy="259045"/>
    <xdr:sp macro="" textlink="">
      <xdr:nvSpPr>
        <xdr:cNvPr id="779" name="n_2mainValue【児童館】&#10;有形固定資産減価償却率">
          <a:extLst>
            <a:ext uri="{FF2B5EF4-FFF2-40B4-BE49-F238E27FC236}">
              <a16:creationId xmlns:a16="http://schemas.microsoft.com/office/drawing/2014/main" id="{9DA4AE46-CBC9-44BC-8C0F-5E7F5F5CA963}"/>
            </a:ext>
          </a:extLst>
        </xdr:cNvPr>
        <xdr:cNvSpPr txBox="1"/>
      </xdr:nvSpPr>
      <xdr:spPr>
        <a:xfrm>
          <a:off x="14389744" y="1427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166569</xdr:rowOff>
    </xdr:from>
    <xdr:ext cx="405111" cy="259045"/>
    <xdr:sp macro="" textlink="">
      <xdr:nvSpPr>
        <xdr:cNvPr id="780" name="n_3mainValue【児童館】&#10;有形固定資産減価償却率">
          <a:extLst>
            <a:ext uri="{FF2B5EF4-FFF2-40B4-BE49-F238E27FC236}">
              <a16:creationId xmlns:a16="http://schemas.microsoft.com/office/drawing/2014/main" id="{FBFA7318-81FF-4891-BE84-883E9D5087CE}"/>
            </a:ext>
          </a:extLst>
        </xdr:cNvPr>
        <xdr:cNvSpPr txBox="1"/>
      </xdr:nvSpPr>
      <xdr:spPr>
        <a:xfrm>
          <a:off x="13500744" y="14225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72770</xdr:rowOff>
    </xdr:from>
    <xdr:ext cx="405111" cy="259045"/>
    <xdr:sp macro="" textlink="">
      <xdr:nvSpPr>
        <xdr:cNvPr id="781" name="n_4mainValue【児童館】&#10;有形固定資産減価償却率">
          <a:extLst>
            <a:ext uri="{FF2B5EF4-FFF2-40B4-BE49-F238E27FC236}">
              <a16:creationId xmlns:a16="http://schemas.microsoft.com/office/drawing/2014/main" id="{B90AB116-E378-4882-954F-F2207D2D3CE9}"/>
            </a:ext>
          </a:extLst>
        </xdr:cNvPr>
        <xdr:cNvSpPr txBox="1"/>
      </xdr:nvSpPr>
      <xdr:spPr>
        <a:xfrm>
          <a:off x="12611744" y="13788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BCA86168-A408-4CF5-9FDE-431BED0068B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6324BD17-19FE-4574-B2FA-A45C6C16622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B3F7C52A-77BE-4B33-B82C-7AA506C5CC3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BC554EB2-EB63-49E9-937A-BFF910F3498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A03AAA26-51DC-4294-A207-3597590F30C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8B3A43FF-D010-4020-808A-3537BBE58EE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D5107389-8914-4503-8AC0-F79E5B9C257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9AA929D0-911E-46D8-9887-875882E6131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0FE8ACAB-FCAB-4FFD-AFAB-EC833CBF7BA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6913DA2B-788B-4B90-8876-657417A3E7B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a:extLst>
            <a:ext uri="{FF2B5EF4-FFF2-40B4-BE49-F238E27FC236}">
              <a16:creationId xmlns:a16="http://schemas.microsoft.com/office/drawing/2014/main" id="{A5740853-1A57-4DF6-8CD1-EF78400F8ECD}"/>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3" name="テキスト ボックス 792">
          <a:extLst>
            <a:ext uri="{FF2B5EF4-FFF2-40B4-BE49-F238E27FC236}">
              <a16:creationId xmlns:a16="http://schemas.microsoft.com/office/drawing/2014/main" id="{5020B2D0-3CF4-4237-9398-DC6EAB5D9561}"/>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a:extLst>
            <a:ext uri="{FF2B5EF4-FFF2-40B4-BE49-F238E27FC236}">
              <a16:creationId xmlns:a16="http://schemas.microsoft.com/office/drawing/2014/main" id="{91A43926-CBD7-4DF8-B0FB-03924667C407}"/>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5" name="テキスト ボックス 794">
          <a:extLst>
            <a:ext uri="{FF2B5EF4-FFF2-40B4-BE49-F238E27FC236}">
              <a16:creationId xmlns:a16="http://schemas.microsoft.com/office/drawing/2014/main" id="{AFA15B4F-E9A2-405F-A36E-04823C452C8C}"/>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a:extLst>
            <a:ext uri="{FF2B5EF4-FFF2-40B4-BE49-F238E27FC236}">
              <a16:creationId xmlns:a16="http://schemas.microsoft.com/office/drawing/2014/main" id="{4170BE5B-BC0E-4D97-BDDA-B2E7E01FE6D6}"/>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7" name="テキスト ボックス 796">
          <a:extLst>
            <a:ext uri="{FF2B5EF4-FFF2-40B4-BE49-F238E27FC236}">
              <a16:creationId xmlns:a16="http://schemas.microsoft.com/office/drawing/2014/main" id="{6C1BC6F3-49F9-4B85-A399-91C48EA725FF}"/>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a:extLst>
            <a:ext uri="{FF2B5EF4-FFF2-40B4-BE49-F238E27FC236}">
              <a16:creationId xmlns:a16="http://schemas.microsoft.com/office/drawing/2014/main" id="{308304B0-4695-4696-816E-11A15764BAE6}"/>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9" name="テキスト ボックス 798">
          <a:extLst>
            <a:ext uri="{FF2B5EF4-FFF2-40B4-BE49-F238E27FC236}">
              <a16:creationId xmlns:a16="http://schemas.microsoft.com/office/drawing/2014/main" id="{B37DE65E-FAED-4E2D-8205-8F96C7D18635}"/>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a:extLst>
            <a:ext uri="{FF2B5EF4-FFF2-40B4-BE49-F238E27FC236}">
              <a16:creationId xmlns:a16="http://schemas.microsoft.com/office/drawing/2014/main" id="{234A23CA-9BD6-4CAA-BEA6-25A255A3578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1" name="テキスト ボックス 800">
          <a:extLst>
            <a:ext uri="{FF2B5EF4-FFF2-40B4-BE49-F238E27FC236}">
              <a16:creationId xmlns:a16="http://schemas.microsoft.com/office/drawing/2014/main" id="{59E37339-48E1-40D8-A564-FC521AA3B749}"/>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F600BA31-37D6-4574-8461-27EB19A7445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23D4BDA8-640C-4748-9CD6-F73F77A3F19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児童館】&#10;一人当たり面積グラフ枠">
          <a:extLst>
            <a:ext uri="{FF2B5EF4-FFF2-40B4-BE49-F238E27FC236}">
              <a16:creationId xmlns:a16="http://schemas.microsoft.com/office/drawing/2014/main" id="{9AC78272-815D-47BE-8826-4CAC0884836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805" name="直線コネクタ 804">
          <a:extLst>
            <a:ext uri="{FF2B5EF4-FFF2-40B4-BE49-F238E27FC236}">
              <a16:creationId xmlns:a16="http://schemas.microsoft.com/office/drawing/2014/main" id="{02094018-2B3C-478E-99E0-80E6E6FDCB77}"/>
            </a:ext>
          </a:extLst>
        </xdr:cNvPr>
        <xdr:cNvCxnSpPr/>
      </xdr:nvCxnSpPr>
      <xdr:spPr>
        <a:xfrm flipV="1">
          <a:off x="22160864" y="13430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806" name="【児童館】&#10;一人当たり面積最小値テキスト">
          <a:extLst>
            <a:ext uri="{FF2B5EF4-FFF2-40B4-BE49-F238E27FC236}">
              <a16:creationId xmlns:a16="http://schemas.microsoft.com/office/drawing/2014/main" id="{986AC3CE-AFAA-47F9-9926-25B716B77485}"/>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807" name="直線コネクタ 806">
          <a:extLst>
            <a:ext uri="{FF2B5EF4-FFF2-40B4-BE49-F238E27FC236}">
              <a16:creationId xmlns:a16="http://schemas.microsoft.com/office/drawing/2014/main" id="{77BEF547-93B6-4900-B242-63B8179228C1}"/>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808" name="【児童館】&#10;一人当たり面積最大値テキスト">
          <a:extLst>
            <a:ext uri="{FF2B5EF4-FFF2-40B4-BE49-F238E27FC236}">
              <a16:creationId xmlns:a16="http://schemas.microsoft.com/office/drawing/2014/main" id="{D57F9064-0C57-461D-9070-9C20AD026A33}"/>
            </a:ext>
          </a:extLst>
        </xdr:cNvPr>
        <xdr:cNvSpPr txBox="1"/>
      </xdr:nvSpPr>
      <xdr:spPr>
        <a:xfrm>
          <a:off x="22199600" y="1320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809" name="直線コネクタ 808">
          <a:extLst>
            <a:ext uri="{FF2B5EF4-FFF2-40B4-BE49-F238E27FC236}">
              <a16:creationId xmlns:a16="http://schemas.microsoft.com/office/drawing/2014/main" id="{4D98C3AD-8B9A-48F5-9B77-26EA004716C4}"/>
            </a:ext>
          </a:extLst>
        </xdr:cNvPr>
        <xdr:cNvCxnSpPr/>
      </xdr:nvCxnSpPr>
      <xdr:spPr>
        <a:xfrm>
          <a:off x="22072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810" name="【児童館】&#10;一人当たり面積平均値テキスト">
          <a:extLst>
            <a:ext uri="{FF2B5EF4-FFF2-40B4-BE49-F238E27FC236}">
              <a16:creationId xmlns:a16="http://schemas.microsoft.com/office/drawing/2014/main" id="{6B5A949B-919B-48FB-AE3D-90B86C904446}"/>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11" name="フローチャート: 判断 810">
          <a:extLst>
            <a:ext uri="{FF2B5EF4-FFF2-40B4-BE49-F238E27FC236}">
              <a16:creationId xmlns:a16="http://schemas.microsoft.com/office/drawing/2014/main" id="{C31B437D-1E2D-4CF7-8504-18F21E60A189}"/>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812" name="フローチャート: 判断 811">
          <a:extLst>
            <a:ext uri="{FF2B5EF4-FFF2-40B4-BE49-F238E27FC236}">
              <a16:creationId xmlns:a16="http://schemas.microsoft.com/office/drawing/2014/main" id="{CA1E0BF5-14B9-4452-A6E6-42318FB67636}"/>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813" name="フローチャート: 判断 812">
          <a:extLst>
            <a:ext uri="{FF2B5EF4-FFF2-40B4-BE49-F238E27FC236}">
              <a16:creationId xmlns:a16="http://schemas.microsoft.com/office/drawing/2014/main" id="{A95C386E-C873-489A-81E2-1F4CA556D92D}"/>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814" name="フローチャート: 判断 813">
          <a:extLst>
            <a:ext uri="{FF2B5EF4-FFF2-40B4-BE49-F238E27FC236}">
              <a16:creationId xmlns:a16="http://schemas.microsoft.com/office/drawing/2014/main" id="{9E5DFB87-C19A-4D77-BEAE-7F0DABA2EE98}"/>
            </a:ext>
          </a:extLst>
        </xdr:cNvPr>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815" name="フローチャート: 判断 814">
          <a:extLst>
            <a:ext uri="{FF2B5EF4-FFF2-40B4-BE49-F238E27FC236}">
              <a16:creationId xmlns:a16="http://schemas.microsoft.com/office/drawing/2014/main" id="{59319261-29FF-4185-925E-AFBDD291497A}"/>
            </a:ext>
          </a:extLst>
        </xdr:cNvPr>
        <xdr:cNvSpPr/>
      </xdr:nvSpPr>
      <xdr:spPr>
        <a:xfrm>
          <a:off x="18605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5026B93B-DC2C-4222-B5D7-CA351E838F2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25E2D365-AFC0-43F5-BAE9-DD48FD2E633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34B07BC4-9AF4-412F-8E9B-25087122CE7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12569163-4F6F-4D71-8480-60B73032D62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49F22BD0-A1F5-4D09-B20F-91115C953E1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821" name="楕円 820">
          <a:extLst>
            <a:ext uri="{FF2B5EF4-FFF2-40B4-BE49-F238E27FC236}">
              <a16:creationId xmlns:a16="http://schemas.microsoft.com/office/drawing/2014/main" id="{0D3C95D1-4FA8-48C0-80D3-46447E392786}"/>
            </a:ext>
          </a:extLst>
        </xdr:cNvPr>
        <xdr:cNvSpPr/>
      </xdr:nvSpPr>
      <xdr:spPr>
        <a:xfrm>
          <a:off x="221107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118127</xdr:rowOff>
    </xdr:from>
    <xdr:ext cx="469744" cy="259045"/>
    <xdr:sp macro="" textlink="">
      <xdr:nvSpPr>
        <xdr:cNvPr id="822" name="【児童館】&#10;一人当たり面積該当値テキスト">
          <a:extLst>
            <a:ext uri="{FF2B5EF4-FFF2-40B4-BE49-F238E27FC236}">
              <a16:creationId xmlns:a16="http://schemas.microsoft.com/office/drawing/2014/main" id="{E3D99626-26C8-4287-A15A-7B3853937F15}"/>
            </a:ext>
          </a:extLst>
        </xdr:cNvPr>
        <xdr:cNvSpPr txBox="1"/>
      </xdr:nvSpPr>
      <xdr:spPr>
        <a:xfrm>
          <a:off x="22199600" y="1451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158750</xdr:rowOff>
    </xdr:from>
    <xdr:to>
      <xdr:col>112</xdr:col>
      <xdr:colOff>38100</xdr:colOff>
      <xdr:row>85</xdr:row>
      <xdr:rowOff>88900</xdr:rowOff>
    </xdr:to>
    <xdr:sp macro="" textlink="">
      <xdr:nvSpPr>
        <xdr:cNvPr id="823" name="楕円 822">
          <a:extLst>
            <a:ext uri="{FF2B5EF4-FFF2-40B4-BE49-F238E27FC236}">
              <a16:creationId xmlns:a16="http://schemas.microsoft.com/office/drawing/2014/main" id="{1D50C8A6-987C-4DA4-8A83-A573B6059E13}"/>
            </a:ext>
          </a:extLst>
        </xdr:cNvPr>
        <xdr:cNvSpPr/>
      </xdr:nvSpPr>
      <xdr:spPr>
        <a:xfrm>
          <a:off x="21272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19050</xdr:rowOff>
    </xdr:from>
    <xdr:to>
      <xdr:col>116</xdr:col>
      <xdr:colOff>63500</xdr:colOff>
      <xdr:row>85</xdr:row>
      <xdr:rowOff>38100</xdr:rowOff>
    </xdr:to>
    <xdr:cxnSp macro="">
      <xdr:nvCxnSpPr>
        <xdr:cNvPr id="824" name="直線コネクタ 823">
          <a:extLst>
            <a:ext uri="{FF2B5EF4-FFF2-40B4-BE49-F238E27FC236}">
              <a16:creationId xmlns:a16="http://schemas.microsoft.com/office/drawing/2014/main" id="{1139B577-D9F4-42D1-BDA9-6B2346B12E6B}"/>
            </a:ext>
          </a:extLst>
        </xdr:cNvPr>
        <xdr:cNvCxnSpPr/>
      </xdr:nvCxnSpPr>
      <xdr:spPr>
        <a:xfrm flipV="1">
          <a:off x="21323300" y="145923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158750</xdr:rowOff>
    </xdr:from>
    <xdr:to>
      <xdr:col>107</xdr:col>
      <xdr:colOff>101600</xdr:colOff>
      <xdr:row>85</xdr:row>
      <xdr:rowOff>88900</xdr:rowOff>
    </xdr:to>
    <xdr:sp macro="" textlink="">
      <xdr:nvSpPr>
        <xdr:cNvPr id="825" name="楕円 824">
          <a:extLst>
            <a:ext uri="{FF2B5EF4-FFF2-40B4-BE49-F238E27FC236}">
              <a16:creationId xmlns:a16="http://schemas.microsoft.com/office/drawing/2014/main" id="{DA7482A6-B6A0-4F0A-BF3A-E222563E1A45}"/>
            </a:ext>
          </a:extLst>
        </xdr:cNvPr>
        <xdr:cNvSpPr/>
      </xdr:nvSpPr>
      <xdr:spPr>
        <a:xfrm>
          <a:off x="20383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38100</xdr:rowOff>
    </xdr:from>
    <xdr:to>
      <xdr:col>111</xdr:col>
      <xdr:colOff>177800</xdr:colOff>
      <xdr:row>85</xdr:row>
      <xdr:rowOff>38100</xdr:rowOff>
    </xdr:to>
    <xdr:cxnSp macro="">
      <xdr:nvCxnSpPr>
        <xdr:cNvPr id="826" name="直線コネクタ 825">
          <a:extLst>
            <a:ext uri="{FF2B5EF4-FFF2-40B4-BE49-F238E27FC236}">
              <a16:creationId xmlns:a16="http://schemas.microsoft.com/office/drawing/2014/main" id="{B9B2DBBB-49E0-406E-96BD-3B37F508A3E2}"/>
            </a:ext>
          </a:extLst>
        </xdr:cNvPr>
        <xdr:cNvCxnSpPr/>
      </xdr:nvCxnSpPr>
      <xdr:spPr>
        <a:xfrm>
          <a:off x="20434300" y="1461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158750</xdr:rowOff>
    </xdr:from>
    <xdr:to>
      <xdr:col>102</xdr:col>
      <xdr:colOff>165100</xdr:colOff>
      <xdr:row>85</xdr:row>
      <xdr:rowOff>88900</xdr:rowOff>
    </xdr:to>
    <xdr:sp macro="" textlink="">
      <xdr:nvSpPr>
        <xdr:cNvPr id="827" name="楕円 826">
          <a:extLst>
            <a:ext uri="{FF2B5EF4-FFF2-40B4-BE49-F238E27FC236}">
              <a16:creationId xmlns:a16="http://schemas.microsoft.com/office/drawing/2014/main" id="{1655E3C4-BDB6-42AF-9478-847384375F29}"/>
            </a:ext>
          </a:extLst>
        </xdr:cNvPr>
        <xdr:cNvSpPr/>
      </xdr:nvSpPr>
      <xdr:spPr>
        <a:xfrm>
          <a:off x="19494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38100</xdr:rowOff>
    </xdr:from>
    <xdr:to>
      <xdr:col>107</xdr:col>
      <xdr:colOff>50800</xdr:colOff>
      <xdr:row>85</xdr:row>
      <xdr:rowOff>38100</xdr:rowOff>
    </xdr:to>
    <xdr:cxnSp macro="">
      <xdr:nvCxnSpPr>
        <xdr:cNvPr id="828" name="直線コネクタ 827">
          <a:extLst>
            <a:ext uri="{FF2B5EF4-FFF2-40B4-BE49-F238E27FC236}">
              <a16:creationId xmlns:a16="http://schemas.microsoft.com/office/drawing/2014/main" id="{E2DB80DE-423B-40EF-AE32-45284C50958B}"/>
            </a:ext>
          </a:extLst>
        </xdr:cNvPr>
        <xdr:cNvCxnSpPr/>
      </xdr:nvCxnSpPr>
      <xdr:spPr>
        <a:xfrm>
          <a:off x="19545300" y="1461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158750</xdr:rowOff>
    </xdr:from>
    <xdr:to>
      <xdr:col>98</xdr:col>
      <xdr:colOff>38100</xdr:colOff>
      <xdr:row>85</xdr:row>
      <xdr:rowOff>88900</xdr:rowOff>
    </xdr:to>
    <xdr:sp macro="" textlink="">
      <xdr:nvSpPr>
        <xdr:cNvPr id="829" name="楕円 828">
          <a:extLst>
            <a:ext uri="{FF2B5EF4-FFF2-40B4-BE49-F238E27FC236}">
              <a16:creationId xmlns:a16="http://schemas.microsoft.com/office/drawing/2014/main" id="{405EFF8D-3B80-4F95-A023-F8DE03163094}"/>
            </a:ext>
          </a:extLst>
        </xdr:cNvPr>
        <xdr:cNvSpPr/>
      </xdr:nvSpPr>
      <xdr:spPr>
        <a:xfrm>
          <a:off x="18605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38100</xdr:rowOff>
    </xdr:from>
    <xdr:to>
      <xdr:col>102</xdr:col>
      <xdr:colOff>114300</xdr:colOff>
      <xdr:row>85</xdr:row>
      <xdr:rowOff>38100</xdr:rowOff>
    </xdr:to>
    <xdr:cxnSp macro="">
      <xdr:nvCxnSpPr>
        <xdr:cNvPr id="830" name="直線コネクタ 829">
          <a:extLst>
            <a:ext uri="{FF2B5EF4-FFF2-40B4-BE49-F238E27FC236}">
              <a16:creationId xmlns:a16="http://schemas.microsoft.com/office/drawing/2014/main" id="{867FEFA3-8936-4C34-8C54-89C2D3931EF4}"/>
            </a:ext>
          </a:extLst>
        </xdr:cNvPr>
        <xdr:cNvCxnSpPr/>
      </xdr:nvCxnSpPr>
      <xdr:spPr>
        <a:xfrm>
          <a:off x="18656300" y="1461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831" name="n_1aveValue【児童館】&#10;一人当たり面積">
          <a:extLst>
            <a:ext uri="{FF2B5EF4-FFF2-40B4-BE49-F238E27FC236}">
              <a16:creationId xmlns:a16="http://schemas.microsoft.com/office/drawing/2014/main" id="{E2AFA422-3439-449A-88E1-1810C64295E1}"/>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832" name="n_2aveValue【児童館】&#10;一人当たり面積">
          <a:extLst>
            <a:ext uri="{FF2B5EF4-FFF2-40B4-BE49-F238E27FC236}">
              <a16:creationId xmlns:a16="http://schemas.microsoft.com/office/drawing/2014/main" id="{F7022163-E118-4C60-AF63-B17AFD3FDB40}"/>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86377</xdr:rowOff>
    </xdr:from>
    <xdr:ext cx="469744" cy="259045"/>
    <xdr:sp macro="" textlink="">
      <xdr:nvSpPr>
        <xdr:cNvPr id="833" name="n_3aveValue【児童館】&#10;一人当たり面積">
          <a:extLst>
            <a:ext uri="{FF2B5EF4-FFF2-40B4-BE49-F238E27FC236}">
              <a16:creationId xmlns:a16="http://schemas.microsoft.com/office/drawing/2014/main" id="{358E7DFB-77DB-4AAA-8B2F-E968E5567BF1}"/>
            </a:ext>
          </a:extLst>
        </xdr:cNvPr>
        <xdr:cNvSpPr txBox="1"/>
      </xdr:nvSpPr>
      <xdr:spPr>
        <a:xfrm>
          <a:off x="19310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86377</xdr:rowOff>
    </xdr:from>
    <xdr:ext cx="469744" cy="259045"/>
    <xdr:sp macro="" textlink="">
      <xdr:nvSpPr>
        <xdr:cNvPr id="834" name="n_4aveValue【児童館】&#10;一人当たり面積">
          <a:extLst>
            <a:ext uri="{FF2B5EF4-FFF2-40B4-BE49-F238E27FC236}">
              <a16:creationId xmlns:a16="http://schemas.microsoft.com/office/drawing/2014/main" id="{9EEB7270-3684-4B61-9802-F72F731DCBA8}"/>
            </a:ext>
          </a:extLst>
        </xdr:cNvPr>
        <xdr:cNvSpPr txBox="1"/>
      </xdr:nvSpPr>
      <xdr:spPr>
        <a:xfrm>
          <a:off x="18421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80027</xdr:rowOff>
    </xdr:from>
    <xdr:ext cx="469744" cy="259045"/>
    <xdr:sp macro="" textlink="">
      <xdr:nvSpPr>
        <xdr:cNvPr id="835" name="n_1mainValue【児童館】&#10;一人当たり面積">
          <a:extLst>
            <a:ext uri="{FF2B5EF4-FFF2-40B4-BE49-F238E27FC236}">
              <a16:creationId xmlns:a16="http://schemas.microsoft.com/office/drawing/2014/main" id="{A42E126E-14CA-4661-B9D6-5F1D8E3B2AEA}"/>
            </a:ext>
          </a:extLst>
        </xdr:cNvPr>
        <xdr:cNvSpPr txBox="1"/>
      </xdr:nvSpPr>
      <xdr:spPr>
        <a:xfrm>
          <a:off x="210757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80027</xdr:rowOff>
    </xdr:from>
    <xdr:ext cx="469744" cy="259045"/>
    <xdr:sp macro="" textlink="">
      <xdr:nvSpPr>
        <xdr:cNvPr id="836" name="n_2mainValue【児童館】&#10;一人当たり面積">
          <a:extLst>
            <a:ext uri="{FF2B5EF4-FFF2-40B4-BE49-F238E27FC236}">
              <a16:creationId xmlns:a16="http://schemas.microsoft.com/office/drawing/2014/main" id="{5A52AB64-AC65-4B9F-8A5A-59F673E8A41F}"/>
            </a:ext>
          </a:extLst>
        </xdr:cNvPr>
        <xdr:cNvSpPr txBox="1"/>
      </xdr:nvSpPr>
      <xdr:spPr>
        <a:xfrm>
          <a:off x="201994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80027</xdr:rowOff>
    </xdr:from>
    <xdr:ext cx="469744" cy="259045"/>
    <xdr:sp macro="" textlink="">
      <xdr:nvSpPr>
        <xdr:cNvPr id="837" name="n_3mainValue【児童館】&#10;一人当たり面積">
          <a:extLst>
            <a:ext uri="{FF2B5EF4-FFF2-40B4-BE49-F238E27FC236}">
              <a16:creationId xmlns:a16="http://schemas.microsoft.com/office/drawing/2014/main" id="{833BA232-4757-47A2-A8FC-4035DEB0911C}"/>
            </a:ext>
          </a:extLst>
        </xdr:cNvPr>
        <xdr:cNvSpPr txBox="1"/>
      </xdr:nvSpPr>
      <xdr:spPr>
        <a:xfrm>
          <a:off x="193104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80027</xdr:rowOff>
    </xdr:from>
    <xdr:ext cx="469744" cy="259045"/>
    <xdr:sp macro="" textlink="">
      <xdr:nvSpPr>
        <xdr:cNvPr id="838" name="n_4mainValue【児童館】&#10;一人当たり面積">
          <a:extLst>
            <a:ext uri="{FF2B5EF4-FFF2-40B4-BE49-F238E27FC236}">
              <a16:creationId xmlns:a16="http://schemas.microsoft.com/office/drawing/2014/main" id="{CD2A8A6D-909E-4C8A-9813-E55E635576F8}"/>
            </a:ext>
          </a:extLst>
        </xdr:cNvPr>
        <xdr:cNvSpPr txBox="1"/>
      </xdr:nvSpPr>
      <xdr:spPr>
        <a:xfrm>
          <a:off x="184214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2907C124-9E88-4B77-9BCA-D706B0F2A1F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158951C9-06D9-474F-9FBA-266EC7883FC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8CD845C9-1664-41EF-9A22-A1D7137F6BE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17C4723B-552A-4F23-92D0-EFA633AE2F1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4579EB63-21AC-499F-9E0A-4B3285FD937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5DAEBE6E-0EC3-463D-BBCE-6D90FB0E1D8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DA80986E-BC47-434B-B628-90675BD2B53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8647E4C7-09FE-4DB0-A6CF-15566AE2C48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DE93E0FB-6662-46EA-809B-9D53A2A5C9A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92768360-EE3E-445F-B4D6-0523ED8DC91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3406CE82-B8AE-40E8-BD64-CD3E2F0AE82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0" name="直線コネクタ 849">
          <a:extLst>
            <a:ext uri="{FF2B5EF4-FFF2-40B4-BE49-F238E27FC236}">
              <a16:creationId xmlns:a16="http://schemas.microsoft.com/office/drawing/2014/main" id="{D4D9C8C4-CA65-456E-AF9D-07D4D3ABDB2B}"/>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1" name="テキスト ボックス 850">
          <a:extLst>
            <a:ext uri="{FF2B5EF4-FFF2-40B4-BE49-F238E27FC236}">
              <a16:creationId xmlns:a16="http://schemas.microsoft.com/office/drawing/2014/main" id="{32D43A31-0338-4405-BF87-0D84F0E5F558}"/>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2" name="直線コネクタ 851">
          <a:extLst>
            <a:ext uri="{FF2B5EF4-FFF2-40B4-BE49-F238E27FC236}">
              <a16:creationId xmlns:a16="http://schemas.microsoft.com/office/drawing/2014/main" id="{ED5CF55C-3801-40B9-9ACC-6CABFEEC75C3}"/>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3" name="テキスト ボックス 852">
          <a:extLst>
            <a:ext uri="{FF2B5EF4-FFF2-40B4-BE49-F238E27FC236}">
              <a16:creationId xmlns:a16="http://schemas.microsoft.com/office/drawing/2014/main" id="{554652F3-C757-4FC3-BF82-2B23A8CD371A}"/>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4" name="直線コネクタ 853">
          <a:extLst>
            <a:ext uri="{FF2B5EF4-FFF2-40B4-BE49-F238E27FC236}">
              <a16:creationId xmlns:a16="http://schemas.microsoft.com/office/drawing/2014/main" id="{16251E9E-6966-45FE-BC6E-0FE879476458}"/>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5" name="テキスト ボックス 854">
          <a:extLst>
            <a:ext uri="{FF2B5EF4-FFF2-40B4-BE49-F238E27FC236}">
              <a16:creationId xmlns:a16="http://schemas.microsoft.com/office/drawing/2014/main" id="{DB44E1DC-207C-4C4B-88AB-0E3B360B8C68}"/>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6" name="直線コネクタ 855">
          <a:extLst>
            <a:ext uri="{FF2B5EF4-FFF2-40B4-BE49-F238E27FC236}">
              <a16:creationId xmlns:a16="http://schemas.microsoft.com/office/drawing/2014/main" id="{3B9A9B35-65B9-4512-8708-365962FA1E75}"/>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7" name="テキスト ボックス 856">
          <a:extLst>
            <a:ext uri="{FF2B5EF4-FFF2-40B4-BE49-F238E27FC236}">
              <a16:creationId xmlns:a16="http://schemas.microsoft.com/office/drawing/2014/main" id="{3821F381-D61C-4A00-A2A1-3CED9FE6339F}"/>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8" name="直線コネクタ 857">
          <a:extLst>
            <a:ext uri="{FF2B5EF4-FFF2-40B4-BE49-F238E27FC236}">
              <a16:creationId xmlns:a16="http://schemas.microsoft.com/office/drawing/2014/main" id="{A1BB56DE-7F1B-46AF-ABB0-4696FE2CCDF3}"/>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9" name="テキスト ボックス 858">
          <a:extLst>
            <a:ext uri="{FF2B5EF4-FFF2-40B4-BE49-F238E27FC236}">
              <a16:creationId xmlns:a16="http://schemas.microsoft.com/office/drawing/2014/main" id="{04C21681-F3E1-4A7B-96C9-905A0FB097AF}"/>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0" name="直線コネクタ 859">
          <a:extLst>
            <a:ext uri="{FF2B5EF4-FFF2-40B4-BE49-F238E27FC236}">
              <a16:creationId xmlns:a16="http://schemas.microsoft.com/office/drawing/2014/main" id="{117AFE94-31D5-467F-AD22-33868DDC0CF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1" name="テキスト ボックス 860">
          <a:extLst>
            <a:ext uri="{FF2B5EF4-FFF2-40B4-BE49-F238E27FC236}">
              <a16:creationId xmlns:a16="http://schemas.microsoft.com/office/drawing/2014/main" id="{5697F46E-9605-4BCC-B06C-82ABDC584409}"/>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2" name="【公民館】&#10;有形固定資産減価償却率グラフ枠">
          <a:extLst>
            <a:ext uri="{FF2B5EF4-FFF2-40B4-BE49-F238E27FC236}">
              <a16:creationId xmlns:a16="http://schemas.microsoft.com/office/drawing/2014/main" id="{CA96EF48-FE37-42CB-AA12-7B821A80542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863" name="直線コネクタ 862">
          <a:extLst>
            <a:ext uri="{FF2B5EF4-FFF2-40B4-BE49-F238E27FC236}">
              <a16:creationId xmlns:a16="http://schemas.microsoft.com/office/drawing/2014/main" id="{64738263-FB48-4014-888F-DA8A9C1A0709}"/>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4" name="【公民館】&#10;有形固定資産減価償却率最小値テキスト">
          <a:extLst>
            <a:ext uri="{FF2B5EF4-FFF2-40B4-BE49-F238E27FC236}">
              <a16:creationId xmlns:a16="http://schemas.microsoft.com/office/drawing/2014/main" id="{519E8E31-9C12-4D8A-8D93-29248C5B7334}"/>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65" name="直線コネクタ 864">
          <a:extLst>
            <a:ext uri="{FF2B5EF4-FFF2-40B4-BE49-F238E27FC236}">
              <a16:creationId xmlns:a16="http://schemas.microsoft.com/office/drawing/2014/main" id="{B136BB2E-7684-4BA6-8CBD-AAD68AC38875}"/>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866" name="【公民館】&#10;有形固定資産減価償却率最大値テキスト">
          <a:extLst>
            <a:ext uri="{FF2B5EF4-FFF2-40B4-BE49-F238E27FC236}">
              <a16:creationId xmlns:a16="http://schemas.microsoft.com/office/drawing/2014/main" id="{96F55B61-0043-45D8-AA3B-8679699496A4}"/>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867" name="直線コネクタ 866">
          <a:extLst>
            <a:ext uri="{FF2B5EF4-FFF2-40B4-BE49-F238E27FC236}">
              <a16:creationId xmlns:a16="http://schemas.microsoft.com/office/drawing/2014/main" id="{79B7BE31-58DD-482A-8B15-05A6A8F8743B}"/>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868" name="【公民館】&#10;有形固定資産減価償却率平均値テキスト">
          <a:extLst>
            <a:ext uri="{FF2B5EF4-FFF2-40B4-BE49-F238E27FC236}">
              <a16:creationId xmlns:a16="http://schemas.microsoft.com/office/drawing/2014/main" id="{C20E1600-6E19-4911-807F-DF9DF169F3F6}"/>
            </a:ext>
          </a:extLst>
        </xdr:cNvPr>
        <xdr:cNvSpPr txBox="1"/>
      </xdr:nvSpPr>
      <xdr:spPr>
        <a:xfrm>
          <a:off x="16357600" y="17759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869" name="フローチャート: 判断 868">
          <a:extLst>
            <a:ext uri="{FF2B5EF4-FFF2-40B4-BE49-F238E27FC236}">
              <a16:creationId xmlns:a16="http://schemas.microsoft.com/office/drawing/2014/main" id="{8D226F6B-3EB8-48EB-9493-4A4058C5F6C9}"/>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870" name="フローチャート: 判断 869">
          <a:extLst>
            <a:ext uri="{FF2B5EF4-FFF2-40B4-BE49-F238E27FC236}">
              <a16:creationId xmlns:a16="http://schemas.microsoft.com/office/drawing/2014/main" id="{AA2D4D79-2F3C-4E3F-9956-BF911310F92D}"/>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871" name="フローチャート: 判断 870">
          <a:extLst>
            <a:ext uri="{FF2B5EF4-FFF2-40B4-BE49-F238E27FC236}">
              <a16:creationId xmlns:a16="http://schemas.microsoft.com/office/drawing/2014/main" id="{29B4E5E3-6E14-42FF-B2C4-6287C7660376}"/>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872" name="フローチャート: 判断 871">
          <a:extLst>
            <a:ext uri="{FF2B5EF4-FFF2-40B4-BE49-F238E27FC236}">
              <a16:creationId xmlns:a16="http://schemas.microsoft.com/office/drawing/2014/main" id="{7745084E-84C8-42BE-9F4E-38986E4A160C}"/>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873" name="フローチャート: 判断 872">
          <a:extLst>
            <a:ext uri="{FF2B5EF4-FFF2-40B4-BE49-F238E27FC236}">
              <a16:creationId xmlns:a16="http://schemas.microsoft.com/office/drawing/2014/main" id="{18AA8834-7B6E-4A80-B493-D47240B849CB}"/>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8E2BF66C-FC3D-4E74-AF26-A95882EA472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1F43CCBA-0761-4057-9BC0-6D1B4D0E624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B3FEE846-42AE-4786-8C1C-E9CF9205012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8BEA55C8-091A-4438-8013-316A8AF1C8F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ECFA85E1-EE5A-45D0-9699-F1C6F8799A4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103505</xdr:rowOff>
    </xdr:from>
    <xdr:to>
      <xdr:col>85</xdr:col>
      <xdr:colOff>177800</xdr:colOff>
      <xdr:row>107</xdr:row>
      <xdr:rowOff>33655</xdr:rowOff>
    </xdr:to>
    <xdr:sp macro="" textlink="">
      <xdr:nvSpPr>
        <xdr:cNvPr id="879" name="楕円 878">
          <a:extLst>
            <a:ext uri="{FF2B5EF4-FFF2-40B4-BE49-F238E27FC236}">
              <a16:creationId xmlns:a16="http://schemas.microsoft.com/office/drawing/2014/main" id="{B465B707-5FAE-45A0-8741-D07339E8DE97}"/>
            </a:ext>
          </a:extLst>
        </xdr:cNvPr>
        <xdr:cNvSpPr/>
      </xdr:nvSpPr>
      <xdr:spPr>
        <a:xfrm>
          <a:off x="16268700" y="1827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81932</xdr:rowOff>
    </xdr:from>
    <xdr:ext cx="405111" cy="259045"/>
    <xdr:sp macro="" textlink="">
      <xdr:nvSpPr>
        <xdr:cNvPr id="880" name="【公民館】&#10;有形固定資産減価償却率該当値テキスト">
          <a:extLst>
            <a:ext uri="{FF2B5EF4-FFF2-40B4-BE49-F238E27FC236}">
              <a16:creationId xmlns:a16="http://schemas.microsoft.com/office/drawing/2014/main" id="{D39F2F03-FE0F-4106-A79C-ACB61A628F4C}"/>
            </a:ext>
          </a:extLst>
        </xdr:cNvPr>
        <xdr:cNvSpPr txBox="1"/>
      </xdr:nvSpPr>
      <xdr:spPr>
        <a:xfrm>
          <a:off x="16357600" y="1825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57786</xdr:rowOff>
    </xdr:from>
    <xdr:to>
      <xdr:col>81</xdr:col>
      <xdr:colOff>101600</xdr:colOff>
      <xdr:row>106</xdr:row>
      <xdr:rowOff>159386</xdr:rowOff>
    </xdr:to>
    <xdr:sp macro="" textlink="">
      <xdr:nvSpPr>
        <xdr:cNvPr id="881" name="楕円 880">
          <a:extLst>
            <a:ext uri="{FF2B5EF4-FFF2-40B4-BE49-F238E27FC236}">
              <a16:creationId xmlns:a16="http://schemas.microsoft.com/office/drawing/2014/main" id="{08F55B30-9716-4DFE-BE54-C26399C2A3B1}"/>
            </a:ext>
          </a:extLst>
        </xdr:cNvPr>
        <xdr:cNvSpPr/>
      </xdr:nvSpPr>
      <xdr:spPr>
        <a:xfrm>
          <a:off x="15430500" y="1823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108586</xdr:rowOff>
    </xdr:from>
    <xdr:to>
      <xdr:col>85</xdr:col>
      <xdr:colOff>127000</xdr:colOff>
      <xdr:row>106</xdr:row>
      <xdr:rowOff>154305</xdr:rowOff>
    </xdr:to>
    <xdr:cxnSp macro="">
      <xdr:nvCxnSpPr>
        <xdr:cNvPr id="882" name="直線コネクタ 881">
          <a:extLst>
            <a:ext uri="{FF2B5EF4-FFF2-40B4-BE49-F238E27FC236}">
              <a16:creationId xmlns:a16="http://schemas.microsoft.com/office/drawing/2014/main" id="{95475F49-A657-4680-BAC7-320C57CE1FB2}"/>
            </a:ext>
          </a:extLst>
        </xdr:cNvPr>
        <xdr:cNvCxnSpPr/>
      </xdr:nvCxnSpPr>
      <xdr:spPr>
        <a:xfrm>
          <a:off x="15481300" y="18282286"/>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883" name="楕円 882">
          <a:extLst>
            <a:ext uri="{FF2B5EF4-FFF2-40B4-BE49-F238E27FC236}">
              <a16:creationId xmlns:a16="http://schemas.microsoft.com/office/drawing/2014/main" id="{911CCD5E-3C54-44F0-8E0E-681BED496690}"/>
            </a:ext>
          </a:extLst>
        </xdr:cNvPr>
        <xdr:cNvSpPr/>
      </xdr:nvSpPr>
      <xdr:spPr>
        <a:xfrm>
          <a:off x="14541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76200</xdr:rowOff>
    </xdr:from>
    <xdr:to>
      <xdr:col>81</xdr:col>
      <xdr:colOff>50800</xdr:colOff>
      <xdr:row>106</xdr:row>
      <xdr:rowOff>108586</xdr:rowOff>
    </xdr:to>
    <xdr:cxnSp macro="">
      <xdr:nvCxnSpPr>
        <xdr:cNvPr id="884" name="直線コネクタ 883">
          <a:extLst>
            <a:ext uri="{FF2B5EF4-FFF2-40B4-BE49-F238E27FC236}">
              <a16:creationId xmlns:a16="http://schemas.microsoft.com/office/drawing/2014/main" id="{BE3D0BBD-A521-4DAB-81C0-C957205E10FB}"/>
            </a:ext>
          </a:extLst>
        </xdr:cNvPr>
        <xdr:cNvCxnSpPr/>
      </xdr:nvCxnSpPr>
      <xdr:spPr>
        <a:xfrm>
          <a:off x="14592300" y="18249900"/>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149225</xdr:rowOff>
    </xdr:from>
    <xdr:to>
      <xdr:col>72</xdr:col>
      <xdr:colOff>38100</xdr:colOff>
      <xdr:row>106</xdr:row>
      <xdr:rowOff>79375</xdr:rowOff>
    </xdr:to>
    <xdr:sp macro="" textlink="">
      <xdr:nvSpPr>
        <xdr:cNvPr id="885" name="楕円 884">
          <a:extLst>
            <a:ext uri="{FF2B5EF4-FFF2-40B4-BE49-F238E27FC236}">
              <a16:creationId xmlns:a16="http://schemas.microsoft.com/office/drawing/2014/main" id="{B6E079A0-A45E-41FA-B497-8438E8FDC93B}"/>
            </a:ext>
          </a:extLst>
        </xdr:cNvPr>
        <xdr:cNvSpPr/>
      </xdr:nvSpPr>
      <xdr:spPr>
        <a:xfrm>
          <a:off x="13652500" y="1815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28575</xdr:rowOff>
    </xdr:from>
    <xdr:to>
      <xdr:col>76</xdr:col>
      <xdr:colOff>114300</xdr:colOff>
      <xdr:row>106</xdr:row>
      <xdr:rowOff>76200</xdr:rowOff>
    </xdr:to>
    <xdr:cxnSp macro="">
      <xdr:nvCxnSpPr>
        <xdr:cNvPr id="886" name="直線コネクタ 885">
          <a:extLst>
            <a:ext uri="{FF2B5EF4-FFF2-40B4-BE49-F238E27FC236}">
              <a16:creationId xmlns:a16="http://schemas.microsoft.com/office/drawing/2014/main" id="{F0A4B846-F87D-4CC1-967B-DB480CE17784}"/>
            </a:ext>
          </a:extLst>
        </xdr:cNvPr>
        <xdr:cNvCxnSpPr/>
      </xdr:nvCxnSpPr>
      <xdr:spPr>
        <a:xfrm>
          <a:off x="13703300" y="182022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50164</xdr:rowOff>
    </xdr:from>
    <xdr:to>
      <xdr:col>67</xdr:col>
      <xdr:colOff>101600</xdr:colOff>
      <xdr:row>105</xdr:row>
      <xdr:rowOff>151764</xdr:rowOff>
    </xdr:to>
    <xdr:sp macro="" textlink="">
      <xdr:nvSpPr>
        <xdr:cNvPr id="887" name="楕円 886">
          <a:extLst>
            <a:ext uri="{FF2B5EF4-FFF2-40B4-BE49-F238E27FC236}">
              <a16:creationId xmlns:a16="http://schemas.microsoft.com/office/drawing/2014/main" id="{BB36A668-04EA-4469-A175-7FB12E9049F3}"/>
            </a:ext>
          </a:extLst>
        </xdr:cNvPr>
        <xdr:cNvSpPr/>
      </xdr:nvSpPr>
      <xdr:spPr>
        <a:xfrm>
          <a:off x="12763500" y="1805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100964</xdr:rowOff>
    </xdr:from>
    <xdr:to>
      <xdr:col>71</xdr:col>
      <xdr:colOff>177800</xdr:colOff>
      <xdr:row>106</xdr:row>
      <xdr:rowOff>28575</xdr:rowOff>
    </xdr:to>
    <xdr:cxnSp macro="">
      <xdr:nvCxnSpPr>
        <xdr:cNvPr id="888" name="直線コネクタ 887">
          <a:extLst>
            <a:ext uri="{FF2B5EF4-FFF2-40B4-BE49-F238E27FC236}">
              <a16:creationId xmlns:a16="http://schemas.microsoft.com/office/drawing/2014/main" id="{05795939-B3A6-4244-A064-77BF7BDC75CC}"/>
            </a:ext>
          </a:extLst>
        </xdr:cNvPr>
        <xdr:cNvCxnSpPr/>
      </xdr:nvCxnSpPr>
      <xdr:spPr>
        <a:xfrm>
          <a:off x="12814300" y="18103214"/>
          <a:ext cx="8890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889" name="n_1aveValue【公民館】&#10;有形固定資産減価償却率">
          <a:extLst>
            <a:ext uri="{FF2B5EF4-FFF2-40B4-BE49-F238E27FC236}">
              <a16:creationId xmlns:a16="http://schemas.microsoft.com/office/drawing/2014/main" id="{85B28B53-39BA-4719-9BC5-176463F4A677}"/>
            </a:ext>
          </a:extLst>
        </xdr:cNvPr>
        <xdr:cNvSpPr txBox="1"/>
      </xdr:nvSpPr>
      <xdr:spPr>
        <a:xfrm>
          <a:off x="15266044" y="1766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890" name="n_2aveValue【公民館】&#10;有形固定資産減価償却率">
          <a:extLst>
            <a:ext uri="{FF2B5EF4-FFF2-40B4-BE49-F238E27FC236}">
              <a16:creationId xmlns:a16="http://schemas.microsoft.com/office/drawing/2014/main" id="{F3FD0AA0-DEA2-47AC-9780-CA2F25A00527}"/>
            </a:ext>
          </a:extLst>
        </xdr:cNvPr>
        <xdr:cNvSpPr txBox="1"/>
      </xdr:nvSpPr>
      <xdr:spPr>
        <a:xfrm>
          <a:off x="14389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891" name="n_3aveValue【公民館】&#10;有形固定資産減価償却率">
          <a:extLst>
            <a:ext uri="{FF2B5EF4-FFF2-40B4-BE49-F238E27FC236}">
              <a16:creationId xmlns:a16="http://schemas.microsoft.com/office/drawing/2014/main" id="{D817B75E-A5E0-4373-87C5-67C2F0429F31}"/>
            </a:ext>
          </a:extLst>
        </xdr:cNvPr>
        <xdr:cNvSpPr txBox="1"/>
      </xdr:nvSpPr>
      <xdr:spPr>
        <a:xfrm>
          <a:off x="13500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892" name="n_4aveValue【公民館】&#10;有形固定資産減価償却率">
          <a:extLst>
            <a:ext uri="{FF2B5EF4-FFF2-40B4-BE49-F238E27FC236}">
              <a16:creationId xmlns:a16="http://schemas.microsoft.com/office/drawing/2014/main" id="{6419C34A-1BE5-4D53-99D8-CBA7B16E3696}"/>
            </a:ext>
          </a:extLst>
        </xdr:cNvPr>
        <xdr:cNvSpPr txBox="1"/>
      </xdr:nvSpPr>
      <xdr:spPr>
        <a:xfrm>
          <a:off x="12611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150513</xdr:rowOff>
    </xdr:from>
    <xdr:ext cx="405111" cy="259045"/>
    <xdr:sp macro="" textlink="">
      <xdr:nvSpPr>
        <xdr:cNvPr id="893" name="n_1mainValue【公民館】&#10;有形固定資産減価償却率">
          <a:extLst>
            <a:ext uri="{FF2B5EF4-FFF2-40B4-BE49-F238E27FC236}">
              <a16:creationId xmlns:a16="http://schemas.microsoft.com/office/drawing/2014/main" id="{92F5DE1C-FEA9-4E6F-ADC2-A4B2CF647FFE}"/>
            </a:ext>
          </a:extLst>
        </xdr:cNvPr>
        <xdr:cNvSpPr txBox="1"/>
      </xdr:nvSpPr>
      <xdr:spPr>
        <a:xfrm>
          <a:off x="15266044" y="18324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118127</xdr:rowOff>
    </xdr:from>
    <xdr:ext cx="405111" cy="259045"/>
    <xdr:sp macro="" textlink="">
      <xdr:nvSpPr>
        <xdr:cNvPr id="894" name="n_2mainValue【公民館】&#10;有形固定資産減価償却率">
          <a:extLst>
            <a:ext uri="{FF2B5EF4-FFF2-40B4-BE49-F238E27FC236}">
              <a16:creationId xmlns:a16="http://schemas.microsoft.com/office/drawing/2014/main" id="{BA357915-4BC0-43AC-A1CC-F8FFF7552D2B}"/>
            </a:ext>
          </a:extLst>
        </xdr:cNvPr>
        <xdr:cNvSpPr txBox="1"/>
      </xdr:nvSpPr>
      <xdr:spPr>
        <a:xfrm>
          <a:off x="14389744" y="1829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70502</xdr:rowOff>
    </xdr:from>
    <xdr:ext cx="405111" cy="259045"/>
    <xdr:sp macro="" textlink="">
      <xdr:nvSpPr>
        <xdr:cNvPr id="895" name="n_3mainValue【公民館】&#10;有形固定資産減価償却率">
          <a:extLst>
            <a:ext uri="{FF2B5EF4-FFF2-40B4-BE49-F238E27FC236}">
              <a16:creationId xmlns:a16="http://schemas.microsoft.com/office/drawing/2014/main" id="{3781710B-DA37-4EAC-9212-3AF255D39667}"/>
            </a:ext>
          </a:extLst>
        </xdr:cNvPr>
        <xdr:cNvSpPr txBox="1"/>
      </xdr:nvSpPr>
      <xdr:spPr>
        <a:xfrm>
          <a:off x="13500744" y="1824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142891</xdr:rowOff>
    </xdr:from>
    <xdr:ext cx="405111" cy="259045"/>
    <xdr:sp macro="" textlink="">
      <xdr:nvSpPr>
        <xdr:cNvPr id="896" name="n_4mainValue【公民館】&#10;有形固定資産減価償却率">
          <a:extLst>
            <a:ext uri="{FF2B5EF4-FFF2-40B4-BE49-F238E27FC236}">
              <a16:creationId xmlns:a16="http://schemas.microsoft.com/office/drawing/2014/main" id="{1CED8F42-6FE3-49D3-B039-934357762C30}"/>
            </a:ext>
          </a:extLst>
        </xdr:cNvPr>
        <xdr:cNvSpPr txBox="1"/>
      </xdr:nvSpPr>
      <xdr:spPr>
        <a:xfrm>
          <a:off x="12611744" y="18145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7" name="正方形/長方形 896">
          <a:extLst>
            <a:ext uri="{FF2B5EF4-FFF2-40B4-BE49-F238E27FC236}">
              <a16:creationId xmlns:a16="http://schemas.microsoft.com/office/drawing/2014/main" id="{04CEC77A-0058-4BEE-A3DB-A6C5F7F3288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8" name="正方形/長方形 897">
          <a:extLst>
            <a:ext uri="{FF2B5EF4-FFF2-40B4-BE49-F238E27FC236}">
              <a16:creationId xmlns:a16="http://schemas.microsoft.com/office/drawing/2014/main" id="{D00F6BC6-2C00-498C-9DA7-48DC1FBA3A8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9" name="正方形/長方形 898">
          <a:extLst>
            <a:ext uri="{FF2B5EF4-FFF2-40B4-BE49-F238E27FC236}">
              <a16:creationId xmlns:a16="http://schemas.microsoft.com/office/drawing/2014/main" id="{F6EC8622-84F1-499E-9C92-301719EEC92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0" name="正方形/長方形 899">
          <a:extLst>
            <a:ext uri="{FF2B5EF4-FFF2-40B4-BE49-F238E27FC236}">
              <a16:creationId xmlns:a16="http://schemas.microsoft.com/office/drawing/2014/main" id="{B5B27984-E5A5-4804-BAA5-D86A119FC7E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1" name="正方形/長方形 900">
          <a:extLst>
            <a:ext uri="{FF2B5EF4-FFF2-40B4-BE49-F238E27FC236}">
              <a16:creationId xmlns:a16="http://schemas.microsoft.com/office/drawing/2014/main" id="{40B2C529-4795-4E45-BBB8-CFBF54D6462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2" name="正方形/長方形 901">
          <a:extLst>
            <a:ext uri="{FF2B5EF4-FFF2-40B4-BE49-F238E27FC236}">
              <a16:creationId xmlns:a16="http://schemas.microsoft.com/office/drawing/2014/main" id="{F728775C-C8EE-475B-BF2B-FEF787AD285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3" name="正方形/長方形 902">
          <a:extLst>
            <a:ext uri="{FF2B5EF4-FFF2-40B4-BE49-F238E27FC236}">
              <a16:creationId xmlns:a16="http://schemas.microsoft.com/office/drawing/2014/main" id="{679147F5-39A1-4A74-A014-91C9F3CFE71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4" name="正方形/長方形 903">
          <a:extLst>
            <a:ext uri="{FF2B5EF4-FFF2-40B4-BE49-F238E27FC236}">
              <a16:creationId xmlns:a16="http://schemas.microsoft.com/office/drawing/2014/main" id="{85EC2C73-EBED-4848-87EA-105A975E1AC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5" name="テキスト ボックス 904">
          <a:extLst>
            <a:ext uri="{FF2B5EF4-FFF2-40B4-BE49-F238E27FC236}">
              <a16:creationId xmlns:a16="http://schemas.microsoft.com/office/drawing/2014/main" id="{699EDE0E-6C96-4524-8FAE-BEC99A193EA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6" name="直線コネクタ 905">
          <a:extLst>
            <a:ext uri="{FF2B5EF4-FFF2-40B4-BE49-F238E27FC236}">
              <a16:creationId xmlns:a16="http://schemas.microsoft.com/office/drawing/2014/main" id="{7D8FF6FA-1095-41F5-9CD8-A350DC09FD1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7" name="直線コネクタ 906">
          <a:extLst>
            <a:ext uri="{FF2B5EF4-FFF2-40B4-BE49-F238E27FC236}">
              <a16:creationId xmlns:a16="http://schemas.microsoft.com/office/drawing/2014/main" id="{8651E94F-2029-476F-A014-FE85B5A9F526}"/>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8" name="テキスト ボックス 907">
          <a:extLst>
            <a:ext uri="{FF2B5EF4-FFF2-40B4-BE49-F238E27FC236}">
              <a16:creationId xmlns:a16="http://schemas.microsoft.com/office/drawing/2014/main" id="{446B6742-AF69-4E11-BFC1-8135BE83C56A}"/>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9" name="直線コネクタ 908">
          <a:extLst>
            <a:ext uri="{FF2B5EF4-FFF2-40B4-BE49-F238E27FC236}">
              <a16:creationId xmlns:a16="http://schemas.microsoft.com/office/drawing/2014/main" id="{E43837FA-2288-4801-9BB9-C09BAAD698F6}"/>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0" name="テキスト ボックス 909">
          <a:extLst>
            <a:ext uri="{FF2B5EF4-FFF2-40B4-BE49-F238E27FC236}">
              <a16:creationId xmlns:a16="http://schemas.microsoft.com/office/drawing/2014/main" id="{AADEEBE8-2676-4E27-BC34-BD3610BA941A}"/>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1" name="直線コネクタ 910">
          <a:extLst>
            <a:ext uri="{FF2B5EF4-FFF2-40B4-BE49-F238E27FC236}">
              <a16:creationId xmlns:a16="http://schemas.microsoft.com/office/drawing/2014/main" id="{0894344D-41BB-4716-A3C3-63F46051D5C8}"/>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2" name="テキスト ボックス 911">
          <a:extLst>
            <a:ext uri="{FF2B5EF4-FFF2-40B4-BE49-F238E27FC236}">
              <a16:creationId xmlns:a16="http://schemas.microsoft.com/office/drawing/2014/main" id="{E6D0E97E-7700-43FD-B841-E882578669EE}"/>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3" name="直線コネクタ 912">
          <a:extLst>
            <a:ext uri="{FF2B5EF4-FFF2-40B4-BE49-F238E27FC236}">
              <a16:creationId xmlns:a16="http://schemas.microsoft.com/office/drawing/2014/main" id="{7CE916D5-88FE-4A00-9AFF-81ADE2A62F8C}"/>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4" name="テキスト ボックス 913">
          <a:extLst>
            <a:ext uri="{FF2B5EF4-FFF2-40B4-BE49-F238E27FC236}">
              <a16:creationId xmlns:a16="http://schemas.microsoft.com/office/drawing/2014/main" id="{E3FC6AB3-7703-42C7-8BB5-94FB8BEC172B}"/>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5" name="直線コネクタ 914">
          <a:extLst>
            <a:ext uri="{FF2B5EF4-FFF2-40B4-BE49-F238E27FC236}">
              <a16:creationId xmlns:a16="http://schemas.microsoft.com/office/drawing/2014/main" id="{6EBE05A0-F90F-41D9-9E05-201813DFD5F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6" name="テキスト ボックス 915">
          <a:extLst>
            <a:ext uri="{FF2B5EF4-FFF2-40B4-BE49-F238E27FC236}">
              <a16:creationId xmlns:a16="http://schemas.microsoft.com/office/drawing/2014/main" id="{5AB32FB4-380A-4F03-BDF0-6644A94709E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7" name="【公民館】&#10;一人当たり面積グラフ枠">
          <a:extLst>
            <a:ext uri="{FF2B5EF4-FFF2-40B4-BE49-F238E27FC236}">
              <a16:creationId xmlns:a16="http://schemas.microsoft.com/office/drawing/2014/main" id="{562B885F-D7D5-4D88-9C74-A1CD1A7E410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918" name="直線コネクタ 917">
          <a:extLst>
            <a:ext uri="{FF2B5EF4-FFF2-40B4-BE49-F238E27FC236}">
              <a16:creationId xmlns:a16="http://schemas.microsoft.com/office/drawing/2014/main" id="{2F41973F-0279-4A28-9A9B-673167D77636}"/>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19" name="【公民館】&#10;一人当たり面積最小値テキスト">
          <a:extLst>
            <a:ext uri="{FF2B5EF4-FFF2-40B4-BE49-F238E27FC236}">
              <a16:creationId xmlns:a16="http://schemas.microsoft.com/office/drawing/2014/main" id="{0E8F5802-F73D-4C62-9988-82710473554F}"/>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0" name="直線コネクタ 919">
          <a:extLst>
            <a:ext uri="{FF2B5EF4-FFF2-40B4-BE49-F238E27FC236}">
              <a16:creationId xmlns:a16="http://schemas.microsoft.com/office/drawing/2014/main" id="{F1A42CE1-4A98-47B4-A8D3-D688D2135B8F}"/>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921" name="【公民館】&#10;一人当たり面積最大値テキスト">
          <a:extLst>
            <a:ext uri="{FF2B5EF4-FFF2-40B4-BE49-F238E27FC236}">
              <a16:creationId xmlns:a16="http://schemas.microsoft.com/office/drawing/2014/main" id="{7EA99131-4E84-4E9D-974E-D229DC986FE0}"/>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922" name="直線コネクタ 921">
          <a:extLst>
            <a:ext uri="{FF2B5EF4-FFF2-40B4-BE49-F238E27FC236}">
              <a16:creationId xmlns:a16="http://schemas.microsoft.com/office/drawing/2014/main" id="{1832A76F-962F-49FD-B79A-429AD5580678}"/>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923" name="【公民館】&#10;一人当たり面積平均値テキスト">
          <a:extLst>
            <a:ext uri="{FF2B5EF4-FFF2-40B4-BE49-F238E27FC236}">
              <a16:creationId xmlns:a16="http://schemas.microsoft.com/office/drawing/2014/main" id="{0DE4C6AC-3DBB-41FE-8990-90CAE198BC7A}"/>
            </a:ext>
          </a:extLst>
        </xdr:cNvPr>
        <xdr:cNvSpPr txBox="1"/>
      </xdr:nvSpPr>
      <xdr:spPr>
        <a:xfrm>
          <a:off x="22199600" y="18196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924" name="フローチャート: 判断 923">
          <a:extLst>
            <a:ext uri="{FF2B5EF4-FFF2-40B4-BE49-F238E27FC236}">
              <a16:creationId xmlns:a16="http://schemas.microsoft.com/office/drawing/2014/main" id="{37D8ADF9-9494-48F1-BA8D-8755C9673183}"/>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925" name="フローチャート: 判断 924">
          <a:extLst>
            <a:ext uri="{FF2B5EF4-FFF2-40B4-BE49-F238E27FC236}">
              <a16:creationId xmlns:a16="http://schemas.microsoft.com/office/drawing/2014/main" id="{B4DAB0CA-5957-4F5E-9D63-E991E4089F57}"/>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926" name="フローチャート: 判断 925">
          <a:extLst>
            <a:ext uri="{FF2B5EF4-FFF2-40B4-BE49-F238E27FC236}">
              <a16:creationId xmlns:a16="http://schemas.microsoft.com/office/drawing/2014/main" id="{1FF8B15B-4ED4-49FF-BF8E-C91D4BE6B667}"/>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927" name="フローチャート: 判断 926">
          <a:extLst>
            <a:ext uri="{FF2B5EF4-FFF2-40B4-BE49-F238E27FC236}">
              <a16:creationId xmlns:a16="http://schemas.microsoft.com/office/drawing/2014/main" id="{9D9A3975-8327-4893-81BD-763599ECB1FD}"/>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928" name="フローチャート: 判断 927">
          <a:extLst>
            <a:ext uri="{FF2B5EF4-FFF2-40B4-BE49-F238E27FC236}">
              <a16:creationId xmlns:a16="http://schemas.microsoft.com/office/drawing/2014/main" id="{671A64C3-A1B4-4616-9882-5FBD0D9EA4E9}"/>
            </a:ext>
          </a:extLst>
        </xdr:cNvPr>
        <xdr:cNvSpPr/>
      </xdr:nvSpPr>
      <xdr:spPr>
        <a:xfrm>
          <a:off x="18605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39BFF115-0F47-411C-A3CE-9956EBF5D4D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4AE6FA43-9A24-462E-86B9-4BE6583DC58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5D75B582-5FAA-4399-9450-92D5B22E2A2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588C3098-2E49-408F-A365-52259600258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EE0EE794-FD8B-468B-B07A-4463BFEF5DC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80263</xdr:rowOff>
    </xdr:from>
    <xdr:to>
      <xdr:col>116</xdr:col>
      <xdr:colOff>114300</xdr:colOff>
      <xdr:row>108</xdr:row>
      <xdr:rowOff>10413</xdr:rowOff>
    </xdr:to>
    <xdr:sp macro="" textlink="">
      <xdr:nvSpPr>
        <xdr:cNvPr id="934" name="楕円 933">
          <a:extLst>
            <a:ext uri="{FF2B5EF4-FFF2-40B4-BE49-F238E27FC236}">
              <a16:creationId xmlns:a16="http://schemas.microsoft.com/office/drawing/2014/main" id="{3469F9D4-C64F-4BBB-8138-1D5596D39A07}"/>
            </a:ext>
          </a:extLst>
        </xdr:cNvPr>
        <xdr:cNvSpPr/>
      </xdr:nvSpPr>
      <xdr:spPr>
        <a:xfrm>
          <a:off x="22110700" y="1842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166640</xdr:rowOff>
    </xdr:from>
    <xdr:ext cx="469744" cy="259045"/>
    <xdr:sp macro="" textlink="">
      <xdr:nvSpPr>
        <xdr:cNvPr id="935" name="【公民館】&#10;一人当たり面積該当値テキスト">
          <a:extLst>
            <a:ext uri="{FF2B5EF4-FFF2-40B4-BE49-F238E27FC236}">
              <a16:creationId xmlns:a16="http://schemas.microsoft.com/office/drawing/2014/main" id="{1307AE64-65DF-46B5-B67E-BEE9F285154D}"/>
            </a:ext>
          </a:extLst>
        </xdr:cNvPr>
        <xdr:cNvSpPr txBox="1"/>
      </xdr:nvSpPr>
      <xdr:spPr>
        <a:xfrm>
          <a:off x="22199600" y="18340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80263</xdr:rowOff>
    </xdr:from>
    <xdr:to>
      <xdr:col>112</xdr:col>
      <xdr:colOff>38100</xdr:colOff>
      <xdr:row>108</xdr:row>
      <xdr:rowOff>10413</xdr:rowOff>
    </xdr:to>
    <xdr:sp macro="" textlink="">
      <xdr:nvSpPr>
        <xdr:cNvPr id="936" name="楕円 935">
          <a:extLst>
            <a:ext uri="{FF2B5EF4-FFF2-40B4-BE49-F238E27FC236}">
              <a16:creationId xmlns:a16="http://schemas.microsoft.com/office/drawing/2014/main" id="{47D5E906-B2B5-4797-8B50-3EC4285CC114}"/>
            </a:ext>
          </a:extLst>
        </xdr:cNvPr>
        <xdr:cNvSpPr/>
      </xdr:nvSpPr>
      <xdr:spPr>
        <a:xfrm>
          <a:off x="21272500" y="1842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131063</xdr:rowOff>
    </xdr:from>
    <xdr:to>
      <xdr:col>116</xdr:col>
      <xdr:colOff>63500</xdr:colOff>
      <xdr:row>107</xdr:row>
      <xdr:rowOff>131063</xdr:rowOff>
    </xdr:to>
    <xdr:cxnSp macro="">
      <xdr:nvCxnSpPr>
        <xdr:cNvPr id="937" name="直線コネクタ 936">
          <a:extLst>
            <a:ext uri="{FF2B5EF4-FFF2-40B4-BE49-F238E27FC236}">
              <a16:creationId xmlns:a16="http://schemas.microsoft.com/office/drawing/2014/main" id="{CB6E130C-4ABB-4EF4-8439-611CC2F967A5}"/>
            </a:ext>
          </a:extLst>
        </xdr:cNvPr>
        <xdr:cNvCxnSpPr/>
      </xdr:nvCxnSpPr>
      <xdr:spPr>
        <a:xfrm>
          <a:off x="21323300" y="1847621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82550</xdr:rowOff>
    </xdr:from>
    <xdr:to>
      <xdr:col>107</xdr:col>
      <xdr:colOff>101600</xdr:colOff>
      <xdr:row>108</xdr:row>
      <xdr:rowOff>12700</xdr:rowOff>
    </xdr:to>
    <xdr:sp macro="" textlink="">
      <xdr:nvSpPr>
        <xdr:cNvPr id="938" name="楕円 937">
          <a:extLst>
            <a:ext uri="{FF2B5EF4-FFF2-40B4-BE49-F238E27FC236}">
              <a16:creationId xmlns:a16="http://schemas.microsoft.com/office/drawing/2014/main" id="{A3AC03FD-CEDD-4800-9C49-7B0D35EBA666}"/>
            </a:ext>
          </a:extLst>
        </xdr:cNvPr>
        <xdr:cNvSpPr/>
      </xdr:nvSpPr>
      <xdr:spPr>
        <a:xfrm>
          <a:off x="20383500" y="184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131063</xdr:rowOff>
    </xdr:from>
    <xdr:to>
      <xdr:col>111</xdr:col>
      <xdr:colOff>177800</xdr:colOff>
      <xdr:row>107</xdr:row>
      <xdr:rowOff>133350</xdr:rowOff>
    </xdr:to>
    <xdr:cxnSp macro="">
      <xdr:nvCxnSpPr>
        <xdr:cNvPr id="939" name="直線コネクタ 938">
          <a:extLst>
            <a:ext uri="{FF2B5EF4-FFF2-40B4-BE49-F238E27FC236}">
              <a16:creationId xmlns:a16="http://schemas.microsoft.com/office/drawing/2014/main" id="{62653F80-9CD6-4975-815A-83A54C7E3DFF}"/>
            </a:ext>
          </a:extLst>
        </xdr:cNvPr>
        <xdr:cNvCxnSpPr/>
      </xdr:nvCxnSpPr>
      <xdr:spPr>
        <a:xfrm flipV="1">
          <a:off x="20434300" y="18476213"/>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84837</xdr:rowOff>
    </xdr:from>
    <xdr:to>
      <xdr:col>102</xdr:col>
      <xdr:colOff>165100</xdr:colOff>
      <xdr:row>108</xdr:row>
      <xdr:rowOff>14987</xdr:rowOff>
    </xdr:to>
    <xdr:sp macro="" textlink="">
      <xdr:nvSpPr>
        <xdr:cNvPr id="940" name="楕円 939">
          <a:extLst>
            <a:ext uri="{FF2B5EF4-FFF2-40B4-BE49-F238E27FC236}">
              <a16:creationId xmlns:a16="http://schemas.microsoft.com/office/drawing/2014/main" id="{77B960A3-C1EF-4F47-891D-32F6E7EB697C}"/>
            </a:ext>
          </a:extLst>
        </xdr:cNvPr>
        <xdr:cNvSpPr/>
      </xdr:nvSpPr>
      <xdr:spPr>
        <a:xfrm>
          <a:off x="19494500" y="18429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133350</xdr:rowOff>
    </xdr:from>
    <xdr:to>
      <xdr:col>107</xdr:col>
      <xdr:colOff>50800</xdr:colOff>
      <xdr:row>107</xdr:row>
      <xdr:rowOff>135637</xdr:rowOff>
    </xdr:to>
    <xdr:cxnSp macro="">
      <xdr:nvCxnSpPr>
        <xdr:cNvPr id="941" name="直線コネクタ 940">
          <a:extLst>
            <a:ext uri="{FF2B5EF4-FFF2-40B4-BE49-F238E27FC236}">
              <a16:creationId xmlns:a16="http://schemas.microsoft.com/office/drawing/2014/main" id="{8D005C8B-412E-4616-88FF-4B23D88E2F1C}"/>
            </a:ext>
          </a:extLst>
        </xdr:cNvPr>
        <xdr:cNvCxnSpPr/>
      </xdr:nvCxnSpPr>
      <xdr:spPr>
        <a:xfrm flipV="1">
          <a:off x="19545300" y="18478500"/>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84837</xdr:rowOff>
    </xdr:from>
    <xdr:to>
      <xdr:col>98</xdr:col>
      <xdr:colOff>38100</xdr:colOff>
      <xdr:row>108</xdr:row>
      <xdr:rowOff>14987</xdr:rowOff>
    </xdr:to>
    <xdr:sp macro="" textlink="">
      <xdr:nvSpPr>
        <xdr:cNvPr id="942" name="楕円 941">
          <a:extLst>
            <a:ext uri="{FF2B5EF4-FFF2-40B4-BE49-F238E27FC236}">
              <a16:creationId xmlns:a16="http://schemas.microsoft.com/office/drawing/2014/main" id="{00BDDDE4-6AC6-408F-A8C5-1B64E9EA8403}"/>
            </a:ext>
          </a:extLst>
        </xdr:cNvPr>
        <xdr:cNvSpPr/>
      </xdr:nvSpPr>
      <xdr:spPr>
        <a:xfrm>
          <a:off x="18605500" y="18429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135637</xdr:rowOff>
    </xdr:from>
    <xdr:to>
      <xdr:col>102</xdr:col>
      <xdr:colOff>114300</xdr:colOff>
      <xdr:row>107</xdr:row>
      <xdr:rowOff>135637</xdr:rowOff>
    </xdr:to>
    <xdr:cxnSp macro="">
      <xdr:nvCxnSpPr>
        <xdr:cNvPr id="943" name="直線コネクタ 942">
          <a:extLst>
            <a:ext uri="{FF2B5EF4-FFF2-40B4-BE49-F238E27FC236}">
              <a16:creationId xmlns:a16="http://schemas.microsoft.com/office/drawing/2014/main" id="{1023B1AF-53B9-467C-B4B5-FB0E1C232286}"/>
            </a:ext>
          </a:extLst>
        </xdr:cNvPr>
        <xdr:cNvCxnSpPr/>
      </xdr:nvCxnSpPr>
      <xdr:spPr>
        <a:xfrm>
          <a:off x="18656300" y="184807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944" name="n_1aveValue【公民館】&#10;一人当たり面積">
          <a:extLst>
            <a:ext uri="{FF2B5EF4-FFF2-40B4-BE49-F238E27FC236}">
              <a16:creationId xmlns:a16="http://schemas.microsoft.com/office/drawing/2014/main" id="{20B6ECA1-532D-4600-B9E0-DC6ECD95CDB4}"/>
            </a:ext>
          </a:extLst>
        </xdr:cNvPr>
        <xdr:cNvSpPr txBox="1"/>
      </xdr:nvSpPr>
      <xdr:spPr>
        <a:xfrm>
          <a:off x="210757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945" name="n_2aveValue【公民館】&#10;一人当たり面積">
          <a:extLst>
            <a:ext uri="{FF2B5EF4-FFF2-40B4-BE49-F238E27FC236}">
              <a16:creationId xmlns:a16="http://schemas.microsoft.com/office/drawing/2014/main" id="{A27B9388-B27F-471D-A081-EBC5B383B6A4}"/>
            </a:ext>
          </a:extLst>
        </xdr:cNvPr>
        <xdr:cNvSpPr txBox="1"/>
      </xdr:nvSpPr>
      <xdr:spPr>
        <a:xfrm>
          <a:off x="201994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946" name="n_3aveValue【公民館】&#10;一人当たり面積">
          <a:extLst>
            <a:ext uri="{FF2B5EF4-FFF2-40B4-BE49-F238E27FC236}">
              <a16:creationId xmlns:a16="http://schemas.microsoft.com/office/drawing/2014/main" id="{B7E70621-6B50-4EC6-ACD5-7E99405D186B}"/>
            </a:ext>
          </a:extLst>
        </xdr:cNvPr>
        <xdr:cNvSpPr txBox="1"/>
      </xdr:nvSpPr>
      <xdr:spPr>
        <a:xfrm>
          <a:off x="19310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122953</xdr:rowOff>
    </xdr:from>
    <xdr:ext cx="469744" cy="259045"/>
    <xdr:sp macro="" textlink="">
      <xdr:nvSpPr>
        <xdr:cNvPr id="947" name="n_4aveValue【公民館】&#10;一人当たり面積">
          <a:extLst>
            <a:ext uri="{FF2B5EF4-FFF2-40B4-BE49-F238E27FC236}">
              <a16:creationId xmlns:a16="http://schemas.microsoft.com/office/drawing/2014/main" id="{0908F160-215E-40CB-BE9D-DCBC270EEF98}"/>
            </a:ext>
          </a:extLst>
        </xdr:cNvPr>
        <xdr:cNvSpPr txBox="1"/>
      </xdr:nvSpPr>
      <xdr:spPr>
        <a:xfrm>
          <a:off x="18421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1540</xdr:rowOff>
    </xdr:from>
    <xdr:ext cx="469744" cy="259045"/>
    <xdr:sp macro="" textlink="">
      <xdr:nvSpPr>
        <xdr:cNvPr id="948" name="n_1mainValue【公民館】&#10;一人当たり面積">
          <a:extLst>
            <a:ext uri="{FF2B5EF4-FFF2-40B4-BE49-F238E27FC236}">
              <a16:creationId xmlns:a16="http://schemas.microsoft.com/office/drawing/2014/main" id="{2953D218-A7E8-4819-BD8D-95760AA378E9}"/>
            </a:ext>
          </a:extLst>
        </xdr:cNvPr>
        <xdr:cNvSpPr txBox="1"/>
      </xdr:nvSpPr>
      <xdr:spPr>
        <a:xfrm>
          <a:off x="21075727" y="1851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3827</xdr:rowOff>
    </xdr:from>
    <xdr:ext cx="469744" cy="259045"/>
    <xdr:sp macro="" textlink="">
      <xdr:nvSpPr>
        <xdr:cNvPr id="949" name="n_2mainValue【公民館】&#10;一人当たり面積">
          <a:extLst>
            <a:ext uri="{FF2B5EF4-FFF2-40B4-BE49-F238E27FC236}">
              <a16:creationId xmlns:a16="http://schemas.microsoft.com/office/drawing/2014/main" id="{E64C1833-3BD0-48C5-ADC2-D1BA50F9FA00}"/>
            </a:ext>
          </a:extLst>
        </xdr:cNvPr>
        <xdr:cNvSpPr txBox="1"/>
      </xdr:nvSpPr>
      <xdr:spPr>
        <a:xfrm>
          <a:off x="20199427" y="1852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6114</xdr:rowOff>
    </xdr:from>
    <xdr:ext cx="469744" cy="259045"/>
    <xdr:sp macro="" textlink="">
      <xdr:nvSpPr>
        <xdr:cNvPr id="950" name="n_3mainValue【公民館】&#10;一人当たり面積">
          <a:extLst>
            <a:ext uri="{FF2B5EF4-FFF2-40B4-BE49-F238E27FC236}">
              <a16:creationId xmlns:a16="http://schemas.microsoft.com/office/drawing/2014/main" id="{F78A1A31-5A04-4AB5-BC89-3F8F64E972F3}"/>
            </a:ext>
          </a:extLst>
        </xdr:cNvPr>
        <xdr:cNvSpPr txBox="1"/>
      </xdr:nvSpPr>
      <xdr:spPr>
        <a:xfrm>
          <a:off x="19310427" y="18522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6114</xdr:rowOff>
    </xdr:from>
    <xdr:ext cx="469744" cy="259045"/>
    <xdr:sp macro="" textlink="">
      <xdr:nvSpPr>
        <xdr:cNvPr id="951" name="n_4mainValue【公民館】&#10;一人当たり面積">
          <a:extLst>
            <a:ext uri="{FF2B5EF4-FFF2-40B4-BE49-F238E27FC236}">
              <a16:creationId xmlns:a16="http://schemas.microsoft.com/office/drawing/2014/main" id="{F6537C6A-C706-4030-B497-5C687D17FD3F}"/>
            </a:ext>
          </a:extLst>
        </xdr:cNvPr>
        <xdr:cNvSpPr txBox="1"/>
      </xdr:nvSpPr>
      <xdr:spPr>
        <a:xfrm>
          <a:off x="18421427" y="18522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2" name="正方形/長方形 951">
          <a:extLst>
            <a:ext uri="{FF2B5EF4-FFF2-40B4-BE49-F238E27FC236}">
              <a16:creationId xmlns:a16="http://schemas.microsoft.com/office/drawing/2014/main" id="{7D6DC18B-50FE-45D4-88D9-052D2DDFA32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3" name="正方形/長方形 952">
          <a:extLst>
            <a:ext uri="{FF2B5EF4-FFF2-40B4-BE49-F238E27FC236}">
              <a16:creationId xmlns:a16="http://schemas.microsoft.com/office/drawing/2014/main" id="{E8824718-9849-4914-AE69-7E47D6D8AD9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4" name="テキスト ボックス 953">
          <a:extLst>
            <a:ext uri="{FF2B5EF4-FFF2-40B4-BE49-F238E27FC236}">
              <a16:creationId xmlns:a16="http://schemas.microsoft.com/office/drawing/2014/main" id="{3B3CE32F-984D-424A-8115-0914B6F1D76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道路・橋りょう・トンネルは、更新を計画的に進めているため、類似団体内平均値や全国平均と比較し、有形固定資産減価償却率が低い数値となっている。今後も計画的な更新を進めていく。認定こども園・幼稚園・保育所、公民館、学校施設は、類似団体内平均値や全国平均を上回っており、老朽化が進んでいる。市が所有する幼稚園園舎</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棟のうち、昭和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60</a:t>
          </a:r>
          <a:r>
            <a:rPr kumimoji="1" lang="ja-JP" altLang="en-US" sz="1300">
              <a:latin typeface="ＭＳ Ｐゴシック" panose="020B0600070205080204" pitchFamily="50" charset="-128"/>
              <a:ea typeface="ＭＳ Ｐゴシック" panose="020B0600070205080204" pitchFamily="50" charset="-128"/>
            </a:rPr>
            <a:t>年代に建築されたものが８棟、保育所は、市が所有する</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棟のうち、昭和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年代に建築されたものが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棟であり、老朽化が進み、類似団体内平均値と比較して大きく上回っている。幼稚園については、少子化の影響で休園とした園もあり、統廃合を進めている。現在使用している園舎については、耐震基準をほぼ満たしている状況にあるので、老朽化はしているものの、計画的な修繕を行い、施設の長寿命化を図っていく。</a:t>
          </a:r>
        </a:p>
        <a:p>
          <a:r>
            <a:rPr kumimoji="1" lang="ja-JP" altLang="en-US" sz="1300">
              <a:latin typeface="ＭＳ Ｐゴシック" panose="020B0600070205080204" pitchFamily="50" charset="-128"/>
              <a:ea typeface="ＭＳ Ｐゴシック" panose="020B0600070205080204" pitchFamily="50" charset="-128"/>
            </a:rPr>
            <a:t>　認定こども園・幼稚園・保育所の一人当たりの面積が類似団体内平均値を大きく上回っているのは、市立幼稚園が多く私立幼稚園が少ないことが原因と考えられるが（市立幼稚園７園、私立幼稚園２園）、少子化や保育需要の変化などを勘案していく中で、幼稚園と保育園の統廃合などを検討していく必要がある。</a:t>
          </a:r>
        </a:p>
        <a:p>
          <a:r>
            <a:rPr kumimoji="1" lang="ja-JP" altLang="en-US" sz="1300">
              <a:latin typeface="ＭＳ Ｐゴシック" panose="020B0600070205080204" pitchFamily="50" charset="-128"/>
              <a:ea typeface="ＭＳ Ｐゴシック" panose="020B0600070205080204" pitchFamily="50" charset="-128"/>
            </a:rPr>
            <a:t>　港湾・漁港は、災害対応等により計画的な更新が進まず、経年により有形固定資産減価償却率が上昇しており、また、類似団体内平均値や全国平均を上回る数値となっている。今後は計画的な整備により長寿命化を図る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2454E4D-02AE-4E4F-9A33-C2E8113704D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8902952-D8E0-4DBC-9CBE-C7B279D5942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5E5A581-113A-4027-A703-E308A3908F7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E6F6629-16D8-4045-883F-1C3363071A1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静岡県伊東市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814EE11-56A4-42DD-817A-5FF9A269033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2A5C9DF-9EF8-4EAC-9799-475583D7E51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BD5F78D-3CE6-4CA4-B3B7-669811951A7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1F79CF3-C182-420B-BA3B-4C685B849B0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A53AD63-1D9A-48FC-A0E5-C0F9B316149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77D0E44-323C-471C-B803-80342533804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64,438
63,380
124.02
33,027,685
32,120,189
785,939
16,828,430
20,557,467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3798E6C-7EA7-4B13-A064-B97657F872C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C579CB3-7675-4B90-B3DF-ADFBE1772B6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21F28BC-AC91-476B-BEB8-44048AFD28B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D0E46E2-5027-4286-9DAB-A7BEAE9192D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06C82FB-2A64-4FBD-82CC-3C013281717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E48758F-8EB7-470F-AD6F-8406A11D506F}"/>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46F5BAD-488D-417B-9D26-A1F9C1F34CB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36A0A05-2F2C-43E1-9423-BB7DD856DE2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53EFBCC-05E8-41FE-9EA4-56F38AFD07F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FDCF238-FE1B-43C8-89D3-C13B2454855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59D8323-9B0C-42DD-B113-3424C88791A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F094B0D-5103-4054-8006-E47A9B8B2E1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FECAD05-AD8D-4DC0-9AC2-D310B3DD9E4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0FF5DC4-2EBB-48EA-AAFD-9EF3E6111C9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3FF61FA-84F2-44B3-AF85-1414D8C4AAC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029141D-F1C6-4D0D-B59F-B6D64B875F7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2025246-D379-4511-B4DF-BC3D088F92F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2D66FAA-B2A9-44B1-AA6C-CA414394B71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98D444A-027F-4AF1-9E07-E59513A21A3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DD030C8-7E43-4DEC-8AD6-951AA75492F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C054A1E-CA3B-4563-A376-71591F747E7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2F57BF3-184F-4346-AD69-E838D25766E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71B1BF6-B19F-478D-BA1E-FA873403B41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10D2C7C-1CEF-4036-8A10-B73AB5E98E2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3BEE21D-2C2D-4428-836F-EEE139FAA91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BF784A0-EE74-42BD-9DD0-B5D130BAE65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8867EFF-8E98-4304-BC88-B8DAF4CBBCB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B93BF8D-ADBB-4FC7-BB4E-C782321253E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4C1A729-7D1F-418A-9DDC-4F9AC51618E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C104A15-EFA1-46E4-96A6-6892B45F0B1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B4E494B-3F51-4D8E-AEEA-91B89EC6520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7B7281E-1883-49FA-BA76-BB2CE873206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E1D8261-4DCD-4746-B1A9-D95D4DDDC6DA}"/>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2CB39E6-051E-4372-835A-33B663145812}"/>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93B8F45-587A-417E-9149-60CD915E22DE}"/>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273F549-EE60-42B0-81C5-4C23E69884A2}"/>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5E8913ED-DE22-475A-B747-BAAF931CCE17}"/>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6351751D-716D-4F8B-9D8D-DDC4A0E73BB9}"/>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B370316E-4725-4683-9B8B-BB81D5C84DF4}"/>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5658A32-DB84-4753-B2D8-01735745458E}"/>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C150DB9-AAA2-4BEC-88F2-D183061CDD24}"/>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BE691FB-B13D-449B-A49D-EF3085D80052}"/>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D6785C4C-5F34-4E36-A012-DA15ED1384D5}"/>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986944-F58D-448E-927F-2A150777C13D}"/>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46D21149-B2A5-44BB-82D1-F6CAEC7DD1D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34552478-34AB-4A2D-ABCD-948D9A3BA18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47957F24-B537-4041-9728-7A8088F4D7D3}"/>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210C279F-A276-409A-B04F-B578577F949E}"/>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53C04FA4-F106-4BD5-86AE-98571A5D629F}"/>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700B1943-9A31-4DF8-8843-CB9C730C4EB5}"/>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86DC2868-24BC-4F59-ACC6-EA0319D7CFDE}"/>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5FC42ED4-E3D7-496B-8BFA-4A48DED1EA5A}"/>
            </a:ext>
          </a:extLst>
        </xdr:cNvPr>
        <xdr:cNvSpPr txBox="1"/>
      </xdr:nvSpPr>
      <xdr:spPr>
        <a:xfrm>
          <a:off x="4673600" y="6339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976BCC99-344C-4D57-B8AF-B6B512D51FD3}"/>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8829BCB0-533E-495E-9164-037A2130DAE3}"/>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F889AC3B-C7D7-4FD9-A640-203AE7F81DDE}"/>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B5C65650-019E-493C-B76C-405C2965D7FA}"/>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5A2A619D-60F1-4E0E-9DD6-596F904C5615}"/>
            </a:ext>
          </a:extLst>
        </xdr:cNvPr>
        <xdr:cNvSpPr/>
      </xdr:nvSpPr>
      <xdr:spPr>
        <a:xfrm>
          <a:off x="1079500" y="639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BD0D6E6-E471-4FEF-8F3D-6553AB89EB6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D410521-7085-42D2-9C9C-45064B39626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C2A9C35-702F-4A31-A627-99E6B27182E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882834B-3FED-48DA-94E9-0E772DD7BF5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D23D0DE3-10ED-4D24-A6A6-6885A8F2B8D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74" name="楕円 73">
          <a:extLst>
            <a:ext uri="{FF2B5EF4-FFF2-40B4-BE49-F238E27FC236}">
              <a16:creationId xmlns:a16="http://schemas.microsoft.com/office/drawing/2014/main" id="{387517B7-7B59-4213-BA5E-9831AFE0EDAB}"/>
            </a:ext>
          </a:extLst>
        </xdr:cNvPr>
        <xdr:cNvSpPr/>
      </xdr:nvSpPr>
      <xdr:spPr>
        <a:xfrm>
          <a:off x="45847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95267</xdr:rowOff>
    </xdr:from>
    <xdr:ext cx="405111" cy="259045"/>
    <xdr:sp macro="" textlink="">
      <xdr:nvSpPr>
        <xdr:cNvPr id="75" name="【図書館】&#10;有形固定資産減価償却率該当値テキスト">
          <a:extLst>
            <a:ext uri="{FF2B5EF4-FFF2-40B4-BE49-F238E27FC236}">
              <a16:creationId xmlns:a16="http://schemas.microsoft.com/office/drawing/2014/main" id="{5F1B624C-6387-4068-BA0F-71893AE75159}"/>
            </a:ext>
          </a:extLst>
        </xdr:cNvPr>
        <xdr:cNvSpPr txBox="1"/>
      </xdr:nvSpPr>
      <xdr:spPr>
        <a:xfrm>
          <a:off x="4673600"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58057</xdr:rowOff>
    </xdr:from>
    <xdr:to>
      <xdr:col>20</xdr:col>
      <xdr:colOff>38100</xdr:colOff>
      <xdr:row>38</xdr:row>
      <xdr:rowOff>159657</xdr:rowOff>
    </xdr:to>
    <xdr:sp macro="" textlink="">
      <xdr:nvSpPr>
        <xdr:cNvPr id="76" name="楕円 75">
          <a:extLst>
            <a:ext uri="{FF2B5EF4-FFF2-40B4-BE49-F238E27FC236}">
              <a16:creationId xmlns:a16="http://schemas.microsoft.com/office/drawing/2014/main" id="{F56F5620-207B-4F1D-B272-623313FF3E57}"/>
            </a:ext>
          </a:extLst>
        </xdr:cNvPr>
        <xdr:cNvSpPr/>
      </xdr:nvSpPr>
      <xdr:spPr>
        <a:xfrm>
          <a:off x="3746500" y="657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108857</xdr:rowOff>
    </xdr:from>
    <xdr:to>
      <xdr:col>24</xdr:col>
      <xdr:colOff>63500</xdr:colOff>
      <xdr:row>38</xdr:row>
      <xdr:rowOff>167640</xdr:rowOff>
    </xdr:to>
    <xdr:cxnSp macro="">
      <xdr:nvCxnSpPr>
        <xdr:cNvPr id="77" name="直線コネクタ 76">
          <a:extLst>
            <a:ext uri="{FF2B5EF4-FFF2-40B4-BE49-F238E27FC236}">
              <a16:creationId xmlns:a16="http://schemas.microsoft.com/office/drawing/2014/main" id="{2CFDC7FD-83FB-41F3-A7A9-85A685FF1379}"/>
            </a:ext>
          </a:extLst>
        </xdr:cNvPr>
        <xdr:cNvCxnSpPr/>
      </xdr:nvCxnSpPr>
      <xdr:spPr>
        <a:xfrm>
          <a:off x="3797300" y="6623957"/>
          <a:ext cx="8382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169091</xdr:rowOff>
    </xdr:from>
    <xdr:to>
      <xdr:col>15</xdr:col>
      <xdr:colOff>101600</xdr:colOff>
      <xdr:row>38</xdr:row>
      <xdr:rowOff>99241</xdr:rowOff>
    </xdr:to>
    <xdr:sp macro="" textlink="">
      <xdr:nvSpPr>
        <xdr:cNvPr id="78" name="楕円 77">
          <a:extLst>
            <a:ext uri="{FF2B5EF4-FFF2-40B4-BE49-F238E27FC236}">
              <a16:creationId xmlns:a16="http://schemas.microsoft.com/office/drawing/2014/main" id="{D9F1CCDF-C8D9-4C4D-853B-1BDFFF93FCE4}"/>
            </a:ext>
          </a:extLst>
        </xdr:cNvPr>
        <xdr:cNvSpPr/>
      </xdr:nvSpPr>
      <xdr:spPr>
        <a:xfrm>
          <a:off x="2857500" y="651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48441</xdr:rowOff>
    </xdr:from>
    <xdr:to>
      <xdr:col>19</xdr:col>
      <xdr:colOff>177800</xdr:colOff>
      <xdr:row>38</xdr:row>
      <xdr:rowOff>108857</xdr:rowOff>
    </xdr:to>
    <xdr:cxnSp macro="">
      <xdr:nvCxnSpPr>
        <xdr:cNvPr id="79" name="直線コネクタ 78">
          <a:extLst>
            <a:ext uri="{FF2B5EF4-FFF2-40B4-BE49-F238E27FC236}">
              <a16:creationId xmlns:a16="http://schemas.microsoft.com/office/drawing/2014/main" id="{57434E73-54F0-4A26-A225-D0AC2780F6EC}"/>
            </a:ext>
          </a:extLst>
        </xdr:cNvPr>
        <xdr:cNvCxnSpPr/>
      </xdr:nvCxnSpPr>
      <xdr:spPr>
        <a:xfrm>
          <a:off x="2908300" y="6563541"/>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111941</xdr:rowOff>
    </xdr:from>
    <xdr:to>
      <xdr:col>10</xdr:col>
      <xdr:colOff>165100</xdr:colOff>
      <xdr:row>40</xdr:row>
      <xdr:rowOff>42091</xdr:rowOff>
    </xdr:to>
    <xdr:sp macro="" textlink="">
      <xdr:nvSpPr>
        <xdr:cNvPr id="80" name="楕円 79">
          <a:extLst>
            <a:ext uri="{FF2B5EF4-FFF2-40B4-BE49-F238E27FC236}">
              <a16:creationId xmlns:a16="http://schemas.microsoft.com/office/drawing/2014/main" id="{6F1EDFD2-D55B-4A69-9C7B-39539207ED93}"/>
            </a:ext>
          </a:extLst>
        </xdr:cNvPr>
        <xdr:cNvSpPr/>
      </xdr:nvSpPr>
      <xdr:spPr>
        <a:xfrm>
          <a:off x="1968500" y="679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48441</xdr:rowOff>
    </xdr:from>
    <xdr:to>
      <xdr:col>15</xdr:col>
      <xdr:colOff>50800</xdr:colOff>
      <xdr:row>39</xdr:row>
      <xdr:rowOff>162741</xdr:rowOff>
    </xdr:to>
    <xdr:cxnSp macro="">
      <xdr:nvCxnSpPr>
        <xdr:cNvPr id="81" name="直線コネクタ 80">
          <a:extLst>
            <a:ext uri="{FF2B5EF4-FFF2-40B4-BE49-F238E27FC236}">
              <a16:creationId xmlns:a16="http://schemas.microsoft.com/office/drawing/2014/main" id="{D6658C60-4B0E-4516-BD3A-BEE4226F2B8E}"/>
            </a:ext>
          </a:extLst>
        </xdr:cNvPr>
        <xdr:cNvCxnSpPr/>
      </xdr:nvCxnSpPr>
      <xdr:spPr>
        <a:xfrm flipV="1">
          <a:off x="2019300" y="6563541"/>
          <a:ext cx="8890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160927</xdr:rowOff>
    </xdr:from>
    <xdr:to>
      <xdr:col>6</xdr:col>
      <xdr:colOff>38100</xdr:colOff>
      <xdr:row>41</xdr:row>
      <xdr:rowOff>91077</xdr:rowOff>
    </xdr:to>
    <xdr:sp macro="" textlink="">
      <xdr:nvSpPr>
        <xdr:cNvPr id="82" name="楕円 81">
          <a:extLst>
            <a:ext uri="{FF2B5EF4-FFF2-40B4-BE49-F238E27FC236}">
              <a16:creationId xmlns:a16="http://schemas.microsoft.com/office/drawing/2014/main" id="{16982A8B-A4C2-4935-9162-EE38745F95CC}"/>
            </a:ext>
          </a:extLst>
        </xdr:cNvPr>
        <xdr:cNvSpPr/>
      </xdr:nvSpPr>
      <xdr:spPr>
        <a:xfrm>
          <a:off x="1079500" y="701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162741</xdr:rowOff>
    </xdr:from>
    <xdr:to>
      <xdr:col>10</xdr:col>
      <xdr:colOff>114300</xdr:colOff>
      <xdr:row>41</xdr:row>
      <xdr:rowOff>40277</xdr:rowOff>
    </xdr:to>
    <xdr:cxnSp macro="">
      <xdr:nvCxnSpPr>
        <xdr:cNvPr id="83" name="直線コネクタ 82">
          <a:extLst>
            <a:ext uri="{FF2B5EF4-FFF2-40B4-BE49-F238E27FC236}">
              <a16:creationId xmlns:a16="http://schemas.microsoft.com/office/drawing/2014/main" id="{2E74DED8-F8F3-40BC-9A6B-25CCD03E8396}"/>
            </a:ext>
          </a:extLst>
        </xdr:cNvPr>
        <xdr:cNvCxnSpPr/>
      </xdr:nvCxnSpPr>
      <xdr:spPr>
        <a:xfrm flipV="1">
          <a:off x="1130300" y="6849291"/>
          <a:ext cx="889000" cy="220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8C8AD9B2-0C08-4765-93AA-20B66C3D11D9}"/>
            </a:ext>
          </a:extLst>
        </xdr:cNvPr>
        <xdr:cNvSpPr txBox="1"/>
      </xdr:nvSpPr>
      <xdr:spPr>
        <a:xfrm>
          <a:off x="35820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CAAE9519-6E7E-4638-B405-CE0D341F9812}"/>
            </a:ext>
          </a:extLst>
        </xdr:cNvPr>
        <xdr:cNvSpPr txBox="1"/>
      </xdr:nvSpPr>
      <xdr:spPr>
        <a:xfrm>
          <a:off x="2705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3FCBB135-3BE3-4BA8-BE7C-49343B7F28AA}"/>
            </a:ext>
          </a:extLst>
        </xdr:cNvPr>
        <xdr:cNvSpPr txBox="1"/>
      </xdr:nvSpPr>
      <xdr:spPr>
        <a:xfrm>
          <a:off x="1816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DE58108E-1CDE-4F4C-8656-B41B0C7C7991}"/>
            </a:ext>
          </a:extLst>
        </xdr:cNvPr>
        <xdr:cNvSpPr txBox="1"/>
      </xdr:nvSpPr>
      <xdr:spPr>
        <a:xfrm>
          <a:off x="927744" y="617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150784</xdr:rowOff>
    </xdr:from>
    <xdr:ext cx="405111" cy="259045"/>
    <xdr:sp macro="" textlink="">
      <xdr:nvSpPr>
        <xdr:cNvPr id="88" name="n_1mainValue【図書館】&#10;有形固定資産減価償却率">
          <a:extLst>
            <a:ext uri="{FF2B5EF4-FFF2-40B4-BE49-F238E27FC236}">
              <a16:creationId xmlns:a16="http://schemas.microsoft.com/office/drawing/2014/main" id="{A2409A61-A809-42A3-B08C-7529E00613DF}"/>
            </a:ext>
          </a:extLst>
        </xdr:cNvPr>
        <xdr:cNvSpPr txBox="1"/>
      </xdr:nvSpPr>
      <xdr:spPr>
        <a:xfrm>
          <a:off x="3582044" y="666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90368</xdr:rowOff>
    </xdr:from>
    <xdr:ext cx="405111" cy="259045"/>
    <xdr:sp macro="" textlink="">
      <xdr:nvSpPr>
        <xdr:cNvPr id="89" name="n_2mainValue【図書館】&#10;有形固定資産減価償却率">
          <a:extLst>
            <a:ext uri="{FF2B5EF4-FFF2-40B4-BE49-F238E27FC236}">
              <a16:creationId xmlns:a16="http://schemas.microsoft.com/office/drawing/2014/main" id="{AF495B4C-F5B3-4BF3-BC93-84DFD49CD680}"/>
            </a:ext>
          </a:extLst>
        </xdr:cNvPr>
        <xdr:cNvSpPr txBox="1"/>
      </xdr:nvSpPr>
      <xdr:spPr>
        <a:xfrm>
          <a:off x="2705744" y="6605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33218</xdr:rowOff>
    </xdr:from>
    <xdr:ext cx="405111" cy="259045"/>
    <xdr:sp macro="" textlink="">
      <xdr:nvSpPr>
        <xdr:cNvPr id="90" name="n_3mainValue【図書館】&#10;有形固定資産減価償却率">
          <a:extLst>
            <a:ext uri="{FF2B5EF4-FFF2-40B4-BE49-F238E27FC236}">
              <a16:creationId xmlns:a16="http://schemas.microsoft.com/office/drawing/2014/main" id="{F9395ED6-380A-4553-9B08-9EAB754E5234}"/>
            </a:ext>
          </a:extLst>
        </xdr:cNvPr>
        <xdr:cNvSpPr txBox="1"/>
      </xdr:nvSpPr>
      <xdr:spPr>
        <a:xfrm>
          <a:off x="1816744" y="6891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82204</xdr:rowOff>
    </xdr:from>
    <xdr:ext cx="405111" cy="259045"/>
    <xdr:sp macro="" textlink="">
      <xdr:nvSpPr>
        <xdr:cNvPr id="91" name="n_4mainValue【図書館】&#10;有形固定資産減価償却率">
          <a:extLst>
            <a:ext uri="{FF2B5EF4-FFF2-40B4-BE49-F238E27FC236}">
              <a16:creationId xmlns:a16="http://schemas.microsoft.com/office/drawing/2014/main" id="{9519F59E-73CE-41E3-8E47-0078D6FDE935}"/>
            </a:ext>
          </a:extLst>
        </xdr:cNvPr>
        <xdr:cNvSpPr txBox="1"/>
      </xdr:nvSpPr>
      <xdr:spPr>
        <a:xfrm>
          <a:off x="927744" y="7111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EC7F774C-8A50-47FB-9EDF-E0C6745BAA4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A4454F0E-737E-42B3-96B6-C0E8448CCD7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95226F06-CD06-4167-B8FE-4BA7385950A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94350E06-7673-400E-B937-B0CF64499D8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61EE6FB0-D80C-49B7-8DE8-B2917A54672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62A38D7-8434-4361-A46E-3E60A3D109C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C8647FF2-02D8-4CC5-87BF-EDE77BC4860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117B8E3-BC9F-4C44-B7A5-8BF01259F36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2809EA6-6C0B-4118-8514-0A55D49DABC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A3FDFDB3-C362-4EF3-9A66-7D66135BEF0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8F67F528-4F08-43F4-8EA0-D57DA18881B4}"/>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B45A0F72-2D9A-442A-8A7E-1BE5278B625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6414E302-7971-4DA6-A6E9-90DB53062DC6}"/>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7C90F9F9-693D-4301-BFB4-EF34ED55E418}"/>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9AD818EE-5C46-4879-A523-44EC42EBDF6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31C333BC-C83F-4563-BFF2-BB830F9AA28F}"/>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9AE490DF-3531-4D27-8A54-C54C8E13395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47CB871D-328C-4C0A-A83F-859716EE6405}"/>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DBE27F73-DD21-4E66-8F4A-755ECB76ABA7}"/>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7F2A2627-C19B-4699-9FD7-43380A7A51CB}"/>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E4B3A52E-3A65-45B2-A791-060B4E4FBAD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6D1B5A6B-CA70-431E-BBDE-2309198CF0FC}"/>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DB89A2C4-0C2B-4C55-8905-5DD826DFB6F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FD9182BD-0CF5-4677-AB7B-E1825D18E940}"/>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601EE8CE-E2B5-4BD8-807F-632BE9682BE8}"/>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86B02CF2-6A7F-4D8A-B13E-3AEFBF94BD78}"/>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286A2179-D8EC-474F-A632-C707CE6E14EC}"/>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1992DBC3-C088-418F-BE69-8080F3986044}"/>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D12EEE50-CA5C-4904-9868-6F77D808902E}"/>
            </a:ext>
          </a:extLst>
        </xdr:cNvPr>
        <xdr:cNvSpPr txBox="1"/>
      </xdr:nvSpPr>
      <xdr:spPr>
        <a:xfrm>
          <a:off x="10515600" y="648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1478EA58-915B-4DE6-A8B0-9EA9BB35F557}"/>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D6927564-D11B-48A1-B1DC-13C2E80AD324}"/>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D8EEBBE5-3830-4811-AA63-522CCF2C7A5F}"/>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9807457D-C19C-4CA6-ACED-35E06ECF5B15}"/>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8EEA9560-12E6-401C-A0DB-DBEE149DDAC0}"/>
            </a:ext>
          </a:extLst>
        </xdr:cNvPr>
        <xdr:cNvSpPr/>
      </xdr:nvSpPr>
      <xdr:spPr>
        <a:xfrm>
          <a:off x="6921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2F95E64-8ABB-4EFA-8E12-678ECD8D7C9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E54DCDF-DD17-4CAC-8821-A68F035DBD9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52BE21B-311A-44DB-85BD-0E22ED48DFF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B9F5E42-4BBB-4424-8EF9-845EED32656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05D38D4-D09E-4BC8-90B6-1868048B1A1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127000</xdr:rowOff>
    </xdr:from>
    <xdr:to>
      <xdr:col>55</xdr:col>
      <xdr:colOff>50800</xdr:colOff>
      <xdr:row>41</xdr:row>
      <xdr:rowOff>57150</xdr:rowOff>
    </xdr:to>
    <xdr:sp macro="" textlink="">
      <xdr:nvSpPr>
        <xdr:cNvPr id="131" name="楕円 130">
          <a:extLst>
            <a:ext uri="{FF2B5EF4-FFF2-40B4-BE49-F238E27FC236}">
              <a16:creationId xmlns:a16="http://schemas.microsoft.com/office/drawing/2014/main" id="{51E3C25A-5829-46EB-BCF1-E44FDD17DB84}"/>
            </a:ext>
          </a:extLst>
        </xdr:cNvPr>
        <xdr:cNvSpPr/>
      </xdr:nvSpPr>
      <xdr:spPr>
        <a:xfrm>
          <a:off x="10426700" y="698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41927</xdr:rowOff>
    </xdr:from>
    <xdr:ext cx="469744" cy="259045"/>
    <xdr:sp macro="" textlink="">
      <xdr:nvSpPr>
        <xdr:cNvPr id="132" name="【図書館】&#10;一人当たり面積該当値テキスト">
          <a:extLst>
            <a:ext uri="{FF2B5EF4-FFF2-40B4-BE49-F238E27FC236}">
              <a16:creationId xmlns:a16="http://schemas.microsoft.com/office/drawing/2014/main" id="{84359A16-F3FE-429B-B53B-57E2075841E1}"/>
            </a:ext>
          </a:extLst>
        </xdr:cNvPr>
        <xdr:cNvSpPr txBox="1"/>
      </xdr:nvSpPr>
      <xdr:spPr>
        <a:xfrm>
          <a:off x="10515600"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127000</xdr:rowOff>
    </xdr:from>
    <xdr:to>
      <xdr:col>50</xdr:col>
      <xdr:colOff>165100</xdr:colOff>
      <xdr:row>41</xdr:row>
      <xdr:rowOff>57150</xdr:rowOff>
    </xdr:to>
    <xdr:sp macro="" textlink="">
      <xdr:nvSpPr>
        <xdr:cNvPr id="133" name="楕円 132">
          <a:extLst>
            <a:ext uri="{FF2B5EF4-FFF2-40B4-BE49-F238E27FC236}">
              <a16:creationId xmlns:a16="http://schemas.microsoft.com/office/drawing/2014/main" id="{FAA0B5C4-009C-4CF4-9BD8-334C3C71CFC4}"/>
            </a:ext>
          </a:extLst>
        </xdr:cNvPr>
        <xdr:cNvSpPr/>
      </xdr:nvSpPr>
      <xdr:spPr>
        <a:xfrm>
          <a:off x="9588500" y="698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6350</xdr:rowOff>
    </xdr:from>
    <xdr:to>
      <xdr:col>55</xdr:col>
      <xdr:colOff>0</xdr:colOff>
      <xdr:row>41</xdr:row>
      <xdr:rowOff>6350</xdr:rowOff>
    </xdr:to>
    <xdr:cxnSp macro="">
      <xdr:nvCxnSpPr>
        <xdr:cNvPr id="134" name="直線コネクタ 133">
          <a:extLst>
            <a:ext uri="{FF2B5EF4-FFF2-40B4-BE49-F238E27FC236}">
              <a16:creationId xmlns:a16="http://schemas.microsoft.com/office/drawing/2014/main" id="{235E7C64-C77E-4990-8079-8F4FD057C853}"/>
            </a:ext>
          </a:extLst>
        </xdr:cNvPr>
        <xdr:cNvCxnSpPr/>
      </xdr:nvCxnSpPr>
      <xdr:spPr>
        <a:xfrm>
          <a:off x="9639300" y="7035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127000</xdr:rowOff>
    </xdr:from>
    <xdr:to>
      <xdr:col>46</xdr:col>
      <xdr:colOff>38100</xdr:colOff>
      <xdr:row>41</xdr:row>
      <xdr:rowOff>57150</xdr:rowOff>
    </xdr:to>
    <xdr:sp macro="" textlink="">
      <xdr:nvSpPr>
        <xdr:cNvPr id="135" name="楕円 134">
          <a:extLst>
            <a:ext uri="{FF2B5EF4-FFF2-40B4-BE49-F238E27FC236}">
              <a16:creationId xmlns:a16="http://schemas.microsoft.com/office/drawing/2014/main" id="{2A5F8F24-35BB-4146-B009-293A59BC424F}"/>
            </a:ext>
          </a:extLst>
        </xdr:cNvPr>
        <xdr:cNvSpPr/>
      </xdr:nvSpPr>
      <xdr:spPr>
        <a:xfrm>
          <a:off x="8699500" y="698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6350</xdr:rowOff>
    </xdr:from>
    <xdr:to>
      <xdr:col>50</xdr:col>
      <xdr:colOff>114300</xdr:colOff>
      <xdr:row>41</xdr:row>
      <xdr:rowOff>6350</xdr:rowOff>
    </xdr:to>
    <xdr:cxnSp macro="">
      <xdr:nvCxnSpPr>
        <xdr:cNvPr id="136" name="直線コネクタ 135">
          <a:extLst>
            <a:ext uri="{FF2B5EF4-FFF2-40B4-BE49-F238E27FC236}">
              <a16:creationId xmlns:a16="http://schemas.microsoft.com/office/drawing/2014/main" id="{382670F9-2E2B-4414-8823-C3F477E76CBE}"/>
            </a:ext>
          </a:extLst>
        </xdr:cNvPr>
        <xdr:cNvCxnSpPr/>
      </xdr:nvCxnSpPr>
      <xdr:spPr>
        <a:xfrm>
          <a:off x="8750300" y="7035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139700</xdr:rowOff>
    </xdr:from>
    <xdr:to>
      <xdr:col>41</xdr:col>
      <xdr:colOff>101600</xdr:colOff>
      <xdr:row>41</xdr:row>
      <xdr:rowOff>69850</xdr:rowOff>
    </xdr:to>
    <xdr:sp macro="" textlink="">
      <xdr:nvSpPr>
        <xdr:cNvPr id="137" name="楕円 136">
          <a:extLst>
            <a:ext uri="{FF2B5EF4-FFF2-40B4-BE49-F238E27FC236}">
              <a16:creationId xmlns:a16="http://schemas.microsoft.com/office/drawing/2014/main" id="{6F14B4BB-8CA1-43EA-B296-00A64A8D93A9}"/>
            </a:ext>
          </a:extLst>
        </xdr:cNvPr>
        <xdr:cNvSpPr/>
      </xdr:nvSpPr>
      <xdr:spPr>
        <a:xfrm>
          <a:off x="7810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6350</xdr:rowOff>
    </xdr:from>
    <xdr:to>
      <xdr:col>45</xdr:col>
      <xdr:colOff>177800</xdr:colOff>
      <xdr:row>41</xdr:row>
      <xdr:rowOff>19050</xdr:rowOff>
    </xdr:to>
    <xdr:cxnSp macro="">
      <xdr:nvCxnSpPr>
        <xdr:cNvPr id="138" name="直線コネクタ 137">
          <a:extLst>
            <a:ext uri="{FF2B5EF4-FFF2-40B4-BE49-F238E27FC236}">
              <a16:creationId xmlns:a16="http://schemas.microsoft.com/office/drawing/2014/main" id="{26669373-A6D9-4D89-93D9-E5CD7698750B}"/>
            </a:ext>
          </a:extLst>
        </xdr:cNvPr>
        <xdr:cNvCxnSpPr/>
      </xdr:nvCxnSpPr>
      <xdr:spPr>
        <a:xfrm flipV="1">
          <a:off x="7861300" y="70358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139700</xdr:rowOff>
    </xdr:from>
    <xdr:to>
      <xdr:col>36</xdr:col>
      <xdr:colOff>165100</xdr:colOff>
      <xdr:row>41</xdr:row>
      <xdr:rowOff>69850</xdr:rowOff>
    </xdr:to>
    <xdr:sp macro="" textlink="">
      <xdr:nvSpPr>
        <xdr:cNvPr id="139" name="楕円 138">
          <a:extLst>
            <a:ext uri="{FF2B5EF4-FFF2-40B4-BE49-F238E27FC236}">
              <a16:creationId xmlns:a16="http://schemas.microsoft.com/office/drawing/2014/main" id="{039E5C02-6F86-4152-9AE0-F84225A85AA4}"/>
            </a:ext>
          </a:extLst>
        </xdr:cNvPr>
        <xdr:cNvSpPr/>
      </xdr:nvSpPr>
      <xdr:spPr>
        <a:xfrm>
          <a:off x="6921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19050</xdr:rowOff>
    </xdr:from>
    <xdr:to>
      <xdr:col>41</xdr:col>
      <xdr:colOff>50800</xdr:colOff>
      <xdr:row>41</xdr:row>
      <xdr:rowOff>19050</xdr:rowOff>
    </xdr:to>
    <xdr:cxnSp macro="">
      <xdr:nvCxnSpPr>
        <xdr:cNvPr id="140" name="直線コネクタ 139">
          <a:extLst>
            <a:ext uri="{FF2B5EF4-FFF2-40B4-BE49-F238E27FC236}">
              <a16:creationId xmlns:a16="http://schemas.microsoft.com/office/drawing/2014/main" id="{841C26EF-59E7-4B02-A35B-0E972FEEBF45}"/>
            </a:ext>
          </a:extLst>
        </xdr:cNvPr>
        <xdr:cNvCxnSpPr/>
      </xdr:nvCxnSpPr>
      <xdr:spPr>
        <a:xfrm>
          <a:off x="6972300" y="704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41" name="n_1aveValue【図書館】&#10;一人当たり面積">
          <a:extLst>
            <a:ext uri="{FF2B5EF4-FFF2-40B4-BE49-F238E27FC236}">
              <a16:creationId xmlns:a16="http://schemas.microsoft.com/office/drawing/2014/main" id="{F636BDD7-641D-4191-B6A4-40AED49DE544}"/>
            </a:ext>
          </a:extLst>
        </xdr:cNvPr>
        <xdr:cNvSpPr txBox="1"/>
      </xdr:nvSpPr>
      <xdr:spPr>
        <a:xfrm>
          <a:off x="939172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a:extLst>
            <a:ext uri="{FF2B5EF4-FFF2-40B4-BE49-F238E27FC236}">
              <a16:creationId xmlns:a16="http://schemas.microsoft.com/office/drawing/2014/main" id="{E1BBB7C2-7A91-4E65-B9E8-B8A8261CC09E}"/>
            </a:ext>
          </a:extLst>
        </xdr:cNvPr>
        <xdr:cNvSpPr txBox="1"/>
      </xdr:nvSpPr>
      <xdr:spPr>
        <a:xfrm>
          <a:off x="8515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3" name="n_3aveValue【図書館】&#10;一人当たり面積">
          <a:extLst>
            <a:ext uri="{FF2B5EF4-FFF2-40B4-BE49-F238E27FC236}">
              <a16:creationId xmlns:a16="http://schemas.microsoft.com/office/drawing/2014/main" id="{11D5E65E-813C-44D1-A665-1FE676191189}"/>
            </a:ext>
          </a:extLst>
        </xdr:cNvPr>
        <xdr:cNvSpPr txBox="1"/>
      </xdr:nvSpPr>
      <xdr:spPr>
        <a:xfrm>
          <a:off x="7626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99077</xdr:rowOff>
    </xdr:from>
    <xdr:ext cx="469744" cy="259045"/>
    <xdr:sp macro="" textlink="">
      <xdr:nvSpPr>
        <xdr:cNvPr id="144" name="n_4aveValue【図書館】&#10;一人当たり面積">
          <a:extLst>
            <a:ext uri="{FF2B5EF4-FFF2-40B4-BE49-F238E27FC236}">
              <a16:creationId xmlns:a16="http://schemas.microsoft.com/office/drawing/2014/main" id="{DF4589BC-39BE-4CDE-9ED0-EC291E5C73B2}"/>
            </a:ext>
          </a:extLst>
        </xdr:cNvPr>
        <xdr:cNvSpPr txBox="1"/>
      </xdr:nvSpPr>
      <xdr:spPr>
        <a:xfrm>
          <a:off x="6737427" y="644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48277</xdr:rowOff>
    </xdr:from>
    <xdr:ext cx="469744" cy="259045"/>
    <xdr:sp macro="" textlink="">
      <xdr:nvSpPr>
        <xdr:cNvPr id="145" name="n_1mainValue【図書館】&#10;一人当たり面積">
          <a:extLst>
            <a:ext uri="{FF2B5EF4-FFF2-40B4-BE49-F238E27FC236}">
              <a16:creationId xmlns:a16="http://schemas.microsoft.com/office/drawing/2014/main" id="{DA1E0F73-A747-4E73-9F88-09DD1AB09638}"/>
            </a:ext>
          </a:extLst>
        </xdr:cNvPr>
        <xdr:cNvSpPr txBox="1"/>
      </xdr:nvSpPr>
      <xdr:spPr>
        <a:xfrm>
          <a:off x="9391727" y="707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48277</xdr:rowOff>
    </xdr:from>
    <xdr:ext cx="469744" cy="259045"/>
    <xdr:sp macro="" textlink="">
      <xdr:nvSpPr>
        <xdr:cNvPr id="146" name="n_2mainValue【図書館】&#10;一人当たり面積">
          <a:extLst>
            <a:ext uri="{FF2B5EF4-FFF2-40B4-BE49-F238E27FC236}">
              <a16:creationId xmlns:a16="http://schemas.microsoft.com/office/drawing/2014/main" id="{C8BAED54-E881-4F0C-A675-B97B850FEDCF}"/>
            </a:ext>
          </a:extLst>
        </xdr:cNvPr>
        <xdr:cNvSpPr txBox="1"/>
      </xdr:nvSpPr>
      <xdr:spPr>
        <a:xfrm>
          <a:off x="8515427" y="707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60977</xdr:rowOff>
    </xdr:from>
    <xdr:ext cx="469744" cy="259045"/>
    <xdr:sp macro="" textlink="">
      <xdr:nvSpPr>
        <xdr:cNvPr id="147" name="n_3mainValue【図書館】&#10;一人当たり面積">
          <a:extLst>
            <a:ext uri="{FF2B5EF4-FFF2-40B4-BE49-F238E27FC236}">
              <a16:creationId xmlns:a16="http://schemas.microsoft.com/office/drawing/2014/main" id="{28AA3491-63A5-44FB-AFFF-73E49AB205BC}"/>
            </a:ext>
          </a:extLst>
        </xdr:cNvPr>
        <xdr:cNvSpPr txBox="1"/>
      </xdr:nvSpPr>
      <xdr:spPr>
        <a:xfrm>
          <a:off x="76264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60977</xdr:rowOff>
    </xdr:from>
    <xdr:ext cx="469744" cy="259045"/>
    <xdr:sp macro="" textlink="">
      <xdr:nvSpPr>
        <xdr:cNvPr id="148" name="n_4mainValue【図書館】&#10;一人当たり面積">
          <a:extLst>
            <a:ext uri="{FF2B5EF4-FFF2-40B4-BE49-F238E27FC236}">
              <a16:creationId xmlns:a16="http://schemas.microsoft.com/office/drawing/2014/main" id="{6332D1A2-C627-4E9D-B582-098F1D3BB648}"/>
            </a:ext>
          </a:extLst>
        </xdr:cNvPr>
        <xdr:cNvSpPr txBox="1"/>
      </xdr:nvSpPr>
      <xdr:spPr>
        <a:xfrm>
          <a:off x="67374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8542A091-7771-496B-9EE3-C812D51CC7C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FEE850DF-A4A9-4591-BC58-34DD3C957D0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3DA83B46-7F2F-4AC0-82ED-09E801113E9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74081F75-41FE-4354-BB4A-8572F318E16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70686BD0-8247-49C1-8193-83B7930FA6B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2B03AAC8-1B3D-4804-ACAC-7308063496A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41A94CE4-5A81-4DA4-B3C6-453BE397EBE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50C4249A-BF12-45F4-B404-56BA474B7C6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17A3F744-20BF-4AF6-A5C0-8B9805BE2DD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32A19DAD-F108-42FB-81ED-A047F445EBE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6ACA2BC7-A4F6-4B00-9AE6-E2D8052A26E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2F1519CA-9758-4021-A0FD-AA2CB2A33EB4}"/>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37C68BF5-5C33-48A9-BCC5-1DB16C192211}"/>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97CE400-9D7F-40C8-8A76-A65E10BBBF2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85A7C916-8E99-46F6-B03D-F67E8A23BE45}"/>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4D8572EF-7EAD-42A5-9E63-9DC5818FD2BC}"/>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8F513152-1C78-4F83-9F7B-EACA25FBDC4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ABFCECB8-C989-46DD-8083-38D9737A655B}"/>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C0560672-E8A7-404E-B435-1B6E2240C307}"/>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20F288EE-9838-4486-AABB-24A8501D8683}"/>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89FDE573-E02D-47BD-9DB5-1F42193484D1}"/>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F26F166E-FF51-4B0B-BB1B-01BFFFACC80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99F9A595-FAA7-4702-91FE-87409891E2FC}"/>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6A45CB50-E92D-42BE-A070-E460E1E45C5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100E34EB-47D8-446B-A26B-A70A84C5E8B7}"/>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2089CFDB-1DFC-4844-8CEF-67B3A35B5A3F}"/>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B85944D3-7B7F-47D7-9AFD-7D202972657A}"/>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DC6E923D-6B21-4BF5-9972-00C63B53DD49}"/>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5B3F28B7-DAF4-461A-95E8-5013AEC55826}"/>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F158DD1-4233-479B-BBC9-F400C0950609}"/>
            </a:ext>
          </a:extLst>
        </xdr:cNvPr>
        <xdr:cNvSpPr txBox="1"/>
      </xdr:nvSpPr>
      <xdr:spPr>
        <a:xfrm>
          <a:off x="4673600" y="10207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C59F505A-07CA-4CCE-AE1B-4A030B05B934}"/>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71E47CCA-A11B-4B91-AC39-EA877A4BD66F}"/>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FFB01148-3CB8-42A5-9363-84506936F1C7}"/>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4B8E25C6-1DDA-4643-9B6E-A053A5DFED7F}"/>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9052F07F-379A-4F51-8099-AB3D951FA822}"/>
            </a:ext>
          </a:extLst>
        </xdr:cNvPr>
        <xdr:cNvSpPr/>
      </xdr:nvSpPr>
      <xdr:spPr>
        <a:xfrm>
          <a:off x="1079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848B48A-1880-446F-8C0B-69AE4A2EB6B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7C1E7E9-1B1D-407E-B5BF-B8B0A510E72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4FD0685-AA3C-40FA-BF1C-0280C173391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8BB3C62-43B1-434A-93A6-AFA90A78372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2C45004-B48A-4B1D-84F0-B9D2C05009D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31115</xdr:rowOff>
    </xdr:from>
    <xdr:to>
      <xdr:col>24</xdr:col>
      <xdr:colOff>114300</xdr:colOff>
      <xdr:row>61</xdr:row>
      <xdr:rowOff>132715</xdr:rowOff>
    </xdr:to>
    <xdr:sp macro="" textlink="">
      <xdr:nvSpPr>
        <xdr:cNvPr id="189" name="楕円 188">
          <a:extLst>
            <a:ext uri="{FF2B5EF4-FFF2-40B4-BE49-F238E27FC236}">
              <a16:creationId xmlns:a16="http://schemas.microsoft.com/office/drawing/2014/main" id="{72FC3919-B536-4310-84CF-8C278BD41B4B}"/>
            </a:ext>
          </a:extLst>
        </xdr:cNvPr>
        <xdr:cNvSpPr/>
      </xdr:nvSpPr>
      <xdr:spPr>
        <a:xfrm>
          <a:off x="4584700" y="1048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9542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749CBA55-4EC0-4F81-8526-0B7B24A097F3}"/>
            </a:ext>
          </a:extLst>
        </xdr:cNvPr>
        <xdr:cNvSpPr txBox="1"/>
      </xdr:nvSpPr>
      <xdr:spPr>
        <a:xfrm>
          <a:off x="4673600"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153035</xdr:rowOff>
    </xdr:from>
    <xdr:to>
      <xdr:col>20</xdr:col>
      <xdr:colOff>38100</xdr:colOff>
      <xdr:row>64</xdr:row>
      <xdr:rowOff>83185</xdr:rowOff>
    </xdr:to>
    <xdr:sp macro="" textlink="">
      <xdr:nvSpPr>
        <xdr:cNvPr id="191" name="楕円 190">
          <a:extLst>
            <a:ext uri="{FF2B5EF4-FFF2-40B4-BE49-F238E27FC236}">
              <a16:creationId xmlns:a16="http://schemas.microsoft.com/office/drawing/2014/main" id="{0DE8D063-5E53-4DB6-B2E9-31EE18594AA6}"/>
            </a:ext>
          </a:extLst>
        </xdr:cNvPr>
        <xdr:cNvSpPr/>
      </xdr:nvSpPr>
      <xdr:spPr>
        <a:xfrm>
          <a:off x="3746500" y="1095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81915</xdr:rowOff>
    </xdr:from>
    <xdr:to>
      <xdr:col>24</xdr:col>
      <xdr:colOff>63500</xdr:colOff>
      <xdr:row>64</xdr:row>
      <xdr:rowOff>32385</xdr:rowOff>
    </xdr:to>
    <xdr:cxnSp macro="">
      <xdr:nvCxnSpPr>
        <xdr:cNvPr id="192" name="直線コネクタ 191">
          <a:extLst>
            <a:ext uri="{FF2B5EF4-FFF2-40B4-BE49-F238E27FC236}">
              <a16:creationId xmlns:a16="http://schemas.microsoft.com/office/drawing/2014/main" id="{ADFAD991-68D2-4592-A43F-AE1E5ED602E2}"/>
            </a:ext>
          </a:extLst>
        </xdr:cNvPr>
        <xdr:cNvCxnSpPr/>
      </xdr:nvCxnSpPr>
      <xdr:spPr>
        <a:xfrm flipV="1">
          <a:off x="3797300" y="10540365"/>
          <a:ext cx="838200" cy="464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156845</xdr:rowOff>
    </xdr:from>
    <xdr:to>
      <xdr:col>15</xdr:col>
      <xdr:colOff>101600</xdr:colOff>
      <xdr:row>61</xdr:row>
      <xdr:rowOff>86995</xdr:rowOff>
    </xdr:to>
    <xdr:sp macro="" textlink="">
      <xdr:nvSpPr>
        <xdr:cNvPr id="193" name="楕円 192">
          <a:extLst>
            <a:ext uri="{FF2B5EF4-FFF2-40B4-BE49-F238E27FC236}">
              <a16:creationId xmlns:a16="http://schemas.microsoft.com/office/drawing/2014/main" id="{8A88F1C3-93BB-44C9-AA58-F43E26FB6732}"/>
            </a:ext>
          </a:extLst>
        </xdr:cNvPr>
        <xdr:cNvSpPr/>
      </xdr:nvSpPr>
      <xdr:spPr>
        <a:xfrm>
          <a:off x="2857500" y="1044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36195</xdr:rowOff>
    </xdr:from>
    <xdr:to>
      <xdr:col>19</xdr:col>
      <xdr:colOff>177800</xdr:colOff>
      <xdr:row>64</xdr:row>
      <xdr:rowOff>32385</xdr:rowOff>
    </xdr:to>
    <xdr:cxnSp macro="">
      <xdr:nvCxnSpPr>
        <xdr:cNvPr id="194" name="直線コネクタ 193">
          <a:extLst>
            <a:ext uri="{FF2B5EF4-FFF2-40B4-BE49-F238E27FC236}">
              <a16:creationId xmlns:a16="http://schemas.microsoft.com/office/drawing/2014/main" id="{3204A78C-B97E-40A3-BECB-F164BD2549C5}"/>
            </a:ext>
          </a:extLst>
        </xdr:cNvPr>
        <xdr:cNvCxnSpPr/>
      </xdr:nvCxnSpPr>
      <xdr:spPr>
        <a:xfrm>
          <a:off x="2908300" y="10494645"/>
          <a:ext cx="889000" cy="510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25400</xdr:rowOff>
    </xdr:from>
    <xdr:to>
      <xdr:col>10</xdr:col>
      <xdr:colOff>165100</xdr:colOff>
      <xdr:row>61</xdr:row>
      <xdr:rowOff>127000</xdr:rowOff>
    </xdr:to>
    <xdr:sp macro="" textlink="">
      <xdr:nvSpPr>
        <xdr:cNvPr id="195" name="楕円 194">
          <a:extLst>
            <a:ext uri="{FF2B5EF4-FFF2-40B4-BE49-F238E27FC236}">
              <a16:creationId xmlns:a16="http://schemas.microsoft.com/office/drawing/2014/main" id="{19F6922F-8A13-4FDF-AF7B-987567E33A69}"/>
            </a:ext>
          </a:extLst>
        </xdr:cNvPr>
        <xdr:cNvSpPr/>
      </xdr:nvSpPr>
      <xdr:spPr>
        <a:xfrm>
          <a:off x="1968500" y="1048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36195</xdr:rowOff>
    </xdr:from>
    <xdr:to>
      <xdr:col>15</xdr:col>
      <xdr:colOff>50800</xdr:colOff>
      <xdr:row>61</xdr:row>
      <xdr:rowOff>76200</xdr:rowOff>
    </xdr:to>
    <xdr:cxnSp macro="">
      <xdr:nvCxnSpPr>
        <xdr:cNvPr id="196" name="直線コネクタ 195">
          <a:extLst>
            <a:ext uri="{FF2B5EF4-FFF2-40B4-BE49-F238E27FC236}">
              <a16:creationId xmlns:a16="http://schemas.microsoft.com/office/drawing/2014/main" id="{3D1DF44F-14BD-4977-91F3-EF3B153BE9AC}"/>
            </a:ext>
          </a:extLst>
        </xdr:cNvPr>
        <xdr:cNvCxnSpPr/>
      </xdr:nvCxnSpPr>
      <xdr:spPr>
        <a:xfrm flipV="1">
          <a:off x="2019300" y="104946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6350</xdr:rowOff>
    </xdr:from>
    <xdr:to>
      <xdr:col>6</xdr:col>
      <xdr:colOff>38100</xdr:colOff>
      <xdr:row>61</xdr:row>
      <xdr:rowOff>107950</xdr:rowOff>
    </xdr:to>
    <xdr:sp macro="" textlink="">
      <xdr:nvSpPr>
        <xdr:cNvPr id="197" name="楕円 196">
          <a:extLst>
            <a:ext uri="{FF2B5EF4-FFF2-40B4-BE49-F238E27FC236}">
              <a16:creationId xmlns:a16="http://schemas.microsoft.com/office/drawing/2014/main" id="{09E10226-5061-473B-ACBB-ACF862B7898F}"/>
            </a:ext>
          </a:extLst>
        </xdr:cNvPr>
        <xdr:cNvSpPr/>
      </xdr:nvSpPr>
      <xdr:spPr>
        <a:xfrm>
          <a:off x="1079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57150</xdr:rowOff>
    </xdr:from>
    <xdr:to>
      <xdr:col>10</xdr:col>
      <xdr:colOff>114300</xdr:colOff>
      <xdr:row>61</xdr:row>
      <xdr:rowOff>76200</xdr:rowOff>
    </xdr:to>
    <xdr:cxnSp macro="">
      <xdr:nvCxnSpPr>
        <xdr:cNvPr id="198" name="直線コネクタ 197">
          <a:extLst>
            <a:ext uri="{FF2B5EF4-FFF2-40B4-BE49-F238E27FC236}">
              <a16:creationId xmlns:a16="http://schemas.microsoft.com/office/drawing/2014/main" id="{97D9736C-54C1-440E-A38B-15C48AF578A5}"/>
            </a:ext>
          </a:extLst>
        </xdr:cNvPr>
        <xdr:cNvCxnSpPr/>
      </xdr:nvCxnSpPr>
      <xdr:spPr>
        <a:xfrm>
          <a:off x="1130300" y="105156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215C1A92-F610-40E9-90AB-8E26356D9AF6}"/>
            </a:ext>
          </a:extLst>
        </xdr:cNvPr>
        <xdr:cNvSpPr txBox="1"/>
      </xdr:nvSpPr>
      <xdr:spPr>
        <a:xfrm>
          <a:off x="3582044"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4D51C780-C7C0-42F9-A7D1-B417BD79459F}"/>
            </a:ext>
          </a:extLst>
        </xdr:cNvPr>
        <xdr:cNvSpPr txBox="1"/>
      </xdr:nvSpPr>
      <xdr:spPr>
        <a:xfrm>
          <a:off x="2705744"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FDBEA897-3CA9-41D4-8A08-84ED7E4245F3}"/>
            </a:ext>
          </a:extLst>
        </xdr:cNvPr>
        <xdr:cNvSpPr txBox="1"/>
      </xdr:nvSpPr>
      <xdr:spPr>
        <a:xfrm>
          <a:off x="1816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40F96610-E052-4D72-A421-963A3733629D}"/>
            </a:ext>
          </a:extLst>
        </xdr:cNvPr>
        <xdr:cNvSpPr txBox="1"/>
      </xdr:nvSpPr>
      <xdr:spPr>
        <a:xfrm>
          <a:off x="927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74312</xdr:rowOff>
    </xdr:from>
    <xdr:ext cx="405111" cy="259045"/>
    <xdr:sp macro="" textlink="">
      <xdr:nvSpPr>
        <xdr:cNvPr id="203" name="n_1mainValue【体育館・プール】&#10;有形固定資産減価償却率">
          <a:extLst>
            <a:ext uri="{FF2B5EF4-FFF2-40B4-BE49-F238E27FC236}">
              <a16:creationId xmlns:a16="http://schemas.microsoft.com/office/drawing/2014/main" id="{BE2ABB2F-5130-4D15-8CC0-9369F8EEDB8B}"/>
            </a:ext>
          </a:extLst>
        </xdr:cNvPr>
        <xdr:cNvSpPr txBox="1"/>
      </xdr:nvSpPr>
      <xdr:spPr>
        <a:xfrm>
          <a:off x="3582044" y="1104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78122</xdr:rowOff>
    </xdr:from>
    <xdr:ext cx="405111" cy="259045"/>
    <xdr:sp macro="" textlink="">
      <xdr:nvSpPr>
        <xdr:cNvPr id="204" name="n_2mainValue【体育館・プール】&#10;有形固定資産減価償却率">
          <a:extLst>
            <a:ext uri="{FF2B5EF4-FFF2-40B4-BE49-F238E27FC236}">
              <a16:creationId xmlns:a16="http://schemas.microsoft.com/office/drawing/2014/main" id="{6874D038-9BC2-4080-BAD7-434227BA6650}"/>
            </a:ext>
          </a:extLst>
        </xdr:cNvPr>
        <xdr:cNvSpPr txBox="1"/>
      </xdr:nvSpPr>
      <xdr:spPr>
        <a:xfrm>
          <a:off x="2705744" y="1053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118127</xdr:rowOff>
    </xdr:from>
    <xdr:ext cx="405111" cy="259045"/>
    <xdr:sp macro="" textlink="">
      <xdr:nvSpPr>
        <xdr:cNvPr id="205" name="n_3mainValue【体育館・プール】&#10;有形固定資産減価償却率">
          <a:extLst>
            <a:ext uri="{FF2B5EF4-FFF2-40B4-BE49-F238E27FC236}">
              <a16:creationId xmlns:a16="http://schemas.microsoft.com/office/drawing/2014/main" id="{F013524E-073B-42FE-A858-3D0AD953CCAD}"/>
            </a:ext>
          </a:extLst>
        </xdr:cNvPr>
        <xdr:cNvSpPr txBox="1"/>
      </xdr:nvSpPr>
      <xdr:spPr>
        <a:xfrm>
          <a:off x="1816744" y="1057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99077</xdr:rowOff>
    </xdr:from>
    <xdr:ext cx="405111" cy="259045"/>
    <xdr:sp macro="" textlink="">
      <xdr:nvSpPr>
        <xdr:cNvPr id="206" name="n_4mainValue【体育館・プール】&#10;有形固定資産減価償却率">
          <a:extLst>
            <a:ext uri="{FF2B5EF4-FFF2-40B4-BE49-F238E27FC236}">
              <a16:creationId xmlns:a16="http://schemas.microsoft.com/office/drawing/2014/main" id="{460A2173-6068-4E92-B461-B75F4072C82B}"/>
            </a:ext>
          </a:extLst>
        </xdr:cNvPr>
        <xdr:cNvSpPr txBox="1"/>
      </xdr:nvSpPr>
      <xdr:spPr>
        <a:xfrm>
          <a:off x="9277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2D8848A0-F451-4EA0-BE83-117BB8A97E7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191F358A-D9E6-425B-A215-B70323F2F2E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97F921B9-851A-44F4-909B-4242DC3EDE1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B6ABFBE0-941D-40D6-BB11-BA8769FC456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31B277AF-2BF8-4F9D-88C2-59DB7807C18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A100F868-4DE6-4F17-8ED2-47842B771C9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9E910DCF-9FEA-469A-85DA-64B7BE8C7D8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A94CA912-D45A-4292-85FA-F7FD1896724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CADD6CEB-B05A-42AC-BE37-02558F7EF5B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15AD83BA-BC12-4750-BB1D-38E3B56DABD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CE65A5BA-D8DD-40EC-B57F-E62D4AA6092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566856E6-41F9-4058-A637-E25F93A908DA}"/>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A2E3C83A-C2AB-45EA-8DEF-B7335152AF9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56285EA7-5524-401E-A070-12A39A66034F}"/>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55A46D91-2CF9-41A3-9F8E-7075A7C36F1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89B75CF7-FAEA-452A-89E4-86465695B27F}"/>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DF1855AA-B929-4A7C-A781-6563C14B531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26768D20-9665-48E2-B09B-7B71C69821F1}"/>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4FF2DD1F-EB2C-4BC1-B52E-293CDD3640F6}"/>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2E2E0699-786B-4AEF-BEAF-34A31B615D02}"/>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D9CD7C11-836B-4E51-9DF7-69FE640DC69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23269A77-F6A5-41B7-9B78-F3794C843815}"/>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7D6EAFD1-6C16-47EC-90C6-D29F0D358D2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CFB19033-F2EF-46C3-B220-81E49F68CC4A}"/>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D80A99C8-FCB7-4F65-8655-F4C0AF7A226F}"/>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B725D27D-3BFD-4C51-86B0-23C7C312A5D2}"/>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30D2FA90-1DF0-4BE9-BC70-24AEA61312E7}"/>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0D514A75-7219-4F08-96DB-B38E5F0EAC05}"/>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2488D63F-A915-43BA-9EB5-44D5FBA38CFA}"/>
            </a:ext>
          </a:extLst>
        </xdr:cNvPr>
        <xdr:cNvSpPr txBox="1"/>
      </xdr:nvSpPr>
      <xdr:spPr>
        <a:xfrm>
          <a:off x="10515600" y="10565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1EEDC228-F13C-4F91-A24C-F0C03BAFEE73}"/>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A9905C99-2717-40D1-9DB5-D64AB6C7FE6A}"/>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CD35EA76-E6ED-4089-B8E5-20C1EC164337}"/>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AFE3ACEE-9ED1-4F37-8045-93110107640B}"/>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26B1FC22-B17A-4D6C-B592-19A8774C7413}"/>
            </a:ext>
          </a:extLst>
        </xdr:cNvPr>
        <xdr:cNvSpPr/>
      </xdr:nvSpPr>
      <xdr:spPr>
        <a:xfrm>
          <a:off x="6921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F5309B3-C28C-4BEA-B730-DF780A398B3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20ABC97-D5F8-4E60-B934-C8072156383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8EDABD6-7905-430E-930F-49C2004FF28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FD04708-6543-442A-8B43-43F49FFA72A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053ECA0-C37A-462C-BA91-A469AFA0076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120650</xdr:rowOff>
    </xdr:from>
    <xdr:to>
      <xdr:col>55</xdr:col>
      <xdr:colOff>50800</xdr:colOff>
      <xdr:row>64</xdr:row>
      <xdr:rowOff>50800</xdr:rowOff>
    </xdr:to>
    <xdr:sp macro="" textlink="">
      <xdr:nvSpPr>
        <xdr:cNvPr id="246" name="楕円 245">
          <a:extLst>
            <a:ext uri="{FF2B5EF4-FFF2-40B4-BE49-F238E27FC236}">
              <a16:creationId xmlns:a16="http://schemas.microsoft.com/office/drawing/2014/main" id="{C933B426-A986-444D-8F1E-6CCD12D48B6C}"/>
            </a:ext>
          </a:extLst>
        </xdr:cNvPr>
        <xdr:cNvSpPr/>
      </xdr:nvSpPr>
      <xdr:spPr>
        <a:xfrm>
          <a:off x="104267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35577</xdr:rowOff>
    </xdr:from>
    <xdr:ext cx="469744" cy="259045"/>
    <xdr:sp macro="" textlink="">
      <xdr:nvSpPr>
        <xdr:cNvPr id="247" name="【体育館・プール】&#10;一人当たり面積該当値テキスト">
          <a:extLst>
            <a:ext uri="{FF2B5EF4-FFF2-40B4-BE49-F238E27FC236}">
              <a16:creationId xmlns:a16="http://schemas.microsoft.com/office/drawing/2014/main" id="{F6F75818-FD6F-4592-9F83-BB4C8D24A00B}"/>
            </a:ext>
          </a:extLst>
        </xdr:cNvPr>
        <xdr:cNvSpPr txBox="1"/>
      </xdr:nvSpPr>
      <xdr:spPr>
        <a:xfrm>
          <a:off x="10515600" y="1083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122555</xdr:rowOff>
    </xdr:from>
    <xdr:to>
      <xdr:col>50</xdr:col>
      <xdr:colOff>165100</xdr:colOff>
      <xdr:row>64</xdr:row>
      <xdr:rowOff>52705</xdr:rowOff>
    </xdr:to>
    <xdr:sp macro="" textlink="">
      <xdr:nvSpPr>
        <xdr:cNvPr id="248" name="楕円 247">
          <a:extLst>
            <a:ext uri="{FF2B5EF4-FFF2-40B4-BE49-F238E27FC236}">
              <a16:creationId xmlns:a16="http://schemas.microsoft.com/office/drawing/2014/main" id="{815B3EEB-A160-45FC-B149-693597FA8C5A}"/>
            </a:ext>
          </a:extLst>
        </xdr:cNvPr>
        <xdr:cNvSpPr/>
      </xdr:nvSpPr>
      <xdr:spPr>
        <a:xfrm>
          <a:off x="9588500" y="1092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0</xdr:rowOff>
    </xdr:from>
    <xdr:to>
      <xdr:col>55</xdr:col>
      <xdr:colOff>0</xdr:colOff>
      <xdr:row>64</xdr:row>
      <xdr:rowOff>1905</xdr:rowOff>
    </xdr:to>
    <xdr:cxnSp macro="">
      <xdr:nvCxnSpPr>
        <xdr:cNvPr id="249" name="直線コネクタ 248">
          <a:extLst>
            <a:ext uri="{FF2B5EF4-FFF2-40B4-BE49-F238E27FC236}">
              <a16:creationId xmlns:a16="http://schemas.microsoft.com/office/drawing/2014/main" id="{98F5174F-7062-44D2-B52A-594735CB6FEB}"/>
            </a:ext>
          </a:extLst>
        </xdr:cNvPr>
        <xdr:cNvCxnSpPr/>
      </xdr:nvCxnSpPr>
      <xdr:spPr>
        <a:xfrm flipV="1">
          <a:off x="9639300" y="1097280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124460</xdr:rowOff>
    </xdr:from>
    <xdr:to>
      <xdr:col>46</xdr:col>
      <xdr:colOff>38100</xdr:colOff>
      <xdr:row>64</xdr:row>
      <xdr:rowOff>54610</xdr:rowOff>
    </xdr:to>
    <xdr:sp macro="" textlink="">
      <xdr:nvSpPr>
        <xdr:cNvPr id="250" name="楕円 249">
          <a:extLst>
            <a:ext uri="{FF2B5EF4-FFF2-40B4-BE49-F238E27FC236}">
              <a16:creationId xmlns:a16="http://schemas.microsoft.com/office/drawing/2014/main" id="{C7762331-53F2-44E0-8F60-86313348078B}"/>
            </a:ext>
          </a:extLst>
        </xdr:cNvPr>
        <xdr:cNvSpPr/>
      </xdr:nvSpPr>
      <xdr:spPr>
        <a:xfrm>
          <a:off x="8699500" y="1092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1905</xdr:rowOff>
    </xdr:from>
    <xdr:to>
      <xdr:col>50</xdr:col>
      <xdr:colOff>114300</xdr:colOff>
      <xdr:row>64</xdr:row>
      <xdr:rowOff>3810</xdr:rowOff>
    </xdr:to>
    <xdr:cxnSp macro="">
      <xdr:nvCxnSpPr>
        <xdr:cNvPr id="251" name="直線コネクタ 250">
          <a:extLst>
            <a:ext uri="{FF2B5EF4-FFF2-40B4-BE49-F238E27FC236}">
              <a16:creationId xmlns:a16="http://schemas.microsoft.com/office/drawing/2014/main" id="{9FAE605B-7755-42A6-AFC8-6BA6BC540EEE}"/>
            </a:ext>
          </a:extLst>
        </xdr:cNvPr>
        <xdr:cNvCxnSpPr/>
      </xdr:nvCxnSpPr>
      <xdr:spPr>
        <a:xfrm flipV="1">
          <a:off x="8750300" y="1097470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124460</xdr:rowOff>
    </xdr:from>
    <xdr:to>
      <xdr:col>41</xdr:col>
      <xdr:colOff>101600</xdr:colOff>
      <xdr:row>64</xdr:row>
      <xdr:rowOff>54610</xdr:rowOff>
    </xdr:to>
    <xdr:sp macro="" textlink="">
      <xdr:nvSpPr>
        <xdr:cNvPr id="252" name="楕円 251">
          <a:extLst>
            <a:ext uri="{FF2B5EF4-FFF2-40B4-BE49-F238E27FC236}">
              <a16:creationId xmlns:a16="http://schemas.microsoft.com/office/drawing/2014/main" id="{033C8BC9-BC06-449C-8F61-DC73929F7893}"/>
            </a:ext>
          </a:extLst>
        </xdr:cNvPr>
        <xdr:cNvSpPr/>
      </xdr:nvSpPr>
      <xdr:spPr>
        <a:xfrm>
          <a:off x="7810500" y="1092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3810</xdr:rowOff>
    </xdr:from>
    <xdr:to>
      <xdr:col>45</xdr:col>
      <xdr:colOff>177800</xdr:colOff>
      <xdr:row>64</xdr:row>
      <xdr:rowOff>3810</xdr:rowOff>
    </xdr:to>
    <xdr:cxnSp macro="">
      <xdr:nvCxnSpPr>
        <xdr:cNvPr id="253" name="直線コネクタ 252">
          <a:extLst>
            <a:ext uri="{FF2B5EF4-FFF2-40B4-BE49-F238E27FC236}">
              <a16:creationId xmlns:a16="http://schemas.microsoft.com/office/drawing/2014/main" id="{88A50136-C5AE-44C8-8368-EAD2CAE402F9}"/>
            </a:ext>
          </a:extLst>
        </xdr:cNvPr>
        <xdr:cNvCxnSpPr/>
      </xdr:nvCxnSpPr>
      <xdr:spPr>
        <a:xfrm>
          <a:off x="7861300" y="109766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124460</xdr:rowOff>
    </xdr:from>
    <xdr:to>
      <xdr:col>36</xdr:col>
      <xdr:colOff>165100</xdr:colOff>
      <xdr:row>64</xdr:row>
      <xdr:rowOff>54610</xdr:rowOff>
    </xdr:to>
    <xdr:sp macro="" textlink="">
      <xdr:nvSpPr>
        <xdr:cNvPr id="254" name="楕円 253">
          <a:extLst>
            <a:ext uri="{FF2B5EF4-FFF2-40B4-BE49-F238E27FC236}">
              <a16:creationId xmlns:a16="http://schemas.microsoft.com/office/drawing/2014/main" id="{A2CF5A57-5D56-4797-BEB0-DBD2F2CFFC62}"/>
            </a:ext>
          </a:extLst>
        </xdr:cNvPr>
        <xdr:cNvSpPr/>
      </xdr:nvSpPr>
      <xdr:spPr>
        <a:xfrm>
          <a:off x="6921500" y="1092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3810</xdr:rowOff>
    </xdr:from>
    <xdr:to>
      <xdr:col>41</xdr:col>
      <xdr:colOff>50800</xdr:colOff>
      <xdr:row>64</xdr:row>
      <xdr:rowOff>3810</xdr:rowOff>
    </xdr:to>
    <xdr:cxnSp macro="">
      <xdr:nvCxnSpPr>
        <xdr:cNvPr id="255" name="直線コネクタ 254">
          <a:extLst>
            <a:ext uri="{FF2B5EF4-FFF2-40B4-BE49-F238E27FC236}">
              <a16:creationId xmlns:a16="http://schemas.microsoft.com/office/drawing/2014/main" id="{B576897B-49B1-47CB-8F1A-A59EDC2BAB58}"/>
            </a:ext>
          </a:extLst>
        </xdr:cNvPr>
        <xdr:cNvCxnSpPr/>
      </xdr:nvCxnSpPr>
      <xdr:spPr>
        <a:xfrm>
          <a:off x="6972300" y="109766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72447946-A7E3-498E-9BCF-EF377708F8A1}"/>
            </a:ext>
          </a:extLst>
        </xdr:cNvPr>
        <xdr:cNvSpPr txBox="1"/>
      </xdr:nvSpPr>
      <xdr:spPr>
        <a:xfrm>
          <a:off x="93917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AF48653D-3A6B-4EBC-9FB0-A96FC3E399A2}"/>
            </a:ext>
          </a:extLst>
        </xdr:cNvPr>
        <xdr:cNvSpPr txBox="1"/>
      </xdr:nvSpPr>
      <xdr:spPr>
        <a:xfrm>
          <a:off x="85154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2EB5952F-44AF-48CB-AC51-BE60291EB1DB}"/>
            </a:ext>
          </a:extLst>
        </xdr:cNvPr>
        <xdr:cNvSpPr txBox="1"/>
      </xdr:nvSpPr>
      <xdr:spPr>
        <a:xfrm>
          <a:off x="76264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C596FB61-B14B-40C7-9EA3-24BE83FD0CFA}"/>
            </a:ext>
          </a:extLst>
        </xdr:cNvPr>
        <xdr:cNvSpPr txBox="1"/>
      </xdr:nvSpPr>
      <xdr:spPr>
        <a:xfrm>
          <a:off x="6737427"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43832</xdr:rowOff>
    </xdr:from>
    <xdr:ext cx="469744" cy="259045"/>
    <xdr:sp macro="" textlink="">
      <xdr:nvSpPr>
        <xdr:cNvPr id="260" name="n_1mainValue【体育館・プール】&#10;一人当たり面積">
          <a:extLst>
            <a:ext uri="{FF2B5EF4-FFF2-40B4-BE49-F238E27FC236}">
              <a16:creationId xmlns:a16="http://schemas.microsoft.com/office/drawing/2014/main" id="{2225CE33-0472-47FC-B111-B7D1D0F4198A}"/>
            </a:ext>
          </a:extLst>
        </xdr:cNvPr>
        <xdr:cNvSpPr txBox="1"/>
      </xdr:nvSpPr>
      <xdr:spPr>
        <a:xfrm>
          <a:off x="9391727" y="1101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45737</xdr:rowOff>
    </xdr:from>
    <xdr:ext cx="469744" cy="259045"/>
    <xdr:sp macro="" textlink="">
      <xdr:nvSpPr>
        <xdr:cNvPr id="261" name="n_2mainValue【体育館・プール】&#10;一人当たり面積">
          <a:extLst>
            <a:ext uri="{FF2B5EF4-FFF2-40B4-BE49-F238E27FC236}">
              <a16:creationId xmlns:a16="http://schemas.microsoft.com/office/drawing/2014/main" id="{1EB153B6-ACF3-48D8-9455-0E6629396359}"/>
            </a:ext>
          </a:extLst>
        </xdr:cNvPr>
        <xdr:cNvSpPr txBox="1"/>
      </xdr:nvSpPr>
      <xdr:spPr>
        <a:xfrm>
          <a:off x="8515427" y="1101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45737</xdr:rowOff>
    </xdr:from>
    <xdr:ext cx="469744" cy="259045"/>
    <xdr:sp macro="" textlink="">
      <xdr:nvSpPr>
        <xdr:cNvPr id="262" name="n_3mainValue【体育館・プール】&#10;一人当たり面積">
          <a:extLst>
            <a:ext uri="{FF2B5EF4-FFF2-40B4-BE49-F238E27FC236}">
              <a16:creationId xmlns:a16="http://schemas.microsoft.com/office/drawing/2014/main" id="{42E05EA1-176A-4CD8-A1DE-9D7CB710516D}"/>
            </a:ext>
          </a:extLst>
        </xdr:cNvPr>
        <xdr:cNvSpPr txBox="1"/>
      </xdr:nvSpPr>
      <xdr:spPr>
        <a:xfrm>
          <a:off x="7626427" y="1101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45737</xdr:rowOff>
    </xdr:from>
    <xdr:ext cx="469744" cy="259045"/>
    <xdr:sp macro="" textlink="">
      <xdr:nvSpPr>
        <xdr:cNvPr id="263" name="n_4mainValue【体育館・プール】&#10;一人当たり面積">
          <a:extLst>
            <a:ext uri="{FF2B5EF4-FFF2-40B4-BE49-F238E27FC236}">
              <a16:creationId xmlns:a16="http://schemas.microsoft.com/office/drawing/2014/main" id="{6268F78B-2236-424E-A032-3AEECC4F3260}"/>
            </a:ext>
          </a:extLst>
        </xdr:cNvPr>
        <xdr:cNvSpPr txBox="1"/>
      </xdr:nvSpPr>
      <xdr:spPr>
        <a:xfrm>
          <a:off x="6737427" y="1101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7F3B8FFA-5B38-4295-AD6B-06D0A26D4AD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26CAD8A5-F60C-4526-A0DB-DFBB306610F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76F6E45D-E5D3-49F1-A9F2-E233C420C32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68E9305F-605C-4AF9-85C3-114ED016789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4B716441-79C4-463F-9876-FE3C5AEB74B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E76C2B3E-E94E-48C4-807E-6FAC3137986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2961B292-43A7-48B7-B3C2-11361D6804E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F45361E4-72EF-4700-AD74-33D8A3AC96C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ACAB2E18-DEEB-40C9-9EC1-4007871ECA8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1D316DD4-2E67-47C5-991D-49C16BB9835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600FAA25-F25D-4FC6-9626-E16F2420CE8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1C10895E-C7DA-4AF7-B1A8-2889CAAB9AE9}"/>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C0107780-80C0-409F-A0BB-66344897C8D6}"/>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37D723FA-E454-4505-951F-83E6A74FD6CC}"/>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1112965E-AB6B-4430-AA6D-976DFC728A06}"/>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DBD57748-2F94-487C-A21B-1FFD8530AB34}"/>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B353DBFA-BF19-4427-A3CA-004FD9C8E0DD}"/>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9FD17E4F-F662-4225-A0D2-87A058E03EF9}"/>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F65EA7D1-6E8F-46CF-B92C-14308EB3B77D}"/>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B5D8A149-CE40-4827-BE96-021EAE2741EC}"/>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FB7B6436-5C9E-49C9-8720-E3B187C0D797}"/>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9A0FE417-1F17-431C-903F-245E6B5E94EE}"/>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53834451-3A74-4E85-9BAE-F3C092E1E9F4}"/>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A9CD4D68-A00B-4543-9EE9-65244F47121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647F8F31-B2E5-4ADF-9434-7946BE1110E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5FFF785B-AD62-4632-838C-3D12C6F0CC92}"/>
            </a:ext>
          </a:extLst>
        </xdr:cNvPr>
        <xdr:cNvCxnSpPr/>
      </xdr:nvCxnSpPr>
      <xdr:spPr>
        <a:xfrm flipV="1">
          <a:off x="4634865" y="1343242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61D9366E-605A-4A79-A665-50BB79FD3618}"/>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2B3537AA-BAC7-42B9-B9E4-239299B11FFB}"/>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B1F618C2-106B-4DC4-A13E-E326F46DC2C2}"/>
            </a:ext>
          </a:extLst>
        </xdr:cNvPr>
        <xdr:cNvSpPr txBox="1"/>
      </xdr:nvSpPr>
      <xdr:spPr>
        <a:xfrm>
          <a:off x="4673600" y="1320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3081A1BA-4DA1-4ABE-B1A1-022A8763E30A}"/>
            </a:ext>
          </a:extLst>
        </xdr:cNvPr>
        <xdr:cNvCxnSpPr/>
      </xdr:nvCxnSpPr>
      <xdr:spPr>
        <a:xfrm>
          <a:off x="4546600" y="1343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29408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923FA817-B644-4419-B1AA-A0E4AF867B8C}"/>
            </a:ext>
          </a:extLst>
        </xdr:cNvPr>
        <xdr:cNvSpPr txBox="1"/>
      </xdr:nvSpPr>
      <xdr:spPr>
        <a:xfrm>
          <a:off x="4673600" y="14259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4BEA1F84-A677-43CA-B021-82D73730CF25}"/>
            </a:ext>
          </a:extLst>
        </xdr:cNvPr>
        <xdr:cNvSpPr/>
      </xdr:nvSpPr>
      <xdr:spPr>
        <a:xfrm>
          <a:off x="45847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A60A5410-EA62-497B-A889-5D70E1FE3832}"/>
            </a:ext>
          </a:extLst>
        </xdr:cNvPr>
        <xdr:cNvSpPr/>
      </xdr:nvSpPr>
      <xdr:spPr>
        <a:xfrm>
          <a:off x="3746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181B8C68-2068-46BC-A729-8D73EFA6E420}"/>
            </a:ext>
          </a:extLst>
        </xdr:cNvPr>
        <xdr:cNvSpPr/>
      </xdr:nvSpPr>
      <xdr:spPr>
        <a:xfrm>
          <a:off x="2857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2F1F3E86-5F9F-4860-A94E-234D219DFDEA}"/>
            </a:ext>
          </a:extLst>
        </xdr:cNvPr>
        <xdr:cNvSpPr/>
      </xdr:nvSpPr>
      <xdr:spPr>
        <a:xfrm>
          <a:off x="1968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A7B4EAF5-EAD7-4A6E-88C9-90976E4EC6DA}"/>
            </a:ext>
          </a:extLst>
        </xdr:cNvPr>
        <xdr:cNvSpPr/>
      </xdr:nvSpPr>
      <xdr:spPr>
        <a:xfrm>
          <a:off x="1079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1857E45-57FC-42A5-AA3E-551E3667D92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FE500F3-C908-4B8D-8497-827C437C526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19A9DE3-8F80-48E4-AAE5-556B8A3C7A3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BBBB7E5-E206-48FD-BAEA-B33C26D8BE7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18260954-E3BD-4C74-9423-BF93D70AC81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57513</xdr:rowOff>
    </xdr:from>
    <xdr:to>
      <xdr:col>24</xdr:col>
      <xdr:colOff>114300</xdr:colOff>
      <xdr:row>82</xdr:row>
      <xdr:rowOff>159113</xdr:rowOff>
    </xdr:to>
    <xdr:sp macro="" textlink="">
      <xdr:nvSpPr>
        <xdr:cNvPr id="305" name="楕円 304">
          <a:extLst>
            <a:ext uri="{FF2B5EF4-FFF2-40B4-BE49-F238E27FC236}">
              <a16:creationId xmlns:a16="http://schemas.microsoft.com/office/drawing/2014/main" id="{49DCB57B-5D28-4CF1-9743-6AA0D3D36706}"/>
            </a:ext>
          </a:extLst>
        </xdr:cNvPr>
        <xdr:cNvSpPr/>
      </xdr:nvSpPr>
      <xdr:spPr>
        <a:xfrm>
          <a:off x="4584700" y="1411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80390</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ABA3E03B-8ED8-4F03-B1ED-A092ADD69EE7}"/>
            </a:ext>
          </a:extLst>
        </xdr:cNvPr>
        <xdr:cNvSpPr txBox="1"/>
      </xdr:nvSpPr>
      <xdr:spPr>
        <a:xfrm>
          <a:off x="4673600" y="13967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124461</xdr:rowOff>
    </xdr:from>
    <xdr:to>
      <xdr:col>20</xdr:col>
      <xdr:colOff>38100</xdr:colOff>
      <xdr:row>82</xdr:row>
      <xdr:rowOff>54611</xdr:rowOff>
    </xdr:to>
    <xdr:sp macro="" textlink="">
      <xdr:nvSpPr>
        <xdr:cNvPr id="307" name="楕円 306">
          <a:extLst>
            <a:ext uri="{FF2B5EF4-FFF2-40B4-BE49-F238E27FC236}">
              <a16:creationId xmlns:a16="http://schemas.microsoft.com/office/drawing/2014/main" id="{7BC1E8F4-BBD2-4827-81DA-36891ACD6F52}"/>
            </a:ext>
          </a:extLst>
        </xdr:cNvPr>
        <xdr:cNvSpPr/>
      </xdr:nvSpPr>
      <xdr:spPr>
        <a:xfrm>
          <a:off x="3746500" y="1401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3811</xdr:rowOff>
    </xdr:from>
    <xdr:to>
      <xdr:col>24</xdr:col>
      <xdr:colOff>63500</xdr:colOff>
      <xdr:row>82</xdr:row>
      <xdr:rowOff>108313</xdr:rowOff>
    </xdr:to>
    <xdr:cxnSp macro="">
      <xdr:nvCxnSpPr>
        <xdr:cNvPr id="308" name="直線コネクタ 307">
          <a:extLst>
            <a:ext uri="{FF2B5EF4-FFF2-40B4-BE49-F238E27FC236}">
              <a16:creationId xmlns:a16="http://schemas.microsoft.com/office/drawing/2014/main" id="{A31303B8-94F5-47DA-AD43-DD90498FFAEB}"/>
            </a:ext>
          </a:extLst>
        </xdr:cNvPr>
        <xdr:cNvCxnSpPr/>
      </xdr:nvCxnSpPr>
      <xdr:spPr>
        <a:xfrm>
          <a:off x="3797300" y="14062711"/>
          <a:ext cx="838200" cy="104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3629</xdr:rowOff>
    </xdr:from>
    <xdr:to>
      <xdr:col>15</xdr:col>
      <xdr:colOff>101600</xdr:colOff>
      <xdr:row>82</xdr:row>
      <xdr:rowOff>105229</xdr:rowOff>
    </xdr:to>
    <xdr:sp macro="" textlink="">
      <xdr:nvSpPr>
        <xdr:cNvPr id="309" name="楕円 308">
          <a:extLst>
            <a:ext uri="{FF2B5EF4-FFF2-40B4-BE49-F238E27FC236}">
              <a16:creationId xmlns:a16="http://schemas.microsoft.com/office/drawing/2014/main" id="{2492A05F-D4E1-4411-8A66-18AC2D8FAA3C}"/>
            </a:ext>
          </a:extLst>
        </xdr:cNvPr>
        <xdr:cNvSpPr/>
      </xdr:nvSpPr>
      <xdr:spPr>
        <a:xfrm>
          <a:off x="2857500" y="1406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3811</xdr:rowOff>
    </xdr:from>
    <xdr:to>
      <xdr:col>19</xdr:col>
      <xdr:colOff>177800</xdr:colOff>
      <xdr:row>82</xdr:row>
      <xdr:rowOff>54429</xdr:rowOff>
    </xdr:to>
    <xdr:cxnSp macro="">
      <xdr:nvCxnSpPr>
        <xdr:cNvPr id="310" name="直線コネクタ 309">
          <a:extLst>
            <a:ext uri="{FF2B5EF4-FFF2-40B4-BE49-F238E27FC236}">
              <a16:creationId xmlns:a16="http://schemas.microsoft.com/office/drawing/2014/main" id="{21ED06C3-8D7E-4659-8798-C171DC63F9C3}"/>
            </a:ext>
          </a:extLst>
        </xdr:cNvPr>
        <xdr:cNvCxnSpPr/>
      </xdr:nvCxnSpPr>
      <xdr:spPr>
        <a:xfrm flipV="1">
          <a:off x="2908300" y="14062711"/>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147320</xdr:rowOff>
    </xdr:from>
    <xdr:to>
      <xdr:col>10</xdr:col>
      <xdr:colOff>165100</xdr:colOff>
      <xdr:row>82</xdr:row>
      <xdr:rowOff>77470</xdr:rowOff>
    </xdr:to>
    <xdr:sp macro="" textlink="">
      <xdr:nvSpPr>
        <xdr:cNvPr id="311" name="楕円 310">
          <a:extLst>
            <a:ext uri="{FF2B5EF4-FFF2-40B4-BE49-F238E27FC236}">
              <a16:creationId xmlns:a16="http://schemas.microsoft.com/office/drawing/2014/main" id="{F3850E8C-D2A0-4E59-90D0-E88FC14DEEAC}"/>
            </a:ext>
          </a:extLst>
        </xdr:cNvPr>
        <xdr:cNvSpPr/>
      </xdr:nvSpPr>
      <xdr:spPr>
        <a:xfrm>
          <a:off x="1968500" y="1403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26670</xdr:rowOff>
    </xdr:from>
    <xdr:to>
      <xdr:col>15</xdr:col>
      <xdr:colOff>50800</xdr:colOff>
      <xdr:row>82</xdr:row>
      <xdr:rowOff>54429</xdr:rowOff>
    </xdr:to>
    <xdr:cxnSp macro="">
      <xdr:nvCxnSpPr>
        <xdr:cNvPr id="312" name="直線コネクタ 311">
          <a:extLst>
            <a:ext uri="{FF2B5EF4-FFF2-40B4-BE49-F238E27FC236}">
              <a16:creationId xmlns:a16="http://schemas.microsoft.com/office/drawing/2014/main" id="{64B72621-FCF8-4BB0-9AD4-A26FD508D4AF}"/>
            </a:ext>
          </a:extLst>
        </xdr:cNvPr>
        <xdr:cNvCxnSpPr/>
      </xdr:nvCxnSpPr>
      <xdr:spPr>
        <a:xfrm>
          <a:off x="2019300" y="14085570"/>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113030</xdr:rowOff>
    </xdr:from>
    <xdr:to>
      <xdr:col>6</xdr:col>
      <xdr:colOff>38100</xdr:colOff>
      <xdr:row>82</xdr:row>
      <xdr:rowOff>43180</xdr:rowOff>
    </xdr:to>
    <xdr:sp macro="" textlink="">
      <xdr:nvSpPr>
        <xdr:cNvPr id="313" name="楕円 312">
          <a:extLst>
            <a:ext uri="{FF2B5EF4-FFF2-40B4-BE49-F238E27FC236}">
              <a16:creationId xmlns:a16="http://schemas.microsoft.com/office/drawing/2014/main" id="{00253293-5B49-42AA-8EBF-69B1BBD5DEDE}"/>
            </a:ext>
          </a:extLst>
        </xdr:cNvPr>
        <xdr:cNvSpPr/>
      </xdr:nvSpPr>
      <xdr:spPr>
        <a:xfrm>
          <a:off x="1079500" y="1400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163830</xdr:rowOff>
    </xdr:from>
    <xdr:to>
      <xdr:col>10</xdr:col>
      <xdr:colOff>114300</xdr:colOff>
      <xdr:row>82</xdr:row>
      <xdr:rowOff>26670</xdr:rowOff>
    </xdr:to>
    <xdr:cxnSp macro="">
      <xdr:nvCxnSpPr>
        <xdr:cNvPr id="314" name="直線コネクタ 313">
          <a:extLst>
            <a:ext uri="{FF2B5EF4-FFF2-40B4-BE49-F238E27FC236}">
              <a16:creationId xmlns:a16="http://schemas.microsoft.com/office/drawing/2014/main" id="{FC674B07-4ABE-412C-B818-FD3E3DB2E8E9}"/>
            </a:ext>
          </a:extLst>
        </xdr:cNvPr>
        <xdr:cNvCxnSpPr/>
      </xdr:nvCxnSpPr>
      <xdr:spPr>
        <a:xfrm>
          <a:off x="1130300" y="140512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135545</xdr:rowOff>
    </xdr:from>
    <xdr:ext cx="405111" cy="259045"/>
    <xdr:sp macro="" textlink="">
      <xdr:nvSpPr>
        <xdr:cNvPr id="315" name="n_1aveValue【福祉施設】&#10;有形固定資産減価償却率">
          <a:extLst>
            <a:ext uri="{FF2B5EF4-FFF2-40B4-BE49-F238E27FC236}">
              <a16:creationId xmlns:a16="http://schemas.microsoft.com/office/drawing/2014/main" id="{1E7C6A96-29C6-42A0-875A-7E9BCF67C1AB}"/>
            </a:ext>
          </a:extLst>
        </xdr:cNvPr>
        <xdr:cNvSpPr txBox="1"/>
      </xdr:nvSpPr>
      <xdr:spPr>
        <a:xfrm>
          <a:off x="3582044" y="1436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120848</xdr:rowOff>
    </xdr:from>
    <xdr:ext cx="405111" cy="259045"/>
    <xdr:sp macro="" textlink="">
      <xdr:nvSpPr>
        <xdr:cNvPr id="316" name="n_2aveValue【福祉施設】&#10;有形固定資産減価償却率">
          <a:extLst>
            <a:ext uri="{FF2B5EF4-FFF2-40B4-BE49-F238E27FC236}">
              <a16:creationId xmlns:a16="http://schemas.microsoft.com/office/drawing/2014/main" id="{ADAF5EE8-F94F-4185-B498-D82AEBD2494E}"/>
            </a:ext>
          </a:extLst>
        </xdr:cNvPr>
        <xdr:cNvSpPr txBox="1"/>
      </xdr:nvSpPr>
      <xdr:spPr>
        <a:xfrm>
          <a:off x="2705744" y="1435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89825</xdr:rowOff>
    </xdr:from>
    <xdr:ext cx="405111" cy="259045"/>
    <xdr:sp macro="" textlink="">
      <xdr:nvSpPr>
        <xdr:cNvPr id="317" name="n_3aveValue【福祉施設】&#10;有形固定資産減価償却率">
          <a:extLst>
            <a:ext uri="{FF2B5EF4-FFF2-40B4-BE49-F238E27FC236}">
              <a16:creationId xmlns:a16="http://schemas.microsoft.com/office/drawing/2014/main" id="{98E4AD33-1B6B-4680-AD33-CF0BA455DD1B}"/>
            </a:ext>
          </a:extLst>
        </xdr:cNvPr>
        <xdr:cNvSpPr txBox="1"/>
      </xdr:nvSpPr>
      <xdr:spPr>
        <a:xfrm>
          <a:off x="1816744" y="1432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76761</xdr:rowOff>
    </xdr:from>
    <xdr:ext cx="405111" cy="259045"/>
    <xdr:sp macro="" textlink="">
      <xdr:nvSpPr>
        <xdr:cNvPr id="318" name="n_4aveValue【福祉施設】&#10;有形固定資産減価償却率">
          <a:extLst>
            <a:ext uri="{FF2B5EF4-FFF2-40B4-BE49-F238E27FC236}">
              <a16:creationId xmlns:a16="http://schemas.microsoft.com/office/drawing/2014/main" id="{D88013B3-4FCA-4BB4-8DFB-7EB762297CFE}"/>
            </a:ext>
          </a:extLst>
        </xdr:cNvPr>
        <xdr:cNvSpPr txBox="1"/>
      </xdr:nvSpPr>
      <xdr:spPr>
        <a:xfrm>
          <a:off x="927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71138</xdr:rowOff>
    </xdr:from>
    <xdr:ext cx="405111" cy="259045"/>
    <xdr:sp macro="" textlink="">
      <xdr:nvSpPr>
        <xdr:cNvPr id="319" name="n_1mainValue【福祉施設】&#10;有形固定資産減価償却率">
          <a:extLst>
            <a:ext uri="{FF2B5EF4-FFF2-40B4-BE49-F238E27FC236}">
              <a16:creationId xmlns:a16="http://schemas.microsoft.com/office/drawing/2014/main" id="{2AEF2C03-9AD2-4C3C-B7BE-E835AE2932DC}"/>
            </a:ext>
          </a:extLst>
        </xdr:cNvPr>
        <xdr:cNvSpPr txBox="1"/>
      </xdr:nvSpPr>
      <xdr:spPr>
        <a:xfrm>
          <a:off x="35820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121756</xdr:rowOff>
    </xdr:from>
    <xdr:ext cx="405111" cy="259045"/>
    <xdr:sp macro="" textlink="">
      <xdr:nvSpPr>
        <xdr:cNvPr id="320" name="n_2mainValue【福祉施設】&#10;有形固定資産減価償却率">
          <a:extLst>
            <a:ext uri="{FF2B5EF4-FFF2-40B4-BE49-F238E27FC236}">
              <a16:creationId xmlns:a16="http://schemas.microsoft.com/office/drawing/2014/main" id="{D3EE267D-867B-4C22-AD89-897C8783F2CB}"/>
            </a:ext>
          </a:extLst>
        </xdr:cNvPr>
        <xdr:cNvSpPr txBox="1"/>
      </xdr:nvSpPr>
      <xdr:spPr>
        <a:xfrm>
          <a:off x="2705744" y="1383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93997</xdr:rowOff>
    </xdr:from>
    <xdr:ext cx="405111" cy="259045"/>
    <xdr:sp macro="" textlink="">
      <xdr:nvSpPr>
        <xdr:cNvPr id="321" name="n_3mainValue【福祉施設】&#10;有形固定資産減価償却率">
          <a:extLst>
            <a:ext uri="{FF2B5EF4-FFF2-40B4-BE49-F238E27FC236}">
              <a16:creationId xmlns:a16="http://schemas.microsoft.com/office/drawing/2014/main" id="{6CF79682-EB92-46FC-A1B8-C91813256298}"/>
            </a:ext>
          </a:extLst>
        </xdr:cNvPr>
        <xdr:cNvSpPr txBox="1"/>
      </xdr:nvSpPr>
      <xdr:spPr>
        <a:xfrm>
          <a:off x="1816744" y="1380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59707</xdr:rowOff>
    </xdr:from>
    <xdr:ext cx="405111" cy="259045"/>
    <xdr:sp macro="" textlink="">
      <xdr:nvSpPr>
        <xdr:cNvPr id="322" name="n_4mainValue【福祉施設】&#10;有形固定資産減価償却率">
          <a:extLst>
            <a:ext uri="{FF2B5EF4-FFF2-40B4-BE49-F238E27FC236}">
              <a16:creationId xmlns:a16="http://schemas.microsoft.com/office/drawing/2014/main" id="{EAE043D4-751D-4979-BDE6-DFB0D244E5DC}"/>
            </a:ext>
          </a:extLst>
        </xdr:cNvPr>
        <xdr:cNvSpPr txBox="1"/>
      </xdr:nvSpPr>
      <xdr:spPr>
        <a:xfrm>
          <a:off x="9277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CAC3510C-6CB9-4DFA-883F-6617B922DEC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F9AB6F9E-1089-48F6-B21C-6839607247B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1C924FFF-B11E-40E7-977D-6B8C59A8E6F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9CB53ABB-F0DE-4492-9EBB-99118E25EA1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30B9FA85-579D-4938-A741-187F50C8A07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F113AB0D-398C-4889-AC5C-5B1EA212B12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A368C632-A2D4-4B2E-BCD6-6D084B9A123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1530F7C5-F636-4D2D-9913-2D32B2CD102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290D9DBE-1CC5-4293-9D3B-68F2BF1BB21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D9F6779E-5B1A-475E-82FD-A5D7173C9F3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8FB0ABC7-0FAC-49E0-9AD6-8CBBE11B8459}"/>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B9FFD3D5-A3B0-4A83-9B21-1B070AB9C10E}"/>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CBD3B779-C7B7-4DEC-BA1D-5FC867D72BDA}"/>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0C2B2547-A2FD-45DF-AA0E-EB682312C2A2}"/>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3EAB8E30-38AB-485A-B236-C0DF5C7D157E}"/>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64E198E3-103E-4995-B193-099FF0BAAFE5}"/>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CEEFC271-1903-46D4-9C80-3356817E3C1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D67FBE2C-97ED-4E9F-8F3C-56C0D29723C5}"/>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1BCA31C3-BE2D-4AF4-A244-003DF6065B9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07D81C12-732A-4321-9593-F3B344E986A9}"/>
            </a:ext>
          </a:extLst>
        </xdr:cNvPr>
        <xdr:cNvCxnSpPr/>
      </xdr:nvCxnSpPr>
      <xdr:spPr>
        <a:xfrm flipV="1">
          <a:off x="10476865" y="13434061"/>
          <a:ext cx="0" cy="121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7C359957-1A01-43D3-8A94-7638232D978E}"/>
            </a:ext>
          </a:extLst>
        </xdr:cNvPr>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A8D72BD3-845C-4FA0-9509-8C9C7487A949}"/>
            </a:ext>
          </a:extLst>
        </xdr:cNvPr>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B18570B0-A873-430E-9BD6-112B3C69FB28}"/>
            </a:ext>
          </a:extLst>
        </xdr:cNvPr>
        <xdr:cNvSpPr txBox="1"/>
      </xdr:nvSpPr>
      <xdr:spPr>
        <a:xfrm>
          <a:off x="10515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44BF63E4-5B6B-4D2C-97C0-391B9A3FDF48}"/>
            </a:ext>
          </a:extLst>
        </xdr:cNvPr>
        <xdr:cNvCxnSpPr/>
      </xdr:nvCxnSpPr>
      <xdr:spPr>
        <a:xfrm>
          <a:off x="10388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165752</xdr:rowOff>
    </xdr:from>
    <xdr:ext cx="469744" cy="259045"/>
    <xdr:sp macro="" textlink="">
      <xdr:nvSpPr>
        <xdr:cNvPr id="347" name="【福祉施設】&#10;一人当たり面積平均値テキスト">
          <a:extLst>
            <a:ext uri="{FF2B5EF4-FFF2-40B4-BE49-F238E27FC236}">
              <a16:creationId xmlns:a16="http://schemas.microsoft.com/office/drawing/2014/main" id="{10BEFD19-C4EA-4974-BB0B-3906B6CC0DCE}"/>
            </a:ext>
          </a:extLst>
        </xdr:cNvPr>
        <xdr:cNvSpPr txBox="1"/>
      </xdr:nvSpPr>
      <xdr:spPr>
        <a:xfrm>
          <a:off x="10515600" y="14224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775AF42D-A0D4-4C6F-B83C-8F60F25CB1A8}"/>
            </a:ext>
          </a:extLst>
        </xdr:cNvPr>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CD65FDB9-C1F6-41D5-A788-DAD68CFE5E48}"/>
            </a:ext>
          </a:extLst>
        </xdr:cNvPr>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9EDD3209-A5A6-4050-BB05-FB59404E83F5}"/>
            </a:ext>
          </a:extLst>
        </xdr:cNvPr>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7D1D3C2B-26EF-41D7-A198-345DDA85FEBA}"/>
            </a:ext>
          </a:extLst>
        </xdr:cNvPr>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1D6ADA6A-C329-44AF-8519-5879279933EA}"/>
            </a:ext>
          </a:extLst>
        </xdr:cNvPr>
        <xdr:cNvSpPr/>
      </xdr:nvSpPr>
      <xdr:spPr>
        <a:xfrm>
          <a:off x="6921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B45AEDA-D0CC-47CC-A156-57DD024A9B8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92BD94F-CB5D-4B2D-BBD0-D6670E1DF5B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411033D-D7B4-4FAC-B109-6E85D5872D3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0995619-1CB8-40A9-94A3-989FDC0DB83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02AA8C7-2347-466A-ADAA-04A2F5630EE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10161</xdr:rowOff>
    </xdr:from>
    <xdr:to>
      <xdr:col>55</xdr:col>
      <xdr:colOff>50800</xdr:colOff>
      <xdr:row>80</xdr:row>
      <xdr:rowOff>111761</xdr:rowOff>
    </xdr:to>
    <xdr:sp macro="" textlink="">
      <xdr:nvSpPr>
        <xdr:cNvPr id="358" name="楕円 357">
          <a:extLst>
            <a:ext uri="{FF2B5EF4-FFF2-40B4-BE49-F238E27FC236}">
              <a16:creationId xmlns:a16="http://schemas.microsoft.com/office/drawing/2014/main" id="{CD9CE921-63CC-48AA-A670-1F05D50CC5AF}"/>
            </a:ext>
          </a:extLst>
        </xdr:cNvPr>
        <xdr:cNvSpPr/>
      </xdr:nvSpPr>
      <xdr:spPr>
        <a:xfrm>
          <a:off x="10426700" y="1372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33038</xdr:rowOff>
    </xdr:from>
    <xdr:ext cx="469744" cy="259045"/>
    <xdr:sp macro="" textlink="">
      <xdr:nvSpPr>
        <xdr:cNvPr id="359" name="【福祉施設】&#10;一人当たり面積該当値テキスト">
          <a:extLst>
            <a:ext uri="{FF2B5EF4-FFF2-40B4-BE49-F238E27FC236}">
              <a16:creationId xmlns:a16="http://schemas.microsoft.com/office/drawing/2014/main" id="{F0C8BF8D-619E-4855-B2A1-2B48F3121A2C}"/>
            </a:ext>
          </a:extLst>
        </xdr:cNvPr>
        <xdr:cNvSpPr txBox="1"/>
      </xdr:nvSpPr>
      <xdr:spPr>
        <a:xfrm>
          <a:off x="10515600" y="1357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21589</xdr:rowOff>
    </xdr:from>
    <xdr:to>
      <xdr:col>50</xdr:col>
      <xdr:colOff>165100</xdr:colOff>
      <xdr:row>80</xdr:row>
      <xdr:rowOff>123189</xdr:rowOff>
    </xdr:to>
    <xdr:sp macro="" textlink="">
      <xdr:nvSpPr>
        <xdr:cNvPr id="360" name="楕円 359">
          <a:extLst>
            <a:ext uri="{FF2B5EF4-FFF2-40B4-BE49-F238E27FC236}">
              <a16:creationId xmlns:a16="http://schemas.microsoft.com/office/drawing/2014/main" id="{5D37AD28-E8F7-448B-8141-7EE9F9568D64}"/>
            </a:ext>
          </a:extLst>
        </xdr:cNvPr>
        <xdr:cNvSpPr/>
      </xdr:nvSpPr>
      <xdr:spPr>
        <a:xfrm>
          <a:off x="9588500" y="1373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60961</xdr:rowOff>
    </xdr:from>
    <xdr:to>
      <xdr:col>55</xdr:col>
      <xdr:colOff>0</xdr:colOff>
      <xdr:row>80</xdr:row>
      <xdr:rowOff>72389</xdr:rowOff>
    </xdr:to>
    <xdr:cxnSp macro="">
      <xdr:nvCxnSpPr>
        <xdr:cNvPr id="361" name="直線コネクタ 360">
          <a:extLst>
            <a:ext uri="{FF2B5EF4-FFF2-40B4-BE49-F238E27FC236}">
              <a16:creationId xmlns:a16="http://schemas.microsoft.com/office/drawing/2014/main" id="{DE508A81-C6F0-4A91-88AE-A984D923E5B6}"/>
            </a:ext>
          </a:extLst>
        </xdr:cNvPr>
        <xdr:cNvCxnSpPr/>
      </xdr:nvCxnSpPr>
      <xdr:spPr>
        <a:xfrm flipV="1">
          <a:off x="9639300" y="13776961"/>
          <a:ext cx="8382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33020</xdr:rowOff>
    </xdr:from>
    <xdr:to>
      <xdr:col>46</xdr:col>
      <xdr:colOff>38100</xdr:colOff>
      <xdr:row>80</xdr:row>
      <xdr:rowOff>134620</xdr:rowOff>
    </xdr:to>
    <xdr:sp macro="" textlink="">
      <xdr:nvSpPr>
        <xdr:cNvPr id="362" name="楕円 361">
          <a:extLst>
            <a:ext uri="{FF2B5EF4-FFF2-40B4-BE49-F238E27FC236}">
              <a16:creationId xmlns:a16="http://schemas.microsoft.com/office/drawing/2014/main" id="{8353A41D-E3EC-4981-876D-9A115A04D3B8}"/>
            </a:ext>
          </a:extLst>
        </xdr:cNvPr>
        <xdr:cNvSpPr/>
      </xdr:nvSpPr>
      <xdr:spPr>
        <a:xfrm>
          <a:off x="8699500" y="1374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72389</xdr:rowOff>
    </xdr:from>
    <xdr:to>
      <xdr:col>50</xdr:col>
      <xdr:colOff>114300</xdr:colOff>
      <xdr:row>80</xdr:row>
      <xdr:rowOff>83820</xdr:rowOff>
    </xdr:to>
    <xdr:cxnSp macro="">
      <xdr:nvCxnSpPr>
        <xdr:cNvPr id="363" name="直線コネクタ 362">
          <a:extLst>
            <a:ext uri="{FF2B5EF4-FFF2-40B4-BE49-F238E27FC236}">
              <a16:creationId xmlns:a16="http://schemas.microsoft.com/office/drawing/2014/main" id="{16D4D539-E55B-4DA4-ACC4-30E0A125FCCE}"/>
            </a:ext>
          </a:extLst>
        </xdr:cNvPr>
        <xdr:cNvCxnSpPr/>
      </xdr:nvCxnSpPr>
      <xdr:spPr>
        <a:xfrm flipV="1">
          <a:off x="8750300" y="1378838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44450</xdr:rowOff>
    </xdr:from>
    <xdr:to>
      <xdr:col>41</xdr:col>
      <xdr:colOff>101600</xdr:colOff>
      <xdr:row>80</xdr:row>
      <xdr:rowOff>146050</xdr:rowOff>
    </xdr:to>
    <xdr:sp macro="" textlink="">
      <xdr:nvSpPr>
        <xdr:cNvPr id="364" name="楕円 363">
          <a:extLst>
            <a:ext uri="{FF2B5EF4-FFF2-40B4-BE49-F238E27FC236}">
              <a16:creationId xmlns:a16="http://schemas.microsoft.com/office/drawing/2014/main" id="{BE8AC68D-6349-44EB-8D94-A81705FBE5B0}"/>
            </a:ext>
          </a:extLst>
        </xdr:cNvPr>
        <xdr:cNvSpPr/>
      </xdr:nvSpPr>
      <xdr:spPr>
        <a:xfrm>
          <a:off x="7810500" y="1376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83820</xdr:rowOff>
    </xdr:from>
    <xdr:to>
      <xdr:col>45</xdr:col>
      <xdr:colOff>177800</xdr:colOff>
      <xdr:row>80</xdr:row>
      <xdr:rowOff>95250</xdr:rowOff>
    </xdr:to>
    <xdr:cxnSp macro="">
      <xdr:nvCxnSpPr>
        <xdr:cNvPr id="365" name="直線コネクタ 364">
          <a:extLst>
            <a:ext uri="{FF2B5EF4-FFF2-40B4-BE49-F238E27FC236}">
              <a16:creationId xmlns:a16="http://schemas.microsoft.com/office/drawing/2014/main" id="{4908A76F-0D08-4FAC-A634-C0F5C2E812EE}"/>
            </a:ext>
          </a:extLst>
        </xdr:cNvPr>
        <xdr:cNvCxnSpPr/>
      </xdr:nvCxnSpPr>
      <xdr:spPr>
        <a:xfrm flipV="1">
          <a:off x="7861300" y="137998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27305</xdr:rowOff>
    </xdr:from>
    <xdr:to>
      <xdr:col>36</xdr:col>
      <xdr:colOff>165100</xdr:colOff>
      <xdr:row>80</xdr:row>
      <xdr:rowOff>128905</xdr:rowOff>
    </xdr:to>
    <xdr:sp macro="" textlink="">
      <xdr:nvSpPr>
        <xdr:cNvPr id="366" name="楕円 365">
          <a:extLst>
            <a:ext uri="{FF2B5EF4-FFF2-40B4-BE49-F238E27FC236}">
              <a16:creationId xmlns:a16="http://schemas.microsoft.com/office/drawing/2014/main" id="{D16BBA5E-7FAE-42CF-B77D-7CC140406913}"/>
            </a:ext>
          </a:extLst>
        </xdr:cNvPr>
        <xdr:cNvSpPr/>
      </xdr:nvSpPr>
      <xdr:spPr>
        <a:xfrm>
          <a:off x="6921500" y="1374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78105</xdr:rowOff>
    </xdr:from>
    <xdr:to>
      <xdr:col>41</xdr:col>
      <xdr:colOff>50800</xdr:colOff>
      <xdr:row>80</xdr:row>
      <xdr:rowOff>95250</xdr:rowOff>
    </xdr:to>
    <xdr:cxnSp macro="">
      <xdr:nvCxnSpPr>
        <xdr:cNvPr id="367" name="直線コネクタ 366">
          <a:extLst>
            <a:ext uri="{FF2B5EF4-FFF2-40B4-BE49-F238E27FC236}">
              <a16:creationId xmlns:a16="http://schemas.microsoft.com/office/drawing/2014/main" id="{B827F7C3-251D-475B-AD8D-15F509639F81}"/>
            </a:ext>
          </a:extLst>
        </xdr:cNvPr>
        <xdr:cNvCxnSpPr/>
      </xdr:nvCxnSpPr>
      <xdr:spPr>
        <a:xfrm>
          <a:off x="6972300" y="1379410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108602</xdr:rowOff>
    </xdr:from>
    <xdr:ext cx="469744" cy="259045"/>
    <xdr:sp macro="" textlink="">
      <xdr:nvSpPr>
        <xdr:cNvPr id="368" name="n_1aveValue【福祉施設】&#10;一人当たり面積">
          <a:extLst>
            <a:ext uri="{FF2B5EF4-FFF2-40B4-BE49-F238E27FC236}">
              <a16:creationId xmlns:a16="http://schemas.microsoft.com/office/drawing/2014/main" id="{E9F71909-BBAF-47E1-8E24-3D72DB1919BF}"/>
            </a:ext>
          </a:extLst>
        </xdr:cNvPr>
        <xdr:cNvSpPr txBox="1"/>
      </xdr:nvSpPr>
      <xdr:spPr>
        <a:xfrm>
          <a:off x="9391727" y="1433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108602</xdr:rowOff>
    </xdr:from>
    <xdr:ext cx="469744" cy="259045"/>
    <xdr:sp macro="" textlink="">
      <xdr:nvSpPr>
        <xdr:cNvPr id="369" name="n_2aveValue【福祉施設】&#10;一人当たり面積">
          <a:extLst>
            <a:ext uri="{FF2B5EF4-FFF2-40B4-BE49-F238E27FC236}">
              <a16:creationId xmlns:a16="http://schemas.microsoft.com/office/drawing/2014/main" id="{4FE5B9C2-EF67-4C15-98C0-C37AE67E1F20}"/>
            </a:ext>
          </a:extLst>
        </xdr:cNvPr>
        <xdr:cNvSpPr txBox="1"/>
      </xdr:nvSpPr>
      <xdr:spPr>
        <a:xfrm>
          <a:off x="8515427" y="1433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97172</xdr:rowOff>
    </xdr:from>
    <xdr:ext cx="469744" cy="259045"/>
    <xdr:sp macro="" textlink="">
      <xdr:nvSpPr>
        <xdr:cNvPr id="370" name="n_3aveValue【福祉施設】&#10;一人当たり面積">
          <a:extLst>
            <a:ext uri="{FF2B5EF4-FFF2-40B4-BE49-F238E27FC236}">
              <a16:creationId xmlns:a16="http://schemas.microsoft.com/office/drawing/2014/main" id="{4BE6681D-E30C-46AF-B350-29A04D7BC2E2}"/>
            </a:ext>
          </a:extLst>
        </xdr:cNvPr>
        <xdr:cNvSpPr txBox="1"/>
      </xdr:nvSpPr>
      <xdr:spPr>
        <a:xfrm>
          <a:off x="7626427" y="1432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137177</xdr:rowOff>
    </xdr:from>
    <xdr:ext cx="469744" cy="259045"/>
    <xdr:sp macro="" textlink="">
      <xdr:nvSpPr>
        <xdr:cNvPr id="371" name="n_4aveValue【福祉施設】&#10;一人当たり面積">
          <a:extLst>
            <a:ext uri="{FF2B5EF4-FFF2-40B4-BE49-F238E27FC236}">
              <a16:creationId xmlns:a16="http://schemas.microsoft.com/office/drawing/2014/main" id="{5A7720D7-9840-4697-AB9D-0291FA73F46D}"/>
            </a:ext>
          </a:extLst>
        </xdr:cNvPr>
        <xdr:cNvSpPr txBox="1"/>
      </xdr:nvSpPr>
      <xdr:spPr>
        <a:xfrm>
          <a:off x="6737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139716</xdr:rowOff>
    </xdr:from>
    <xdr:ext cx="469744" cy="259045"/>
    <xdr:sp macro="" textlink="">
      <xdr:nvSpPr>
        <xdr:cNvPr id="372" name="n_1mainValue【福祉施設】&#10;一人当たり面積">
          <a:extLst>
            <a:ext uri="{FF2B5EF4-FFF2-40B4-BE49-F238E27FC236}">
              <a16:creationId xmlns:a16="http://schemas.microsoft.com/office/drawing/2014/main" id="{55A33CD6-3413-4473-BB92-B5478C6F8CC1}"/>
            </a:ext>
          </a:extLst>
        </xdr:cNvPr>
        <xdr:cNvSpPr txBox="1"/>
      </xdr:nvSpPr>
      <xdr:spPr>
        <a:xfrm>
          <a:off x="9391727" y="13512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151147</xdr:rowOff>
    </xdr:from>
    <xdr:ext cx="469744" cy="259045"/>
    <xdr:sp macro="" textlink="">
      <xdr:nvSpPr>
        <xdr:cNvPr id="373" name="n_2mainValue【福祉施設】&#10;一人当たり面積">
          <a:extLst>
            <a:ext uri="{FF2B5EF4-FFF2-40B4-BE49-F238E27FC236}">
              <a16:creationId xmlns:a16="http://schemas.microsoft.com/office/drawing/2014/main" id="{7328D59E-7A1B-4927-A2A8-6241B12E2B12}"/>
            </a:ext>
          </a:extLst>
        </xdr:cNvPr>
        <xdr:cNvSpPr txBox="1"/>
      </xdr:nvSpPr>
      <xdr:spPr>
        <a:xfrm>
          <a:off x="8515427" y="1352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162577</xdr:rowOff>
    </xdr:from>
    <xdr:ext cx="469744" cy="259045"/>
    <xdr:sp macro="" textlink="">
      <xdr:nvSpPr>
        <xdr:cNvPr id="374" name="n_3mainValue【福祉施設】&#10;一人当たり面積">
          <a:extLst>
            <a:ext uri="{FF2B5EF4-FFF2-40B4-BE49-F238E27FC236}">
              <a16:creationId xmlns:a16="http://schemas.microsoft.com/office/drawing/2014/main" id="{D194BFF2-D019-4600-B9A6-72F49759C233}"/>
            </a:ext>
          </a:extLst>
        </xdr:cNvPr>
        <xdr:cNvSpPr txBox="1"/>
      </xdr:nvSpPr>
      <xdr:spPr>
        <a:xfrm>
          <a:off x="7626427" y="1353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145432</xdr:rowOff>
    </xdr:from>
    <xdr:ext cx="469744" cy="259045"/>
    <xdr:sp macro="" textlink="">
      <xdr:nvSpPr>
        <xdr:cNvPr id="375" name="n_4mainValue【福祉施設】&#10;一人当たり面積">
          <a:extLst>
            <a:ext uri="{FF2B5EF4-FFF2-40B4-BE49-F238E27FC236}">
              <a16:creationId xmlns:a16="http://schemas.microsoft.com/office/drawing/2014/main" id="{99CFE154-4556-466E-88DC-F1B58441642A}"/>
            </a:ext>
          </a:extLst>
        </xdr:cNvPr>
        <xdr:cNvSpPr txBox="1"/>
      </xdr:nvSpPr>
      <xdr:spPr>
        <a:xfrm>
          <a:off x="6737427" y="1351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DE1F6-C68D-4A35-A854-648696E67C2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4EB4A30A-F5E6-41DC-A3D1-B1C0B5BB9E6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1DF8CE51-F47B-4874-B402-605754216B8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41ED749B-7932-4207-9F24-EE94E678230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1D917F16-6B04-4B5A-9351-C14CFF77E6A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8308A467-3513-4F5B-8728-87A1164AAF3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766351B-E10F-4F11-BEBF-9E36F917AE4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283EA31B-2070-42AD-949E-6764DDB1842C}"/>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4F98BE38-819E-4FB1-9E83-4900A04F2433}"/>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5A448D7-53AA-4F52-BD2C-7F137202314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530C3F0F-A60F-44C2-9BF9-2E164BB96ABC}"/>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1A9CA11A-ECE4-4CE1-96C8-83A3DCB6FAED}"/>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01940720-D1A0-4F49-B5B0-E6B86BCF5833}"/>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88E95142-82E7-4D3D-81C6-2F5155518399}"/>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98891502-63BF-40F7-B626-F46BCCD1D2D7}"/>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8628B6E6-A21A-49A0-A780-921A2FAE1EED}"/>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3969D56D-EB93-455C-A60C-8230B0F27999}"/>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B7F535D6-575D-4388-8A31-F49BC35678EA}"/>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17BEEB4A-244B-4BAA-A768-06595C172E76}"/>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ACBD146F-7D58-4638-AC7B-27B9AFDFB73B}"/>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CF4988EA-5777-437C-8A6F-90EF7F9E4FAF}"/>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AA7DBF39-F676-490F-A22C-E797B2417274}"/>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F19A8CAB-2C5A-4648-80E3-D7C199CD097D}"/>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7A174436-6C91-40C2-A57D-4DFDFF3AE708}"/>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852AE86C-C8BD-4B59-BCA9-BCA97CBB75E5}"/>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598F982F-89B5-4471-BE34-CC78C636A504}"/>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EFEABB7F-6DDB-4677-B254-8CBA189444D9}"/>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FDC98A18-C325-4E01-B36E-44272A0FEEB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042BCB07-4712-471A-AC09-544DF34EC1E3}"/>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3C421AC3-6FD8-43F6-AB15-0FF730497B45}"/>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76035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406C6622-F588-46F6-BE10-E0C9859D3184}"/>
            </a:ext>
          </a:extLst>
        </xdr:cNvPr>
        <xdr:cNvSpPr txBox="1"/>
      </xdr:nvSpPr>
      <xdr:spPr>
        <a:xfrm>
          <a:off x="4673600" y="17906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BB5737D7-55C9-4048-A5C8-FCEC6E67A362}"/>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4E5DC95D-A245-404F-8FAA-D41F89BE9AB6}"/>
            </a:ext>
          </a:extLst>
        </xdr:cNvPr>
        <xdr:cNvSpPr/>
      </xdr:nvSpPr>
      <xdr:spPr>
        <a:xfrm>
          <a:off x="3746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1EB247FC-323E-44BB-98FF-1F7FCA09FE0B}"/>
            </a:ext>
          </a:extLst>
        </xdr:cNvPr>
        <xdr:cNvSpPr/>
      </xdr:nvSpPr>
      <xdr:spPr>
        <a:xfrm>
          <a:off x="2857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D64358AB-1662-4E37-9A10-46249537DD50}"/>
            </a:ext>
          </a:extLst>
        </xdr:cNvPr>
        <xdr:cNvSpPr/>
      </xdr:nvSpPr>
      <xdr:spPr>
        <a:xfrm>
          <a:off x="19685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8FBC2460-26FB-4FFD-B52A-38A737435BD6}"/>
            </a:ext>
          </a:extLst>
        </xdr:cNvPr>
        <xdr:cNvSpPr/>
      </xdr:nvSpPr>
      <xdr:spPr>
        <a:xfrm>
          <a:off x="1079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F6F2A3F7-D2DE-42AD-8101-3E126854912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71CC292-67E2-43FB-9E53-782887841F15}"/>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F3EA5F43-A02D-4156-8712-CDF03DFEFA3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9B56FA83-8CEC-4F20-A72D-86F9339AE9E6}"/>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EFBB77C-4B64-4F8D-A060-72DB5DE05DB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5806</xdr:rowOff>
    </xdr:from>
    <xdr:to>
      <xdr:col>24</xdr:col>
      <xdr:colOff>114300</xdr:colOff>
      <xdr:row>108</xdr:row>
      <xdr:rowOff>107406</xdr:rowOff>
    </xdr:to>
    <xdr:sp macro="" textlink="">
      <xdr:nvSpPr>
        <xdr:cNvPr id="417" name="楕円 416">
          <a:extLst>
            <a:ext uri="{FF2B5EF4-FFF2-40B4-BE49-F238E27FC236}">
              <a16:creationId xmlns:a16="http://schemas.microsoft.com/office/drawing/2014/main" id="{43839AD3-09FB-4DDA-BD89-5D12CA2E78C2}"/>
            </a:ext>
          </a:extLst>
        </xdr:cNvPr>
        <xdr:cNvSpPr/>
      </xdr:nvSpPr>
      <xdr:spPr>
        <a:xfrm>
          <a:off x="4584700" y="1852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155683</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ED1F31A2-4BB2-4AA5-8C88-BF280475C151}"/>
            </a:ext>
          </a:extLst>
        </xdr:cNvPr>
        <xdr:cNvSpPr txBox="1"/>
      </xdr:nvSpPr>
      <xdr:spPr>
        <a:xfrm>
          <a:off x="4673600" y="18500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170724</xdr:rowOff>
    </xdr:from>
    <xdr:to>
      <xdr:col>20</xdr:col>
      <xdr:colOff>38100</xdr:colOff>
      <xdr:row>108</xdr:row>
      <xdr:rowOff>100874</xdr:rowOff>
    </xdr:to>
    <xdr:sp macro="" textlink="">
      <xdr:nvSpPr>
        <xdr:cNvPr id="419" name="楕円 418">
          <a:extLst>
            <a:ext uri="{FF2B5EF4-FFF2-40B4-BE49-F238E27FC236}">
              <a16:creationId xmlns:a16="http://schemas.microsoft.com/office/drawing/2014/main" id="{361EE829-7A19-40C8-9F4D-2102B3BA6291}"/>
            </a:ext>
          </a:extLst>
        </xdr:cNvPr>
        <xdr:cNvSpPr/>
      </xdr:nvSpPr>
      <xdr:spPr>
        <a:xfrm>
          <a:off x="3746500" y="1851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50074</xdr:rowOff>
    </xdr:from>
    <xdr:to>
      <xdr:col>24</xdr:col>
      <xdr:colOff>63500</xdr:colOff>
      <xdr:row>108</xdr:row>
      <xdr:rowOff>56606</xdr:rowOff>
    </xdr:to>
    <xdr:cxnSp macro="">
      <xdr:nvCxnSpPr>
        <xdr:cNvPr id="420" name="直線コネクタ 419">
          <a:extLst>
            <a:ext uri="{FF2B5EF4-FFF2-40B4-BE49-F238E27FC236}">
              <a16:creationId xmlns:a16="http://schemas.microsoft.com/office/drawing/2014/main" id="{9341779E-E97E-4775-9BA8-82F496B53A0A}"/>
            </a:ext>
          </a:extLst>
        </xdr:cNvPr>
        <xdr:cNvCxnSpPr/>
      </xdr:nvCxnSpPr>
      <xdr:spPr>
        <a:xfrm>
          <a:off x="3797300" y="18566674"/>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22134</xdr:rowOff>
    </xdr:from>
    <xdr:to>
      <xdr:col>15</xdr:col>
      <xdr:colOff>101600</xdr:colOff>
      <xdr:row>108</xdr:row>
      <xdr:rowOff>123734</xdr:rowOff>
    </xdr:to>
    <xdr:sp macro="" textlink="">
      <xdr:nvSpPr>
        <xdr:cNvPr id="421" name="楕円 420">
          <a:extLst>
            <a:ext uri="{FF2B5EF4-FFF2-40B4-BE49-F238E27FC236}">
              <a16:creationId xmlns:a16="http://schemas.microsoft.com/office/drawing/2014/main" id="{91FD1068-27FF-4BBA-93FF-939988DF240C}"/>
            </a:ext>
          </a:extLst>
        </xdr:cNvPr>
        <xdr:cNvSpPr/>
      </xdr:nvSpPr>
      <xdr:spPr>
        <a:xfrm>
          <a:off x="2857500" y="1853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50074</xdr:rowOff>
    </xdr:from>
    <xdr:to>
      <xdr:col>19</xdr:col>
      <xdr:colOff>177800</xdr:colOff>
      <xdr:row>108</xdr:row>
      <xdr:rowOff>72934</xdr:rowOff>
    </xdr:to>
    <xdr:cxnSp macro="">
      <xdr:nvCxnSpPr>
        <xdr:cNvPr id="422" name="直線コネクタ 421">
          <a:extLst>
            <a:ext uri="{FF2B5EF4-FFF2-40B4-BE49-F238E27FC236}">
              <a16:creationId xmlns:a16="http://schemas.microsoft.com/office/drawing/2014/main" id="{27A51BD8-F2FB-4002-BA6F-897258C7A9F2}"/>
            </a:ext>
          </a:extLst>
        </xdr:cNvPr>
        <xdr:cNvCxnSpPr/>
      </xdr:nvCxnSpPr>
      <xdr:spPr>
        <a:xfrm flipV="1">
          <a:off x="2908300" y="1856667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22134</xdr:rowOff>
    </xdr:from>
    <xdr:to>
      <xdr:col>10</xdr:col>
      <xdr:colOff>165100</xdr:colOff>
      <xdr:row>108</xdr:row>
      <xdr:rowOff>123734</xdr:rowOff>
    </xdr:to>
    <xdr:sp macro="" textlink="">
      <xdr:nvSpPr>
        <xdr:cNvPr id="423" name="楕円 422">
          <a:extLst>
            <a:ext uri="{FF2B5EF4-FFF2-40B4-BE49-F238E27FC236}">
              <a16:creationId xmlns:a16="http://schemas.microsoft.com/office/drawing/2014/main" id="{F616EBD5-B2FF-4211-8B7A-C85FD2CCDC2E}"/>
            </a:ext>
          </a:extLst>
        </xdr:cNvPr>
        <xdr:cNvSpPr/>
      </xdr:nvSpPr>
      <xdr:spPr>
        <a:xfrm>
          <a:off x="1968500" y="1853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72934</xdr:rowOff>
    </xdr:from>
    <xdr:to>
      <xdr:col>15</xdr:col>
      <xdr:colOff>50800</xdr:colOff>
      <xdr:row>108</xdr:row>
      <xdr:rowOff>72934</xdr:rowOff>
    </xdr:to>
    <xdr:cxnSp macro="">
      <xdr:nvCxnSpPr>
        <xdr:cNvPr id="424" name="直線コネクタ 423">
          <a:extLst>
            <a:ext uri="{FF2B5EF4-FFF2-40B4-BE49-F238E27FC236}">
              <a16:creationId xmlns:a16="http://schemas.microsoft.com/office/drawing/2014/main" id="{371B6381-4B29-4199-92F5-76C5C082AD00}"/>
            </a:ext>
          </a:extLst>
        </xdr:cNvPr>
        <xdr:cNvCxnSpPr/>
      </xdr:nvCxnSpPr>
      <xdr:spPr>
        <a:xfrm>
          <a:off x="2019300" y="1858953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15602</xdr:rowOff>
    </xdr:from>
    <xdr:to>
      <xdr:col>6</xdr:col>
      <xdr:colOff>38100</xdr:colOff>
      <xdr:row>108</xdr:row>
      <xdr:rowOff>117202</xdr:rowOff>
    </xdr:to>
    <xdr:sp macro="" textlink="">
      <xdr:nvSpPr>
        <xdr:cNvPr id="425" name="楕円 424">
          <a:extLst>
            <a:ext uri="{FF2B5EF4-FFF2-40B4-BE49-F238E27FC236}">
              <a16:creationId xmlns:a16="http://schemas.microsoft.com/office/drawing/2014/main" id="{D76C6F09-1DDA-4114-BB41-A504514ABD9A}"/>
            </a:ext>
          </a:extLst>
        </xdr:cNvPr>
        <xdr:cNvSpPr/>
      </xdr:nvSpPr>
      <xdr:spPr>
        <a:xfrm>
          <a:off x="1079500" y="1853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66402</xdr:rowOff>
    </xdr:from>
    <xdr:to>
      <xdr:col>10</xdr:col>
      <xdr:colOff>114300</xdr:colOff>
      <xdr:row>108</xdr:row>
      <xdr:rowOff>72934</xdr:rowOff>
    </xdr:to>
    <xdr:cxnSp macro="">
      <xdr:nvCxnSpPr>
        <xdr:cNvPr id="426" name="直線コネクタ 425">
          <a:extLst>
            <a:ext uri="{FF2B5EF4-FFF2-40B4-BE49-F238E27FC236}">
              <a16:creationId xmlns:a16="http://schemas.microsoft.com/office/drawing/2014/main" id="{29357E87-0374-4B6D-971B-56EBB4D8A0C5}"/>
            </a:ext>
          </a:extLst>
        </xdr:cNvPr>
        <xdr:cNvCxnSpPr/>
      </xdr:nvCxnSpPr>
      <xdr:spPr>
        <a:xfrm>
          <a:off x="1130300" y="18583002"/>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158222</xdr:rowOff>
    </xdr:from>
    <xdr:ext cx="405111" cy="259045"/>
    <xdr:sp macro="" textlink="">
      <xdr:nvSpPr>
        <xdr:cNvPr id="427" name="n_1aveValue【市民会館】&#10;有形固定資産減価償却率">
          <a:extLst>
            <a:ext uri="{FF2B5EF4-FFF2-40B4-BE49-F238E27FC236}">
              <a16:creationId xmlns:a16="http://schemas.microsoft.com/office/drawing/2014/main" id="{1616AA6A-31A1-4269-9BBB-1F5760948A15}"/>
            </a:ext>
          </a:extLst>
        </xdr:cNvPr>
        <xdr:cNvSpPr txBox="1"/>
      </xdr:nvSpPr>
      <xdr:spPr>
        <a:xfrm>
          <a:off x="3582044" y="178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135363</xdr:rowOff>
    </xdr:from>
    <xdr:ext cx="405111" cy="259045"/>
    <xdr:sp macro="" textlink="">
      <xdr:nvSpPr>
        <xdr:cNvPr id="428" name="n_2aveValue【市民会館】&#10;有形固定資産減価償却率">
          <a:extLst>
            <a:ext uri="{FF2B5EF4-FFF2-40B4-BE49-F238E27FC236}">
              <a16:creationId xmlns:a16="http://schemas.microsoft.com/office/drawing/2014/main" id="{260285BB-745A-4D03-95E6-B5F1D26E18AA}"/>
            </a:ext>
          </a:extLst>
        </xdr:cNvPr>
        <xdr:cNvSpPr txBox="1"/>
      </xdr:nvSpPr>
      <xdr:spPr>
        <a:xfrm>
          <a:off x="2705744" y="1779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115769</xdr:rowOff>
    </xdr:from>
    <xdr:ext cx="405111" cy="259045"/>
    <xdr:sp macro="" textlink="">
      <xdr:nvSpPr>
        <xdr:cNvPr id="429" name="n_3aveValue【市民会館】&#10;有形固定資産減価償却率">
          <a:extLst>
            <a:ext uri="{FF2B5EF4-FFF2-40B4-BE49-F238E27FC236}">
              <a16:creationId xmlns:a16="http://schemas.microsoft.com/office/drawing/2014/main" id="{92C0E80E-29E8-4A3D-8DD8-9BB5E61CF822}"/>
            </a:ext>
          </a:extLst>
        </xdr:cNvPr>
        <xdr:cNvSpPr txBox="1"/>
      </xdr:nvSpPr>
      <xdr:spPr>
        <a:xfrm>
          <a:off x="1816744" y="1777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97807</xdr:rowOff>
    </xdr:from>
    <xdr:ext cx="405111" cy="259045"/>
    <xdr:sp macro="" textlink="">
      <xdr:nvSpPr>
        <xdr:cNvPr id="430" name="n_4aveValue【市民会館】&#10;有形固定資産減価償却率">
          <a:extLst>
            <a:ext uri="{FF2B5EF4-FFF2-40B4-BE49-F238E27FC236}">
              <a16:creationId xmlns:a16="http://schemas.microsoft.com/office/drawing/2014/main" id="{FD835454-98B2-4E47-B420-76A730829300}"/>
            </a:ext>
          </a:extLst>
        </xdr:cNvPr>
        <xdr:cNvSpPr txBox="1"/>
      </xdr:nvSpPr>
      <xdr:spPr>
        <a:xfrm>
          <a:off x="927744" y="1775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92001</xdr:rowOff>
    </xdr:from>
    <xdr:ext cx="405111" cy="259045"/>
    <xdr:sp macro="" textlink="">
      <xdr:nvSpPr>
        <xdr:cNvPr id="431" name="n_1mainValue【市民会館】&#10;有形固定資産減価償却率">
          <a:extLst>
            <a:ext uri="{FF2B5EF4-FFF2-40B4-BE49-F238E27FC236}">
              <a16:creationId xmlns:a16="http://schemas.microsoft.com/office/drawing/2014/main" id="{9FAE3400-61BA-43A3-A035-39424BFA1776}"/>
            </a:ext>
          </a:extLst>
        </xdr:cNvPr>
        <xdr:cNvSpPr txBox="1"/>
      </xdr:nvSpPr>
      <xdr:spPr>
        <a:xfrm>
          <a:off x="3582044" y="18608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114861</xdr:rowOff>
    </xdr:from>
    <xdr:ext cx="405111" cy="259045"/>
    <xdr:sp macro="" textlink="">
      <xdr:nvSpPr>
        <xdr:cNvPr id="432" name="n_2mainValue【市民会館】&#10;有形固定資産減価償却率">
          <a:extLst>
            <a:ext uri="{FF2B5EF4-FFF2-40B4-BE49-F238E27FC236}">
              <a16:creationId xmlns:a16="http://schemas.microsoft.com/office/drawing/2014/main" id="{B69CFF19-E4D3-4540-B7F3-BFB358EF521D}"/>
            </a:ext>
          </a:extLst>
        </xdr:cNvPr>
        <xdr:cNvSpPr txBox="1"/>
      </xdr:nvSpPr>
      <xdr:spPr>
        <a:xfrm>
          <a:off x="2705744" y="18631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114861</xdr:rowOff>
    </xdr:from>
    <xdr:ext cx="405111" cy="259045"/>
    <xdr:sp macro="" textlink="">
      <xdr:nvSpPr>
        <xdr:cNvPr id="433" name="n_3mainValue【市民会館】&#10;有形固定資産減価償却率">
          <a:extLst>
            <a:ext uri="{FF2B5EF4-FFF2-40B4-BE49-F238E27FC236}">
              <a16:creationId xmlns:a16="http://schemas.microsoft.com/office/drawing/2014/main" id="{BE209E3C-8DF4-4E5D-B69A-44748A792A3D}"/>
            </a:ext>
          </a:extLst>
        </xdr:cNvPr>
        <xdr:cNvSpPr txBox="1"/>
      </xdr:nvSpPr>
      <xdr:spPr>
        <a:xfrm>
          <a:off x="1816744" y="18631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108329</xdr:rowOff>
    </xdr:from>
    <xdr:ext cx="405111" cy="259045"/>
    <xdr:sp macro="" textlink="">
      <xdr:nvSpPr>
        <xdr:cNvPr id="434" name="n_4mainValue【市民会館】&#10;有形固定資産減価償却率">
          <a:extLst>
            <a:ext uri="{FF2B5EF4-FFF2-40B4-BE49-F238E27FC236}">
              <a16:creationId xmlns:a16="http://schemas.microsoft.com/office/drawing/2014/main" id="{6FA4859E-0CF0-4ECD-9AEF-690503EE0B0E}"/>
            </a:ext>
          </a:extLst>
        </xdr:cNvPr>
        <xdr:cNvSpPr txBox="1"/>
      </xdr:nvSpPr>
      <xdr:spPr>
        <a:xfrm>
          <a:off x="927744" y="18624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14338547-2D17-4539-8A6B-C4767558749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E3110603-A5C8-4B30-9295-3541E516069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F58E4A4D-F757-40EE-8C11-7FDD097F9CA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BE464329-BA11-405C-9501-E7EA3ECEFF0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6A442791-340C-4D63-9E49-094165649A4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99D537E5-5250-4C7A-95D2-EA26364C7BB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636054EE-7E5B-4837-A77D-3E7AEAD5E39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6E00BD67-5C73-4A1E-8DB1-F96E6EAFB92F}"/>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21B399BE-3005-452D-850D-A83D313CF6AF}"/>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16DAF4C2-DD6B-4310-8401-056563D40D29}"/>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E71B8886-5B01-4ABF-9BB7-02DFE2D4F282}"/>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08FD0F6B-9DEC-46B3-8EDF-A411BA50464F}"/>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601FB7F9-A8AB-4D34-9096-1D1046ABEE6D}"/>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0841C7BF-2CEF-4180-A7BD-4BFA14C822E3}"/>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153B626C-DAC9-4761-9ADB-F6378505B4E9}"/>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6BA68048-4043-4B4D-A4A4-64FE71908359}"/>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43E682AB-890B-437F-8531-6AC0D12520E6}"/>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EF2BC29A-B29B-4814-9B96-18353EB0BAA7}"/>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03E027CE-765C-46D3-9954-7DE6FE9EEA36}"/>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6DD03499-73FB-4F33-A8D6-F0595AAAC83D}"/>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9BEF7565-C1DC-4576-B532-A077B8E8A33D}"/>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EC3D65F9-E31B-43BD-87EB-9BC834662F76}"/>
            </a:ext>
          </a:extLst>
        </xdr:cNvPr>
        <xdr:cNvCxnSpPr/>
      </xdr:nvCxnSpPr>
      <xdr:spPr>
        <a:xfrm flipV="1">
          <a:off x="10476865" y="173743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25D9F6E8-F891-49B8-93B3-C9E046917EF6}"/>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3958A2B9-78A2-46B3-B086-37438E929197}"/>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770B0389-C7C6-4DAD-BB2F-4EA356152AB3}"/>
            </a:ext>
          </a:extLst>
        </xdr:cNvPr>
        <xdr:cNvSpPr txBox="1"/>
      </xdr:nvSpPr>
      <xdr:spPr>
        <a:xfrm>
          <a:off x="10515600" y="1714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DE6AE957-ADBD-4484-BCE5-4556A025F380}"/>
            </a:ext>
          </a:extLst>
        </xdr:cNvPr>
        <xdr:cNvCxnSpPr/>
      </xdr:nvCxnSpPr>
      <xdr:spPr>
        <a:xfrm>
          <a:off x="10388600" y="1737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461" name="【市民会館】&#10;一人当たり面積平均値テキスト">
          <a:extLst>
            <a:ext uri="{FF2B5EF4-FFF2-40B4-BE49-F238E27FC236}">
              <a16:creationId xmlns:a16="http://schemas.microsoft.com/office/drawing/2014/main" id="{E064D1B0-A11F-437F-BE00-5AB7C202140A}"/>
            </a:ext>
          </a:extLst>
        </xdr:cNvPr>
        <xdr:cNvSpPr txBox="1"/>
      </xdr:nvSpPr>
      <xdr:spPr>
        <a:xfrm>
          <a:off x="10515600" y="18121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B2527AE6-BB2E-4035-8740-10960FF3BF92}"/>
            </a:ext>
          </a:extLst>
        </xdr:cNvPr>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4E2DCAAE-7CD0-43D6-A644-1EF624421956}"/>
            </a:ext>
          </a:extLst>
        </xdr:cNvPr>
        <xdr:cNvSpPr/>
      </xdr:nvSpPr>
      <xdr:spPr>
        <a:xfrm>
          <a:off x="95885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EF9DF9F3-FF01-4053-ADE1-08485F37D3D2}"/>
            </a:ext>
          </a:extLst>
        </xdr:cNvPr>
        <xdr:cNvSpPr/>
      </xdr:nvSpPr>
      <xdr:spPr>
        <a:xfrm>
          <a:off x="8699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BF12A7D3-781F-460C-81C4-727CB7B98E9B}"/>
            </a:ext>
          </a:extLst>
        </xdr:cNvPr>
        <xdr:cNvSpPr/>
      </xdr:nvSpPr>
      <xdr:spPr>
        <a:xfrm>
          <a:off x="7810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6BE0EBE5-94E0-40E9-A320-C81EF938FB47}"/>
            </a:ext>
          </a:extLst>
        </xdr:cNvPr>
        <xdr:cNvSpPr/>
      </xdr:nvSpPr>
      <xdr:spPr>
        <a:xfrm>
          <a:off x="6921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310D24F8-3246-4024-95EA-34D1E236180D}"/>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431B956E-F2B8-479F-A0AA-0DB2CFCBA8D5}"/>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F708C0D1-D49D-4513-9930-8A935650340D}"/>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2D805CD7-26E9-4BCD-BE89-006B3CDC10BE}"/>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5A04FE12-C8C4-4E3E-A141-847B5DD2E92E}"/>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146558</xdr:rowOff>
    </xdr:from>
    <xdr:to>
      <xdr:col>55</xdr:col>
      <xdr:colOff>50800</xdr:colOff>
      <xdr:row>107</xdr:row>
      <xdr:rowOff>76708</xdr:rowOff>
    </xdr:to>
    <xdr:sp macro="" textlink="">
      <xdr:nvSpPr>
        <xdr:cNvPr id="472" name="楕円 471">
          <a:extLst>
            <a:ext uri="{FF2B5EF4-FFF2-40B4-BE49-F238E27FC236}">
              <a16:creationId xmlns:a16="http://schemas.microsoft.com/office/drawing/2014/main" id="{99D690A9-9131-4BB4-ACB6-D33D6B672954}"/>
            </a:ext>
          </a:extLst>
        </xdr:cNvPr>
        <xdr:cNvSpPr/>
      </xdr:nvSpPr>
      <xdr:spPr>
        <a:xfrm>
          <a:off x="10426700" y="1832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124985</xdr:rowOff>
    </xdr:from>
    <xdr:ext cx="469744" cy="259045"/>
    <xdr:sp macro="" textlink="">
      <xdr:nvSpPr>
        <xdr:cNvPr id="473" name="【市民会館】&#10;一人当たり面積該当値テキスト">
          <a:extLst>
            <a:ext uri="{FF2B5EF4-FFF2-40B4-BE49-F238E27FC236}">
              <a16:creationId xmlns:a16="http://schemas.microsoft.com/office/drawing/2014/main" id="{D4510CA0-4EF2-4965-8C91-7631AE8D6403}"/>
            </a:ext>
          </a:extLst>
        </xdr:cNvPr>
        <xdr:cNvSpPr txBox="1"/>
      </xdr:nvSpPr>
      <xdr:spPr>
        <a:xfrm>
          <a:off x="10515600" y="18298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148844</xdr:rowOff>
    </xdr:from>
    <xdr:to>
      <xdr:col>50</xdr:col>
      <xdr:colOff>165100</xdr:colOff>
      <xdr:row>107</xdr:row>
      <xdr:rowOff>78994</xdr:rowOff>
    </xdr:to>
    <xdr:sp macro="" textlink="">
      <xdr:nvSpPr>
        <xdr:cNvPr id="474" name="楕円 473">
          <a:extLst>
            <a:ext uri="{FF2B5EF4-FFF2-40B4-BE49-F238E27FC236}">
              <a16:creationId xmlns:a16="http://schemas.microsoft.com/office/drawing/2014/main" id="{15AD64B4-348B-445B-A63E-B01A255CC76F}"/>
            </a:ext>
          </a:extLst>
        </xdr:cNvPr>
        <xdr:cNvSpPr/>
      </xdr:nvSpPr>
      <xdr:spPr>
        <a:xfrm>
          <a:off x="9588500" y="1832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25908</xdr:rowOff>
    </xdr:from>
    <xdr:to>
      <xdr:col>55</xdr:col>
      <xdr:colOff>0</xdr:colOff>
      <xdr:row>107</xdr:row>
      <xdr:rowOff>28194</xdr:rowOff>
    </xdr:to>
    <xdr:cxnSp macro="">
      <xdr:nvCxnSpPr>
        <xdr:cNvPr id="475" name="直線コネクタ 474">
          <a:extLst>
            <a:ext uri="{FF2B5EF4-FFF2-40B4-BE49-F238E27FC236}">
              <a16:creationId xmlns:a16="http://schemas.microsoft.com/office/drawing/2014/main" id="{521A1D48-9B83-4E58-A7B7-E1E424B85F96}"/>
            </a:ext>
          </a:extLst>
        </xdr:cNvPr>
        <xdr:cNvCxnSpPr/>
      </xdr:nvCxnSpPr>
      <xdr:spPr>
        <a:xfrm flipV="1">
          <a:off x="9639300" y="18371058"/>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151130</xdr:rowOff>
    </xdr:from>
    <xdr:to>
      <xdr:col>46</xdr:col>
      <xdr:colOff>38100</xdr:colOff>
      <xdr:row>107</xdr:row>
      <xdr:rowOff>81280</xdr:rowOff>
    </xdr:to>
    <xdr:sp macro="" textlink="">
      <xdr:nvSpPr>
        <xdr:cNvPr id="476" name="楕円 475">
          <a:extLst>
            <a:ext uri="{FF2B5EF4-FFF2-40B4-BE49-F238E27FC236}">
              <a16:creationId xmlns:a16="http://schemas.microsoft.com/office/drawing/2014/main" id="{8CF03A38-2E88-48DE-886F-FCFF0BF9B01E}"/>
            </a:ext>
          </a:extLst>
        </xdr:cNvPr>
        <xdr:cNvSpPr/>
      </xdr:nvSpPr>
      <xdr:spPr>
        <a:xfrm>
          <a:off x="86995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28194</xdr:rowOff>
    </xdr:from>
    <xdr:to>
      <xdr:col>50</xdr:col>
      <xdr:colOff>114300</xdr:colOff>
      <xdr:row>107</xdr:row>
      <xdr:rowOff>30480</xdr:rowOff>
    </xdr:to>
    <xdr:cxnSp macro="">
      <xdr:nvCxnSpPr>
        <xdr:cNvPr id="477" name="直線コネクタ 476">
          <a:extLst>
            <a:ext uri="{FF2B5EF4-FFF2-40B4-BE49-F238E27FC236}">
              <a16:creationId xmlns:a16="http://schemas.microsoft.com/office/drawing/2014/main" id="{F534D32B-3343-4F4E-8C5C-430A469B8D59}"/>
            </a:ext>
          </a:extLst>
        </xdr:cNvPr>
        <xdr:cNvCxnSpPr/>
      </xdr:nvCxnSpPr>
      <xdr:spPr>
        <a:xfrm flipV="1">
          <a:off x="8750300" y="1837334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153415</xdr:rowOff>
    </xdr:from>
    <xdr:to>
      <xdr:col>41</xdr:col>
      <xdr:colOff>101600</xdr:colOff>
      <xdr:row>107</xdr:row>
      <xdr:rowOff>83565</xdr:rowOff>
    </xdr:to>
    <xdr:sp macro="" textlink="">
      <xdr:nvSpPr>
        <xdr:cNvPr id="478" name="楕円 477">
          <a:extLst>
            <a:ext uri="{FF2B5EF4-FFF2-40B4-BE49-F238E27FC236}">
              <a16:creationId xmlns:a16="http://schemas.microsoft.com/office/drawing/2014/main" id="{31322CB1-50B8-4B90-9D47-76C85ECC311B}"/>
            </a:ext>
          </a:extLst>
        </xdr:cNvPr>
        <xdr:cNvSpPr/>
      </xdr:nvSpPr>
      <xdr:spPr>
        <a:xfrm>
          <a:off x="7810500" y="1832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30480</xdr:rowOff>
    </xdr:from>
    <xdr:to>
      <xdr:col>45</xdr:col>
      <xdr:colOff>177800</xdr:colOff>
      <xdr:row>107</xdr:row>
      <xdr:rowOff>32765</xdr:rowOff>
    </xdr:to>
    <xdr:cxnSp macro="">
      <xdr:nvCxnSpPr>
        <xdr:cNvPr id="479" name="直線コネクタ 478">
          <a:extLst>
            <a:ext uri="{FF2B5EF4-FFF2-40B4-BE49-F238E27FC236}">
              <a16:creationId xmlns:a16="http://schemas.microsoft.com/office/drawing/2014/main" id="{F026F1A4-D866-4AA2-8620-6AEDE1D48536}"/>
            </a:ext>
          </a:extLst>
        </xdr:cNvPr>
        <xdr:cNvCxnSpPr/>
      </xdr:nvCxnSpPr>
      <xdr:spPr>
        <a:xfrm flipV="1">
          <a:off x="7861300" y="18375630"/>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155702</xdr:rowOff>
    </xdr:from>
    <xdr:to>
      <xdr:col>36</xdr:col>
      <xdr:colOff>165100</xdr:colOff>
      <xdr:row>107</xdr:row>
      <xdr:rowOff>85852</xdr:rowOff>
    </xdr:to>
    <xdr:sp macro="" textlink="">
      <xdr:nvSpPr>
        <xdr:cNvPr id="480" name="楕円 479">
          <a:extLst>
            <a:ext uri="{FF2B5EF4-FFF2-40B4-BE49-F238E27FC236}">
              <a16:creationId xmlns:a16="http://schemas.microsoft.com/office/drawing/2014/main" id="{F34F8514-F946-4F42-A2EE-349D71C86B14}"/>
            </a:ext>
          </a:extLst>
        </xdr:cNvPr>
        <xdr:cNvSpPr/>
      </xdr:nvSpPr>
      <xdr:spPr>
        <a:xfrm>
          <a:off x="6921500" y="1832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32765</xdr:rowOff>
    </xdr:from>
    <xdr:to>
      <xdr:col>41</xdr:col>
      <xdr:colOff>50800</xdr:colOff>
      <xdr:row>107</xdr:row>
      <xdr:rowOff>35052</xdr:rowOff>
    </xdr:to>
    <xdr:cxnSp macro="">
      <xdr:nvCxnSpPr>
        <xdr:cNvPr id="481" name="直線コネクタ 480">
          <a:extLst>
            <a:ext uri="{FF2B5EF4-FFF2-40B4-BE49-F238E27FC236}">
              <a16:creationId xmlns:a16="http://schemas.microsoft.com/office/drawing/2014/main" id="{373D2976-B6BA-46FF-A240-23AF84EFF205}"/>
            </a:ext>
          </a:extLst>
        </xdr:cNvPr>
        <xdr:cNvCxnSpPr/>
      </xdr:nvCxnSpPr>
      <xdr:spPr>
        <a:xfrm flipV="1">
          <a:off x="6972300" y="18377915"/>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42942</xdr:rowOff>
    </xdr:from>
    <xdr:ext cx="469744" cy="259045"/>
    <xdr:sp macro="" textlink="">
      <xdr:nvSpPr>
        <xdr:cNvPr id="482" name="n_1aveValue【市民会館】&#10;一人当たり面積">
          <a:extLst>
            <a:ext uri="{FF2B5EF4-FFF2-40B4-BE49-F238E27FC236}">
              <a16:creationId xmlns:a16="http://schemas.microsoft.com/office/drawing/2014/main" id="{3223A80B-ADFD-4E58-A834-4576E3AB97D9}"/>
            </a:ext>
          </a:extLst>
        </xdr:cNvPr>
        <xdr:cNvSpPr txBox="1"/>
      </xdr:nvSpPr>
      <xdr:spPr>
        <a:xfrm>
          <a:off x="9391727" y="1804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483" name="n_2aveValue【市民会館】&#10;一人当たり面積">
          <a:extLst>
            <a:ext uri="{FF2B5EF4-FFF2-40B4-BE49-F238E27FC236}">
              <a16:creationId xmlns:a16="http://schemas.microsoft.com/office/drawing/2014/main" id="{004EE9FD-D141-42ED-8D9D-5C4EC552E432}"/>
            </a:ext>
          </a:extLst>
        </xdr:cNvPr>
        <xdr:cNvSpPr txBox="1"/>
      </xdr:nvSpPr>
      <xdr:spPr>
        <a:xfrm>
          <a:off x="8515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484" name="n_3aveValue【市民会館】&#10;一人当たり面積">
          <a:extLst>
            <a:ext uri="{FF2B5EF4-FFF2-40B4-BE49-F238E27FC236}">
              <a16:creationId xmlns:a16="http://schemas.microsoft.com/office/drawing/2014/main" id="{467E3AC4-E27B-4BD9-AF73-D33CF813AC1D}"/>
            </a:ext>
          </a:extLst>
        </xdr:cNvPr>
        <xdr:cNvSpPr txBox="1"/>
      </xdr:nvSpPr>
      <xdr:spPr>
        <a:xfrm>
          <a:off x="7626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40657</xdr:rowOff>
    </xdr:from>
    <xdr:ext cx="469744" cy="259045"/>
    <xdr:sp macro="" textlink="">
      <xdr:nvSpPr>
        <xdr:cNvPr id="485" name="n_4aveValue【市民会館】&#10;一人当たり面積">
          <a:extLst>
            <a:ext uri="{FF2B5EF4-FFF2-40B4-BE49-F238E27FC236}">
              <a16:creationId xmlns:a16="http://schemas.microsoft.com/office/drawing/2014/main" id="{D3970B89-DF8B-44AB-B333-D79C270F0153}"/>
            </a:ext>
          </a:extLst>
        </xdr:cNvPr>
        <xdr:cNvSpPr txBox="1"/>
      </xdr:nvSpPr>
      <xdr:spPr>
        <a:xfrm>
          <a:off x="6737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70121</xdr:rowOff>
    </xdr:from>
    <xdr:ext cx="469744" cy="259045"/>
    <xdr:sp macro="" textlink="">
      <xdr:nvSpPr>
        <xdr:cNvPr id="486" name="n_1mainValue【市民会館】&#10;一人当たり面積">
          <a:extLst>
            <a:ext uri="{FF2B5EF4-FFF2-40B4-BE49-F238E27FC236}">
              <a16:creationId xmlns:a16="http://schemas.microsoft.com/office/drawing/2014/main" id="{887D46B3-10AE-4AB4-BC36-8A844D3CA6F1}"/>
            </a:ext>
          </a:extLst>
        </xdr:cNvPr>
        <xdr:cNvSpPr txBox="1"/>
      </xdr:nvSpPr>
      <xdr:spPr>
        <a:xfrm>
          <a:off x="9391727" y="1841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72407</xdr:rowOff>
    </xdr:from>
    <xdr:ext cx="469744" cy="259045"/>
    <xdr:sp macro="" textlink="">
      <xdr:nvSpPr>
        <xdr:cNvPr id="487" name="n_2mainValue【市民会館】&#10;一人当たり面積">
          <a:extLst>
            <a:ext uri="{FF2B5EF4-FFF2-40B4-BE49-F238E27FC236}">
              <a16:creationId xmlns:a16="http://schemas.microsoft.com/office/drawing/2014/main" id="{D4BAB424-6F9A-4001-A68E-4A6393F4CCDD}"/>
            </a:ext>
          </a:extLst>
        </xdr:cNvPr>
        <xdr:cNvSpPr txBox="1"/>
      </xdr:nvSpPr>
      <xdr:spPr>
        <a:xfrm>
          <a:off x="8515427" y="1841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74692</xdr:rowOff>
    </xdr:from>
    <xdr:ext cx="469744" cy="259045"/>
    <xdr:sp macro="" textlink="">
      <xdr:nvSpPr>
        <xdr:cNvPr id="488" name="n_3mainValue【市民会館】&#10;一人当たり面積">
          <a:extLst>
            <a:ext uri="{FF2B5EF4-FFF2-40B4-BE49-F238E27FC236}">
              <a16:creationId xmlns:a16="http://schemas.microsoft.com/office/drawing/2014/main" id="{D2E2AACE-D9E0-4289-AB94-0B96B3649509}"/>
            </a:ext>
          </a:extLst>
        </xdr:cNvPr>
        <xdr:cNvSpPr txBox="1"/>
      </xdr:nvSpPr>
      <xdr:spPr>
        <a:xfrm>
          <a:off x="7626427" y="18419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76979</xdr:rowOff>
    </xdr:from>
    <xdr:ext cx="469744" cy="259045"/>
    <xdr:sp macro="" textlink="">
      <xdr:nvSpPr>
        <xdr:cNvPr id="489" name="n_4mainValue【市民会館】&#10;一人当たり面積">
          <a:extLst>
            <a:ext uri="{FF2B5EF4-FFF2-40B4-BE49-F238E27FC236}">
              <a16:creationId xmlns:a16="http://schemas.microsoft.com/office/drawing/2014/main" id="{F5FCCFDC-66D3-4A87-A179-497BE9575C60}"/>
            </a:ext>
          </a:extLst>
        </xdr:cNvPr>
        <xdr:cNvSpPr txBox="1"/>
      </xdr:nvSpPr>
      <xdr:spPr>
        <a:xfrm>
          <a:off x="6737427" y="1842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C12A1E91-F74C-4F25-A753-67B0F66F011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28C8E317-40B6-488B-8985-511518DBE36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DDA34929-D4CC-4AA9-9EBC-CD78B823AC0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DD77B6FE-BCCF-40C8-8F0E-595B5C138E2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315C50AD-6D0D-4B1E-BF31-E77DE95EAF3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9028880B-C6AD-4A8E-BB42-0708B39F2AF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F6775EA9-2DFE-4CB3-99D5-9E0C7053B6F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714E7F6E-843D-4A84-B88E-E2CE6765AAA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24E72EDC-CA22-4ECC-BF93-8F4E9913BC4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C801ACA7-4F30-4E8B-82E6-A40AE8AD685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E1AA2E6C-3F34-404B-AD3C-2A093C970A3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07A45419-1F9E-4C6A-9E15-12DECF075F0E}"/>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A2FD4B48-0E1A-4F7A-ABCF-949D780206D3}"/>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79A36507-A52B-4F42-9CAD-22FACE575918}"/>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E25CDF52-1BCE-4B0B-B7EF-E3F4EE74607C}"/>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DBE2C27B-749F-45BA-806E-C13B08A3C156}"/>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96502B4D-FA5A-43A6-A792-B30E9503D858}"/>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F7D5A380-C0F7-4468-8876-073BAB3E1254}"/>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4083D2F6-4BD0-4B52-82B9-39B97CC5102D}"/>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35198C46-13FC-47CB-973B-CB91624B61C8}"/>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BAF98DA7-197A-4453-85D0-B57A9076308B}"/>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C344184C-1784-4E13-B115-4B7055815D6A}"/>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9FDE4978-CDE2-4CDB-8ADA-CA067A6932BC}"/>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5501DFFE-8549-4826-8982-20EE450FC89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2BB21EC4-6291-4815-B4AA-4D8432564EE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0CFA7B87-D606-4C1E-B351-CC04852F0354}"/>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2C3BB6E8-E6AA-46A4-A59B-BB91295A3D17}"/>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8EABF2FF-5D6A-461F-A3E6-CC30C38ED681}"/>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9085D1C3-6B89-4357-9D76-39437DE7432C}"/>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BD54338F-5E86-4B54-B7DA-2C1467AA7F27}"/>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8119761F-8005-4EFC-A624-B8197D15ED48}"/>
            </a:ext>
          </a:extLst>
        </xdr:cNvPr>
        <xdr:cNvSpPr txBox="1"/>
      </xdr:nvSpPr>
      <xdr:spPr>
        <a:xfrm>
          <a:off x="16357600" y="6522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CC15C3CA-8B82-4F42-8BD5-0D92AA66C412}"/>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24686FB8-FABE-4BDB-8A3F-BE853C126C3F}"/>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24327153-6DEE-4F26-ABCC-3D8BE844CB34}"/>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1FDF9E7F-C740-40A0-A899-8C509DB15255}"/>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a:extLst>
            <a:ext uri="{FF2B5EF4-FFF2-40B4-BE49-F238E27FC236}">
              <a16:creationId xmlns:a16="http://schemas.microsoft.com/office/drawing/2014/main" id="{EB4CB640-D08F-4ACE-9872-95DBC844FEF9}"/>
            </a:ext>
          </a:extLst>
        </xdr:cNvPr>
        <xdr:cNvSpPr/>
      </xdr:nvSpPr>
      <xdr:spPr>
        <a:xfrm>
          <a:off x="12763500" y="661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8C869AB4-DB62-4125-A4C1-295C069FB7D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1F26CD01-8499-4492-873B-2BDC46A690D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8157C30E-9108-4A73-9EAC-F03793CB980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308E45A4-D782-4B5C-B4CE-39ADFD36D31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2DCFEBD2-5C49-4CC6-A22C-3D2320DDA4A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152763</xdr:rowOff>
    </xdr:from>
    <xdr:to>
      <xdr:col>85</xdr:col>
      <xdr:colOff>177800</xdr:colOff>
      <xdr:row>40</xdr:row>
      <xdr:rowOff>82913</xdr:rowOff>
    </xdr:to>
    <xdr:sp macro="" textlink="">
      <xdr:nvSpPr>
        <xdr:cNvPr id="531" name="楕円 530">
          <a:extLst>
            <a:ext uri="{FF2B5EF4-FFF2-40B4-BE49-F238E27FC236}">
              <a16:creationId xmlns:a16="http://schemas.microsoft.com/office/drawing/2014/main" id="{14B7ACEF-ACD6-454E-9C93-A4B8426EA4C9}"/>
            </a:ext>
          </a:extLst>
        </xdr:cNvPr>
        <xdr:cNvSpPr/>
      </xdr:nvSpPr>
      <xdr:spPr>
        <a:xfrm>
          <a:off x="16268700" y="683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131190</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024A73CA-7C8B-4432-A7FF-1FA6034C6730}"/>
            </a:ext>
          </a:extLst>
        </xdr:cNvPr>
        <xdr:cNvSpPr txBox="1"/>
      </xdr:nvSpPr>
      <xdr:spPr>
        <a:xfrm>
          <a:off x="16357600" y="681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141333</xdr:rowOff>
    </xdr:from>
    <xdr:to>
      <xdr:col>81</xdr:col>
      <xdr:colOff>101600</xdr:colOff>
      <xdr:row>40</xdr:row>
      <xdr:rowOff>71483</xdr:rowOff>
    </xdr:to>
    <xdr:sp macro="" textlink="">
      <xdr:nvSpPr>
        <xdr:cNvPr id="533" name="楕円 532">
          <a:extLst>
            <a:ext uri="{FF2B5EF4-FFF2-40B4-BE49-F238E27FC236}">
              <a16:creationId xmlns:a16="http://schemas.microsoft.com/office/drawing/2014/main" id="{3BE63220-2F94-4BF1-ADAD-E955F2CC9546}"/>
            </a:ext>
          </a:extLst>
        </xdr:cNvPr>
        <xdr:cNvSpPr/>
      </xdr:nvSpPr>
      <xdr:spPr>
        <a:xfrm>
          <a:off x="15430500" y="682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20683</xdr:rowOff>
    </xdr:from>
    <xdr:to>
      <xdr:col>85</xdr:col>
      <xdr:colOff>127000</xdr:colOff>
      <xdr:row>40</xdr:row>
      <xdr:rowOff>32113</xdr:rowOff>
    </xdr:to>
    <xdr:cxnSp macro="">
      <xdr:nvCxnSpPr>
        <xdr:cNvPr id="534" name="直線コネクタ 533">
          <a:extLst>
            <a:ext uri="{FF2B5EF4-FFF2-40B4-BE49-F238E27FC236}">
              <a16:creationId xmlns:a16="http://schemas.microsoft.com/office/drawing/2014/main" id="{71B1CD60-1E2A-43F2-B700-78306FB5DBD8}"/>
            </a:ext>
          </a:extLst>
        </xdr:cNvPr>
        <xdr:cNvCxnSpPr/>
      </xdr:nvCxnSpPr>
      <xdr:spPr>
        <a:xfrm>
          <a:off x="15481300" y="6878683"/>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128270</xdr:rowOff>
    </xdr:from>
    <xdr:to>
      <xdr:col>76</xdr:col>
      <xdr:colOff>165100</xdr:colOff>
      <xdr:row>40</xdr:row>
      <xdr:rowOff>58420</xdr:rowOff>
    </xdr:to>
    <xdr:sp macro="" textlink="">
      <xdr:nvSpPr>
        <xdr:cNvPr id="535" name="楕円 534">
          <a:extLst>
            <a:ext uri="{FF2B5EF4-FFF2-40B4-BE49-F238E27FC236}">
              <a16:creationId xmlns:a16="http://schemas.microsoft.com/office/drawing/2014/main" id="{879C7F31-A254-4E50-9863-292BB63CE228}"/>
            </a:ext>
          </a:extLst>
        </xdr:cNvPr>
        <xdr:cNvSpPr/>
      </xdr:nvSpPr>
      <xdr:spPr>
        <a:xfrm>
          <a:off x="14541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7620</xdr:rowOff>
    </xdr:from>
    <xdr:to>
      <xdr:col>81</xdr:col>
      <xdr:colOff>50800</xdr:colOff>
      <xdr:row>40</xdr:row>
      <xdr:rowOff>20683</xdr:rowOff>
    </xdr:to>
    <xdr:cxnSp macro="">
      <xdr:nvCxnSpPr>
        <xdr:cNvPr id="536" name="直線コネクタ 535">
          <a:extLst>
            <a:ext uri="{FF2B5EF4-FFF2-40B4-BE49-F238E27FC236}">
              <a16:creationId xmlns:a16="http://schemas.microsoft.com/office/drawing/2014/main" id="{503308B2-3B24-4358-AFFF-EC2BE1A999FF}"/>
            </a:ext>
          </a:extLst>
        </xdr:cNvPr>
        <xdr:cNvCxnSpPr/>
      </xdr:nvCxnSpPr>
      <xdr:spPr>
        <a:xfrm>
          <a:off x="14592300" y="6865620"/>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105410</xdr:rowOff>
    </xdr:from>
    <xdr:to>
      <xdr:col>72</xdr:col>
      <xdr:colOff>38100</xdr:colOff>
      <xdr:row>40</xdr:row>
      <xdr:rowOff>35560</xdr:rowOff>
    </xdr:to>
    <xdr:sp macro="" textlink="">
      <xdr:nvSpPr>
        <xdr:cNvPr id="537" name="楕円 536">
          <a:extLst>
            <a:ext uri="{FF2B5EF4-FFF2-40B4-BE49-F238E27FC236}">
              <a16:creationId xmlns:a16="http://schemas.microsoft.com/office/drawing/2014/main" id="{F524D70A-3640-4735-BCF1-21D7D999B4D9}"/>
            </a:ext>
          </a:extLst>
        </xdr:cNvPr>
        <xdr:cNvSpPr/>
      </xdr:nvSpPr>
      <xdr:spPr>
        <a:xfrm>
          <a:off x="13652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156210</xdr:rowOff>
    </xdr:from>
    <xdr:to>
      <xdr:col>76</xdr:col>
      <xdr:colOff>114300</xdr:colOff>
      <xdr:row>40</xdr:row>
      <xdr:rowOff>7620</xdr:rowOff>
    </xdr:to>
    <xdr:cxnSp macro="">
      <xdr:nvCxnSpPr>
        <xdr:cNvPr id="538" name="直線コネクタ 537">
          <a:extLst>
            <a:ext uri="{FF2B5EF4-FFF2-40B4-BE49-F238E27FC236}">
              <a16:creationId xmlns:a16="http://schemas.microsoft.com/office/drawing/2014/main" id="{9C310925-1E59-4EA7-BE9B-F3F3B56785A2}"/>
            </a:ext>
          </a:extLst>
        </xdr:cNvPr>
        <xdr:cNvCxnSpPr/>
      </xdr:nvCxnSpPr>
      <xdr:spPr>
        <a:xfrm>
          <a:off x="13703300" y="68427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89081</xdr:rowOff>
    </xdr:from>
    <xdr:to>
      <xdr:col>67</xdr:col>
      <xdr:colOff>101600</xdr:colOff>
      <xdr:row>40</xdr:row>
      <xdr:rowOff>19231</xdr:rowOff>
    </xdr:to>
    <xdr:sp macro="" textlink="">
      <xdr:nvSpPr>
        <xdr:cNvPr id="539" name="楕円 538">
          <a:extLst>
            <a:ext uri="{FF2B5EF4-FFF2-40B4-BE49-F238E27FC236}">
              <a16:creationId xmlns:a16="http://schemas.microsoft.com/office/drawing/2014/main" id="{5AC232D2-764C-40C6-8937-CEC5B73EBEF9}"/>
            </a:ext>
          </a:extLst>
        </xdr:cNvPr>
        <xdr:cNvSpPr/>
      </xdr:nvSpPr>
      <xdr:spPr>
        <a:xfrm>
          <a:off x="12763500" y="677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139881</xdr:rowOff>
    </xdr:from>
    <xdr:to>
      <xdr:col>71</xdr:col>
      <xdr:colOff>177800</xdr:colOff>
      <xdr:row>39</xdr:row>
      <xdr:rowOff>156210</xdr:rowOff>
    </xdr:to>
    <xdr:cxnSp macro="">
      <xdr:nvCxnSpPr>
        <xdr:cNvPr id="540" name="直線コネクタ 539">
          <a:extLst>
            <a:ext uri="{FF2B5EF4-FFF2-40B4-BE49-F238E27FC236}">
              <a16:creationId xmlns:a16="http://schemas.microsoft.com/office/drawing/2014/main" id="{DD0987D1-D896-47E7-8496-B3A7639991E5}"/>
            </a:ext>
          </a:extLst>
        </xdr:cNvPr>
        <xdr:cNvCxnSpPr/>
      </xdr:nvCxnSpPr>
      <xdr:spPr>
        <a:xfrm>
          <a:off x="12814300" y="682643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FAC8E80A-624B-4A26-925F-92C2EF5DDB56}"/>
            </a:ext>
          </a:extLst>
        </xdr:cNvPr>
        <xdr:cNvSpPr txBox="1"/>
      </xdr:nvSpPr>
      <xdr:spPr>
        <a:xfrm>
          <a:off x="15266044" y="645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A30EEFF6-840E-4D8E-BB18-6F948D7EFDDC}"/>
            </a:ext>
          </a:extLst>
        </xdr:cNvPr>
        <xdr:cNvSpPr txBox="1"/>
      </xdr:nvSpPr>
      <xdr:spPr>
        <a:xfrm>
          <a:off x="14389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0B32839E-D2A9-4875-923B-8121A240D6BD}"/>
            </a:ext>
          </a:extLst>
        </xdr:cNvPr>
        <xdr:cNvSpPr txBox="1"/>
      </xdr:nvSpPr>
      <xdr:spPr>
        <a:xfrm>
          <a:off x="13500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D6E7A7E0-1204-4C6D-8317-0B64FDEEBF8B}"/>
            </a:ext>
          </a:extLst>
        </xdr:cNvPr>
        <xdr:cNvSpPr txBox="1"/>
      </xdr:nvSpPr>
      <xdr:spPr>
        <a:xfrm>
          <a:off x="12611744" y="638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62610</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B9ABBD05-9FDA-4E2D-BA09-B63EC020535F}"/>
            </a:ext>
          </a:extLst>
        </xdr:cNvPr>
        <xdr:cNvSpPr txBox="1"/>
      </xdr:nvSpPr>
      <xdr:spPr>
        <a:xfrm>
          <a:off x="15266044" y="6920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49547</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7B7E62A0-14FF-4B4E-A7A4-3F86A90D3BE6}"/>
            </a:ext>
          </a:extLst>
        </xdr:cNvPr>
        <xdr:cNvSpPr txBox="1"/>
      </xdr:nvSpPr>
      <xdr:spPr>
        <a:xfrm>
          <a:off x="14389744" y="690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26687</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283E9A5F-E185-491F-A2EB-A8C456FCC93D}"/>
            </a:ext>
          </a:extLst>
        </xdr:cNvPr>
        <xdr:cNvSpPr txBox="1"/>
      </xdr:nvSpPr>
      <xdr:spPr>
        <a:xfrm>
          <a:off x="13500744" y="688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10358</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9666ECF7-096A-40AB-AC79-258AC2F1B4FE}"/>
            </a:ext>
          </a:extLst>
        </xdr:cNvPr>
        <xdr:cNvSpPr txBox="1"/>
      </xdr:nvSpPr>
      <xdr:spPr>
        <a:xfrm>
          <a:off x="12611744" y="686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4307A7AD-E2CB-48CC-927F-E5226B47EB8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90EA16D1-3A49-4AC7-AD63-277D456D54A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B72A7822-29F4-41DE-834D-611F34257B1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09DAC704-7D3D-4C19-86CB-C1FA64B3D10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6E5B3FDE-1219-49BF-8126-10E8097B181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6E4120F7-2178-422F-9932-1D84D603B14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C556AC19-C57C-476D-9195-AFFC4D9A806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2CC8E181-A53C-427C-8131-2EF77BC5546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BDDF5ECA-CEB4-487F-931E-4D94D359846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EFAFA017-3D8A-4718-87AA-9A46D250D16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E93E6F95-0263-475E-82CD-002D6B719D23}"/>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2EBEBDA7-EED6-46FC-B967-739BA9EED3D7}"/>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FAE9E04B-9D29-425D-8492-A9B24CAB26BD}"/>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854E9281-C05D-41C9-911C-9ED789EAE371}"/>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5A038DAE-06A6-4046-8C43-4BE35FA186DF}"/>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8860E9B6-B832-4EC7-836E-F55C172843A1}"/>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C401DB7F-20F1-42D4-8FB7-AFF4B86C736F}"/>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788C7839-3514-4D2A-BB5B-29F6C1010F1C}"/>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1C6AB0D5-CCF9-4AF9-99EE-AB6C00A3375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4FE6F35F-7E5A-4FA5-A42C-276F8953B724}"/>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A83A0C29-5A08-45FD-BED2-DFE9B3FFBF5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812D0C60-4F13-4D98-9F4F-897DCA3F9D23}"/>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20B9A97B-269C-4198-A818-29202C3486F9}"/>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B0F92802-409C-464C-A3C5-70C91EA1EACB}"/>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90782FC8-C497-40B9-BFF6-45F0D759BF31}"/>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9AEA3A2F-216F-4BB8-9860-2FD6A754E5DA}"/>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18782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077C5304-3560-4F95-A60E-37B4B4027143}"/>
            </a:ext>
          </a:extLst>
        </xdr:cNvPr>
        <xdr:cNvSpPr txBox="1"/>
      </xdr:nvSpPr>
      <xdr:spPr>
        <a:xfrm>
          <a:off x="22199600" y="6705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FEE790C0-FA9B-4B7C-8996-A20AF4A3D530}"/>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7A4815F6-9AC8-48D6-812D-01B7C83B359A}"/>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23505E96-EA5B-4CC0-94D8-970E36743A2B}"/>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F3130F58-4B94-4B3B-9095-F0B6DCE1A140}"/>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80" name="フローチャート: 判断 579">
          <a:extLst>
            <a:ext uri="{FF2B5EF4-FFF2-40B4-BE49-F238E27FC236}">
              <a16:creationId xmlns:a16="http://schemas.microsoft.com/office/drawing/2014/main" id="{38287C48-8EF2-4E34-B4E0-2E7ED30838B5}"/>
            </a:ext>
          </a:extLst>
        </xdr:cNvPr>
        <xdr:cNvSpPr/>
      </xdr:nvSpPr>
      <xdr:spPr>
        <a:xfrm>
          <a:off x="18605500" y="677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BD7F23FA-871B-4196-A6D7-9C3F9B1D95A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913CC0DD-9E94-4629-85A5-8681F468851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D1432BAA-EFBE-48AB-A64A-7027E0DABE3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FD4AB59C-F312-47B7-B7F5-E5E718E622C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BA5A7E9B-EADD-4E2E-B169-FB176A24259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38773</xdr:rowOff>
    </xdr:from>
    <xdr:to>
      <xdr:col>116</xdr:col>
      <xdr:colOff>114300</xdr:colOff>
      <xdr:row>36</xdr:row>
      <xdr:rowOff>140373</xdr:rowOff>
    </xdr:to>
    <xdr:sp macro="" textlink="">
      <xdr:nvSpPr>
        <xdr:cNvPr id="586" name="楕円 585">
          <a:extLst>
            <a:ext uri="{FF2B5EF4-FFF2-40B4-BE49-F238E27FC236}">
              <a16:creationId xmlns:a16="http://schemas.microsoft.com/office/drawing/2014/main" id="{F96A2D7D-686E-4725-B0FF-667CF4277EF5}"/>
            </a:ext>
          </a:extLst>
        </xdr:cNvPr>
        <xdr:cNvSpPr/>
      </xdr:nvSpPr>
      <xdr:spPr>
        <a:xfrm>
          <a:off x="22110700" y="6210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61650</xdr:rowOff>
    </xdr:from>
    <xdr:ext cx="599010" cy="259045"/>
    <xdr:sp macro="" textlink="">
      <xdr:nvSpPr>
        <xdr:cNvPr id="587" name="【一般廃棄物処理施設】&#10;一人当たり有形固定資産（償却資産）額該当値テキスト">
          <a:extLst>
            <a:ext uri="{FF2B5EF4-FFF2-40B4-BE49-F238E27FC236}">
              <a16:creationId xmlns:a16="http://schemas.microsoft.com/office/drawing/2014/main" id="{5F17AF49-3BA4-4699-BF70-BEA5DD461C7F}"/>
            </a:ext>
          </a:extLst>
        </xdr:cNvPr>
        <xdr:cNvSpPr txBox="1"/>
      </xdr:nvSpPr>
      <xdr:spPr>
        <a:xfrm>
          <a:off x="22199600" y="6062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59352</xdr:rowOff>
    </xdr:from>
    <xdr:to>
      <xdr:col>112</xdr:col>
      <xdr:colOff>38100</xdr:colOff>
      <xdr:row>36</xdr:row>
      <xdr:rowOff>160952</xdr:rowOff>
    </xdr:to>
    <xdr:sp macro="" textlink="">
      <xdr:nvSpPr>
        <xdr:cNvPr id="588" name="楕円 587">
          <a:extLst>
            <a:ext uri="{FF2B5EF4-FFF2-40B4-BE49-F238E27FC236}">
              <a16:creationId xmlns:a16="http://schemas.microsoft.com/office/drawing/2014/main" id="{4B02A143-FF75-4176-B60F-244B9EDD9636}"/>
            </a:ext>
          </a:extLst>
        </xdr:cNvPr>
        <xdr:cNvSpPr/>
      </xdr:nvSpPr>
      <xdr:spPr>
        <a:xfrm>
          <a:off x="21272500" y="623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89573</xdr:rowOff>
    </xdr:from>
    <xdr:to>
      <xdr:col>116</xdr:col>
      <xdr:colOff>63500</xdr:colOff>
      <xdr:row>36</xdr:row>
      <xdr:rowOff>110152</xdr:rowOff>
    </xdr:to>
    <xdr:cxnSp macro="">
      <xdr:nvCxnSpPr>
        <xdr:cNvPr id="589" name="直線コネクタ 588">
          <a:extLst>
            <a:ext uri="{FF2B5EF4-FFF2-40B4-BE49-F238E27FC236}">
              <a16:creationId xmlns:a16="http://schemas.microsoft.com/office/drawing/2014/main" id="{CEE1493E-DB4B-46BA-B599-A12FF1D844E8}"/>
            </a:ext>
          </a:extLst>
        </xdr:cNvPr>
        <xdr:cNvCxnSpPr/>
      </xdr:nvCxnSpPr>
      <xdr:spPr>
        <a:xfrm flipV="1">
          <a:off x="21323300" y="6261773"/>
          <a:ext cx="838200" cy="20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83034</xdr:rowOff>
    </xdr:from>
    <xdr:to>
      <xdr:col>107</xdr:col>
      <xdr:colOff>101600</xdr:colOff>
      <xdr:row>37</xdr:row>
      <xdr:rowOff>13184</xdr:rowOff>
    </xdr:to>
    <xdr:sp macro="" textlink="">
      <xdr:nvSpPr>
        <xdr:cNvPr id="590" name="楕円 589">
          <a:extLst>
            <a:ext uri="{FF2B5EF4-FFF2-40B4-BE49-F238E27FC236}">
              <a16:creationId xmlns:a16="http://schemas.microsoft.com/office/drawing/2014/main" id="{6C268736-FB3B-4E10-B8C9-38F13BA4158B}"/>
            </a:ext>
          </a:extLst>
        </xdr:cNvPr>
        <xdr:cNvSpPr/>
      </xdr:nvSpPr>
      <xdr:spPr>
        <a:xfrm>
          <a:off x="20383500" y="6255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110152</xdr:rowOff>
    </xdr:from>
    <xdr:to>
      <xdr:col>111</xdr:col>
      <xdr:colOff>177800</xdr:colOff>
      <xdr:row>36</xdr:row>
      <xdr:rowOff>133834</xdr:rowOff>
    </xdr:to>
    <xdr:cxnSp macro="">
      <xdr:nvCxnSpPr>
        <xdr:cNvPr id="591" name="直線コネクタ 590">
          <a:extLst>
            <a:ext uri="{FF2B5EF4-FFF2-40B4-BE49-F238E27FC236}">
              <a16:creationId xmlns:a16="http://schemas.microsoft.com/office/drawing/2014/main" id="{087602DE-5C91-4BC0-9E07-3B4AD962C309}"/>
            </a:ext>
          </a:extLst>
        </xdr:cNvPr>
        <xdr:cNvCxnSpPr/>
      </xdr:nvCxnSpPr>
      <xdr:spPr>
        <a:xfrm flipV="1">
          <a:off x="20434300" y="6282352"/>
          <a:ext cx="889000" cy="2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94460</xdr:rowOff>
    </xdr:from>
    <xdr:to>
      <xdr:col>102</xdr:col>
      <xdr:colOff>165100</xdr:colOff>
      <xdr:row>37</xdr:row>
      <xdr:rowOff>24610</xdr:rowOff>
    </xdr:to>
    <xdr:sp macro="" textlink="">
      <xdr:nvSpPr>
        <xdr:cNvPr id="592" name="楕円 591">
          <a:extLst>
            <a:ext uri="{FF2B5EF4-FFF2-40B4-BE49-F238E27FC236}">
              <a16:creationId xmlns:a16="http://schemas.microsoft.com/office/drawing/2014/main" id="{11A6735F-F85E-440E-8E4E-69A7965133AE}"/>
            </a:ext>
          </a:extLst>
        </xdr:cNvPr>
        <xdr:cNvSpPr/>
      </xdr:nvSpPr>
      <xdr:spPr>
        <a:xfrm>
          <a:off x="19494500" y="626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133834</xdr:rowOff>
    </xdr:from>
    <xdr:to>
      <xdr:col>107</xdr:col>
      <xdr:colOff>50800</xdr:colOff>
      <xdr:row>36</xdr:row>
      <xdr:rowOff>145260</xdr:rowOff>
    </xdr:to>
    <xdr:cxnSp macro="">
      <xdr:nvCxnSpPr>
        <xdr:cNvPr id="593" name="直線コネクタ 592">
          <a:extLst>
            <a:ext uri="{FF2B5EF4-FFF2-40B4-BE49-F238E27FC236}">
              <a16:creationId xmlns:a16="http://schemas.microsoft.com/office/drawing/2014/main" id="{BDDE6E34-9C70-4607-91D7-2B66CD20737C}"/>
            </a:ext>
          </a:extLst>
        </xdr:cNvPr>
        <xdr:cNvCxnSpPr/>
      </xdr:nvCxnSpPr>
      <xdr:spPr>
        <a:xfrm flipV="1">
          <a:off x="19545300" y="6306034"/>
          <a:ext cx="889000" cy="11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110489</xdr:rowOff>
    </xdr:from>
    <xdr:to>
      <xdr:col>98</xdr:col>
      <xdr:colOff>38100</xdr:colOff>
      <xdr:row>37</xdr:row>
      <xdr:rowOff>40639</xdr:rowOff>
    </xdr:to>
    <xdr:sp macro="" textlink="">
      <xdr:nvSpPr>
        <xdr:cNvPr id="594" name="楕円 593">
          <a:extLst>
            <a:ext uri="{FF2B5EF4-FFF2-40B4-BE49-F238E27FC236}">
              <a16:creationId xmlns:a16="http://schemas.microsoft.com/office/drawing/2014/main" id="{2D560C1F-5CA5-4492-9D88-10AA10EDF71F}"/>
            </a:ext>
          </a:extLst>
        </xdr:cNvPr>
        <xdr:cNvSpPr/>
      </xdr:nvSpPr>
      <xdr:spPr>
        <a:xfrm>
          <a:off x="18605500" y="6282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145260</xdr:rowOff>
    </xdr:from>
    <xdr:to>
      <xdr:col>102</xdr:col>
      <xdr:colOff>114300</xdr:colOff>
      <xdr:row>36</xdr:row>
      <xdr:rowOff>161289</xdr:rowOff>
    </xdr:to>
    <xdr:cxnSp macro="">
      <xdr:nvCxnSpPr>
        <xdr:cNvPr id="595" name="直線コネクタ 594">
          <a:extLst>
            <a:ext uri="{FF2B5EF4-FFF2-40B4-BE49-F238E27FC236}">
              <a16:creationId xmlns:a16="http://schemas.microsoft.com/office/drawing/2014/main" id="{C4F379ED-0D20-4CBE-946C-F0AB31640B0A}"/>
            </a:ext>
          </a:extLst>
        </xdr:cNvPr>
        <xdr:cNvCxnSpPr/>
      </xdr:nvCxnSpPr>
      <xdr:spPr>
        <a:xfrm flipV="1">
          <a:off x="18656300" y="6317460"/>
          <a:ext cx="889000" cy="16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125858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BA818FFD-94CA-4239-B437-E7F2836DC36C}"/>
            </a:ext>
          </a:extLst>
        </xdr:cNvPr>
        <xdr:cNvSpPr txBox="1"/>
      </xdr:nvSpPr>
      <xdr:spPr>
        <a:xfrm>
          <a:off x="21043411" y="6812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133393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876725C7-5CFA-4D0D-8C81-9F366C7BB75D}"/>
            </a:ext>
          </a:extLst>
        </xdr:cNvPr>
        <xdr:cNvSpPr txBox="1"/>
      </xdr:nvSpPr>
      <xdr:spPr>
        <a:xfrm>
          <a:off x="20167111" y="6819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149281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B1AEF226-6EAD-4E71-AF58-DC1E9BD7F50B}"/>
            </a:ext>
          </a:extLst>
        </xdr:cNvPr>
        <xdr:cNvSpPr txBox="1"/>
      </xdr:nvSpPr>
      <xdr:spPr>
        <a:xfrm>
          <a:off x="19278111" y="683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11755</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83EAD8BB-2A07-423D-8CCF-9812DD797F94}"/>
            </a:ext>
          </a:extLst>
        </xdr:cNvPr>
        <xdr:cNvSpPr txBox="1"/>
      </xdr:nvSpPr>
      <xdr:spPr>
        <a:xfrm>
          <a:off x="18389111" y="6869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6029</xdr:rowOff>
    </xdr:from>
    <xdr:ext cx="599010" cy="259045"/>
    <xdr:sp macro="" textlink="">
      <xdr:nvSpPr>
        <xdr:cNvPr id="600" name="n_1mainValue【一般廃棄物処理施設】&#10;一人当たり有形固定資産（償却資産）額">
          <a:extLst>
            <a:ext uri="{FF2B5EF4-FFF2-40B4-BE49-F238E27FC236}">
              <a16:creationId xmlns:a16="http://schemas.microsoft.com/office/drawing/2014/main" id="{C66D329E-56BE-44ED-9A0E-94F370C4CEB9}"/>
            </a:ext>
          </a:extLst>
        </xdr:cNvPr>
        <xdr:cNvSpPr txBox="1"/>
      </xdr:nvSpPr>
      <xdr:spPr>
        <a:xfrm>
          <a:off x="21011095" y="6006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29711</xdr:rowOff>
    </xdr:from>
    <xdr:ext cx="599010" cy="259045"/>
    <xdr:sp macro="" textlink="">
      <xdr:nvSpPr>
        <xdr:cNvPr id="601" name="n_2mainValue【一般廃棄物処理施設】&#10;一人当たり有形固定資産（償却資産）額">
          <a:extLst>
            <a:ext uri="{FF2B5EF4-FFF2-40B4-BE49-F238E27FC236}">
              <a16:creationId xmlns:a16="http://schemas.microsoft.com/office/drawing/2014/main" id="{BDE8273B-8405-4C69-B51E-27C9B53E1A1A}"/>
            </a:ext>
          </a:extLst>
        </xdr:cNvPr>
        <xdr:cNvSpPr txBox="1"/>
      </xdr:nvSpPr>
      <xdr:spPr>
        <a:xfrm>
          <a:off x="20134795" y="6030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41137</xdr:rowOff>
    </xdr:from>
    <xdr:ext cx="599010" cy="259045"/>
    <xdr:sp macro="" textlink="">
      <xdr:nvSpPr>
        <xdr:cNvPr id="602" name="n_3mainValue【一般廃棄物処理施設】&#10;一人当たり有形固定資産（償却資産）額">
          <a:extLst>
            <a:ext uri="{FF2B5EF4-FFF2-40B4-BE49-F238E27FC236}">
              <a16:creationId xmlns:a16="http://schemas.microsoft.com/office/drawing/2014/main" id="{83DBB934-8961-4B64-B2C4-5611514135F4}"/>
            </a:ext>
          </a:extLst>
        </xdr:cNvPr>
        <xdr:cNvSpPr txBox="1"/>
      </xdr:nvSpPr>
      <xdr:spPr>
        <a:xfrm>
          <a:off x="19245795" y="6041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57166</xdr:rowOff>
    </xdr:from>
    <xdr:ext cx="599010" cy="259045"/>
    <xdr:sp macro="" textlink="">
      <xdr:nvSpPr>
        <xdr:cNvPr id="603" name="n_4mainValue【一般廃棄物処理施設】&#10;一人当たり有形固定資産（償却資産）額">
          <a:extLst>
            <a:ext uri="{FF2B5EF4-FFF2-40B4-BE49-F238E27FC236}">
              <a16:creationId xmlns:a16="http://schemas.microsoft.com/office/drawing/2014/main" id="{20AEC124-BE54-4A47-892F-F4F16A8B7D58}"/>
            </a:ext>
          </a:extLst>
        </xdr:cNvPr>
        <xdr:cNvSpPr txBox="1"/>
      </xdr:nvSpPr>
      <xdr:spPr>
        <a:xfrm>
          <a:off x="18356795" y="6057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DE420273-030A-46D5-9F1D-0C9427E9A34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15C1D27F-BB62-4C35-B897-2998CE83FDD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8F807FF4-6618-440A-BC00-2904533D195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1461DE6D-33BB-4047-B5B8-170CD51AC13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413A02FF-20DB-4A43-A688-1FACCFDDB20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3ED664A0-5E94-4ACD-8183-62A7F67DF08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1F7A0D68-11DF-4C33-A469-77391529628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DB807D0A-9F71-4C1C-8096-9E9B0348A583}"/>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2" name="正方形/長方形 611">
          <a:extLst>
            <a:ext uri="{FF2B5EF4-FFF2-40B4-BE49-F238E27FC236}">
              <a16:creationId xmlns:a16="http://schemas.microsoft.com/office/drawing/2014/main" id="{3DC49EC1-6E78-46FA-B8F4-1117488FF68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3" name="正方形/長方形 612">
          <a:extLst>
            <a:ext uri="{FF2B5EF4-FFF2-40B4-BE49-F238E27FC236}">
              <a16:creationId xmlns:a16="http://schemas.microsoft.com/office/drawing/2014/main" id="{0976327B-97A5-4D56-BA21-9925AE0E06D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4" name="正方形/長方形 613">
          <a:extLst>
            <a:ext uri="{FF2B5EF4-FFF2-40B4-BE49-F238E27FC236}">
              <a16:creationId xmlns:a16="http://schemas.microsoft.com/office/drawing/2014/main" id="{C94751ED-63EA-4DBE-8C07-E1CD814FDE2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5" name="正方形/長方形 614">
          <a:extLst>
            <a:ext uri="{FF2B5EF4-FFF2-40B4-BE49-F238E27FC236}">
              <a16:creationId xmlns:a16="http://schemas.microsoft.com/office/drawing/2014/main" id="{6403731A-35D1-44C3-A17A-6FFC1FC7469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6" name="正方形/長方形 615">
          <a:extLst>
            <a:ext uri="{FF2B5EF4-FFF2-40B4-BE49-F238E27FC236}">
              <a16:creationId xmlns:a16="http://schemas.microsoft.com/office/drawing/2014/main" id="{FBD155F1-EECC-4D9D-B505-2A0416534FC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17" name="正方形/長方形 616">
          <a:extLst>
            <a:ext uri="{FF2B5EF4-FFF2-40B4-BE49-F238E27FC236}">
              <a16:creationId xmlns:a16="http://schemas.microsoft.com/office/drawing/2014/main" id="{A79DD515-AD09-475D-A6B3-8CE259698BA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18" name="正方形/長方形 617">
          <a:extLst>
            <a:ext uri="{FF2B5EF4-FFF2-40B4-BE49-F238E27FC236}">
              <a16:creationId xmlns:a16="http://schemas.microsoft.com/office/drawing/2014/main" id="{896783D2-8F2B-4389-AEE3-26A8C5E937D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19" name="正方形/長方形 618">
          <a:extLst>
            <a:ext uri="{FF2B5EF4-FFF2-40B4-BE49-F238E27FC236}">
              <a16:creationId xmlns:a16="http://schemas.microsoft.com/office/drawing/2014/main" id="{744EB2EC-2817-4A96-BF41-7C0877B91A65}"/>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1A742C84-76AE-4680-9C4D-B4BF25045CF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F0B18BBC-320A-41AD-87C1-D6F912399C2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C549F7C9-111A-4D0A-933F-63445B3B53A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F11F89C9-BCAA-43C3-9E7B-614775BD738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2F59015C-4CFF-4AF8-AD83-3A4315C6A7D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E147B093-A243-4446-9DFC-50120C244A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ACE9CF9B-851F-417F-9BAD-A42BFAEAF90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EC0E6BC0-3A7A-4B33-8C61-5404FD97211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8" name="テキスト ボックス 627">
          <a:extLst>
            <a:ext uri="{FF2B5EF4-FFF2-40B4-BE49-F238E27FC236}">
              <a16:creationId xmlns:a16="http://schemas.microsoft.com/office/drawing/2014/main" id="{BA9D3057-08B0-4BE7-BF15-C3A716AB262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6B46146C-A682-4060-ABE0-8E794ACF399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0" name="テキスト ボックス 629">
          <a:extLst>
            <a:ext uri="{FF2B5EF4-FFF2-40B4-BE49-F238E27FC236}">
              <a16:creationId xmlns:a16="http://schemas.microsoft.com/office/drawing/2014/main" id="{D7C317CE-B439-4CB4-806A-517165774E3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1" name="直線コネクタ 630">
          <a:extLst>
            <a:ext uri="{FF2B5EF4-FFF2-40B4-BE49-F238E27FC236}">
              <a16:creationId xmlns:a16="http://schemas.microsoft.com/office/drawing/2014/main" id="{E2CCE6D8-C0F9-4D52-AAD8-75FD47D07969}"/>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2" name="テキスト ボックス 631">
          <a:extLst>
            <a:ext uri="{FF2B5EF4-FFF2-40B4-BE49-F238E27FC236}">
              <a16:creationId xmlns:a16="http://schemas.microsoft.com/office/drawing/2014/main" id="{13126CB4-1F03-4728-9B7B-B7F2C8F7DE4E}"/>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3" name="直線コネクタ 632">
          <a:extLst>
            <a:ext uri="{FF2B5EF4-FFF2-40B4-BE49-F238E27FC236}">
              <a16:creationId xmlns:a16="http://schemas.microsoft.com/office/drawing/2014/main" id="{7D91FA42-7D9C-4A84-9A24-D9B213B2163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4" name="テキスト ボックス 633">
          <a:extLst>
            <a:ext uri="{FF2B5EF4-FFF2-40B4-BE49-F238E27FC236}">
              <a16:creationId xmlns:a16="http://schemas.microsoft.com/office/drawing/2014/main" id="{354CB702-19FC-468A-8666-EEE3484B83D1}"/>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5" name="直線コネクタ 634">
          <a:extLst>
            <a:ext uri="{FF2B5EF4-FFF2-40B4-BE49-F238E27FC236}">
              <a16:creationId xmlns:a16="http://schemas.microsoft.com/office/drawing/2014/main" id="{1241E15A-E66B-4082-9FF8-C31E5304969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6" name="テキスト ボックス 635">
          <a:extLst>
            <a:ext uri="{FF2B5EF4-FFF2-40B4-BE49-F238E27FC236}">
              <a16:creationId xmlns:a16="http://schemas.microsoft.com/office/drawing/2014/main" id="{070C31E2-59CA-4FBD-BAEA-FCF6A40FE0B5}"/>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7" name="直線コネクタ 636">
          <a:extLst>
            <a:ext uri="{FF2B5EF4-FFF2-40B4-BE49-F238E27FC236}">
              <a16:creationId xmlns:a16="http://schemas.microsoft.com/office/drawing/2014/main" id="{B74709E6-EC22-41AD-813A-7677AD60DA07}"/>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8" name="テキスト ボックス 637">
          <a:extLst>
            <a:ext uri="{FF2B5EF4-FFF2-40B4-BE49-F238E27FC236}">
              <a16:creationId xmlns:a16="http://schemas.microsoft.com/office/drawing/2014/main" id="{0AF252A6-2531-4636-8C22-EFC3DA8E9B8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9" name="直線コネクタ 638">
          <a:extLst>
            <a:ext uri="{FF2B5EF4-FFF2-40B4-BE49-F238E27FC236}">
              <a16:creationId xmlns:a16="http://schemas.microsoft.com/office/drawing/2014/main" id="{64ECD810-FD11-4E7F-9A20-76F372DADA51}"/>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0" name="テキスト ボックス 639">
          <a:extLst>
            <a:ext uri="{FF2B5EF4-FFF2-40B4-BE49-F238E27FC236}">
              <a16:creationId xmlns:a16="http://schemas.microsoft.com/office/drawing/2014/main" id="{CF745827-089C-45DF-BABE-CA623507271B}"/>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a:extLst>
            <a:ext uri="{FF2B5EF4-FFF2-40B4-BE49-F238E27FC236}">
              <a16:creationId xmlns:a16="http://schemas.microsoft.com/office/drawing/2014/main" id="{80EEDC0F-E888-4111-8CBA-EF7E3F96E0B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2" name="テキスト ボックス 641">
          <a:extLst>
            <a:ext uri="{FF2B5EF4-FFF2-40B4-BE49-F238E27FC236}">
              <a16:creationId xmlns:a16="http://schemas.microsoft.com/office/drawing/2014/main" id="{6913A69E-8B5A-47B9-8F2D-56860841E10A}"/>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3" name="【消防施設】&#10;有形固定資産減価償却率グラフ枠">
          <a:extLst>
            <a:ext uri="{FF2B5EF4-FFF2-40B4-BE49-F238E27FC236}">
              <a16:creationId xmlns:a16="http://schemas.microsoft.com/office/drawing/2014/main" id="{14A831D3-5D4E-43B9-8A95-0579F21D3D1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644" name="直線コネクタ 643">
          <a:extLst>
            <a:ext uri="{FF2B5EF4-FFF2-40B4-BE49-F238E27FC236}">
              <a16:creationId xmlns:a16="http://schemas.microsoft.com/office/drawing/2014/main" id="{597386A2-DE60-4E44-A444-3DF782E2CFEF}"/>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645" name="【消防施設】&#10;有形固定資産減価償却率最小値テキスト">
          <a:extLst>
            <a:ext uri="{FF2B5EF4-FFF2-40B4-BE49-F238E27FC236}">
              <a16:creationId xmlns:a16="http://schemas.microsoft.com/office/drawing/2014/main" id="{63867870-D470-4FC4-8441-70DDDF57A259}"/>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646" name="直線コネクタ 645">
          <a:extLst>
            <a:ext uri="{FF2B5EF4-FFF2-40B4-BE49-F238E27FC236}">
              <a16:creationId xmlns:a16="http://schemas.microsoft.com/office/drawing/2014/main" id="{F53997BF-840F-4C8A-85C6-5168084A66DE}"/>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647" name="【消防施設】&#10;有形固定資産減価償却率最大値テキスト">
          <a:extLst>
            <a:ext uri="{FF2B5EF4-FFF2-40B4-BE49-F238E27FC236}">
              <a16:creationId xmlns:a16="http://schemas.microsoft.com/office/drawing/2014/main" id="{8A278E4D-BC85-42AD-9744-04AA0FBFC766}"/>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648" name="直線コネクタ 647">
          <a:extLst>
            <a:ext uri="{FF2B5EF4-FFF2-40B4-BE49-F238E27FC236}">
              <a16:creationId xmlns:a16="http://schemas.microsoft.com/office/drawing/2014/main" id="{9C6603B3-EDBD-4308-A75F-D684159B1783}"/>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649" name="【消防施設】&#10;有形固定資産減価償却率平均値テキスト">
          <a:extLst>
            <a:ext uri="{FF2B5EF4-FFF2-40B4-BE49-F238E27FC236}">
              <a16:creationId xmlns:a16="http://schemas.microsoft.com/office/drawing/2014/main" id="{7FF7EDC1-DF6C-4739-B823-376604D9892B}"/>
            </a:ext>
          </a:extLst>
        </xdr:cNvPr>
        <xdr:cNvSpPr txBox="1"/>
      </xdr:nvSpPr>
      <xdr:spPr>
        <a:xfrm>
          <a:off x="16357600" y="1416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650" name="フローチャート: 判断 649">
          <a:extLst>
            <a:ext uri="{FF2B5EF4-FFF2-40B4-BE49-F238E27FC236}">
              <a16:creationId xmlns:a16="http://schemas.microsoft.com/office/drawing/2014/main" id="{FC88EBCC-E91B-41AB-B19E-67EE58F38B4A}"/>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651" name="フローチャート: 判断 650">
          <a:extLst>
            <a:ext uri="{FF2B5EF4-FFF2-40B4-BE49-F238E27FC236}">
              <a16:creationId xmlns:a16="http://schemas.microsoft.com/office/drawing/2014/main" id="{4128700E-3613-4375-BBDD-5754A0197D9A}"/>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652" name="フローチャート: 判断 651">
          <a:extLst>
            <a:ext uri="{FF2B5EF4-FFF2-40B4-BE49-F238E27FC236}">
              <a16:creationId xmlns:a16="http://schemas.microsoft.com/office/drawing/2014/main" id="{8F803991-A7FC-4A83-9911-F5909C3BAB16}"/>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653" name="フローチャート: 判断 652">
          <a:extLst>
            <a:ext uri="{FF2B5EF4-FFF2-40B4-BE49-F238E27FC236}">
              <a16:creationId xmlns:a16="http://schemas.microsoft.com/office/drawing/2014/main" id="{7DC4C262-FDE9-4C35-8CDA-5DD115252136}"/>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654" name="フローチャート: 判断 653">
          <a:extLst>
            <a:ext uri="{FF2B5EF4-FFF2-40B4-BE49-F238E27FC236}">
              <a16:creationId xmlns:a16="http://schemas.microsoft.com/office/drawing/2014/main" id="{1EDB3144-D305-4EDD-9E9B-A83B3135225D}"/>
            </a:ext>
          </a:extLst>
        </xdr:cNvPr>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F70C89C5-5273-43D5-80BA-F03E213C22B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1E99285A-B336-474B-A2AE-73E8F607109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FF8C96A6-2FAA-45C6-B6FA-213DC7ECA61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F6041B8F-D7EB-4613-9195-5F0CA217F47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B84AC129-7C08-45D1-83D3-4EEFFC49367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61595</xdr:rowOff>
    </xdr:from>
    <xdr:to>
      <xdr:col>85</xdr:col>
      <xdr:colOff>177800</xdr:colOff>
      <xdr:row>82</xdr:row>
      <xdr:rowOff>163195</xdr:rowOff>
    </xdr:to>
    <xdr:sp macro="" textlink="">
      <xdr:nvSpPr>
        <xdr:cNvPr id="660" name="楕円 659">
          <a:extLst>
            <a:ext uri="{FF2B5EF4-FFF2-40B4-BE49-F238E27FC236}">
              <a16:creationId xmlns:a16="http://schemas.microsoft.com/office/drawing/2014/main" id="{375E435B-5500-4518-8C55-2869180AEA38}"/>
            </a:ext>
          </a:extLst>
        </xdr:cNvPr>
        <xdr:cNvSpPr/>
      </xdr:nvSpPr>
      <xdr:spPr>
        <a:xfrm>
          <a:off x="16268700" y="1412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84472</xdr:rowOff>
    </xdr:from>
    <xdr:ext cx="405111" cy="259045"/>
    <xdr:sp macro="" textlink="">
      <xdr:nvSpPr>
        <xdr:cNvPr id="661" name="【消防施設】&#10;有形固定資産減価償却率該当値テキスト">
          <a:extLst>
            <a:ext uri="{FF2B5EF4-FFF2-40B4-BE49-F238E27FC236}">
              <a16:creationId xmlns:a16="http://schemas.microsoft.com/office/drawing/2014/main" id="{CE567311-48CD-48FD-9BA5-04DABC88A97B}"/>
            </a:ext>
          </a:extLst>
        </xdr:cNvPr>
        <xdr:cNvSpPr txBox="1"/>
      </xdr:nvSpPr>
      <xdr:spPr>
        <a:xfrm>
          <a:off x="16357600" y="1397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55880</xdr:rowOff>
    </xdr:from>
    <xdr:to>
      <xdr:col>81</xdr:col>
      <xdr:colOff>101600</xdr:colOff>
      <xdr:row>83</xdr:row>
      <xdr:rowOff>157480</xdr:rowOff>
    </xdr:to>
    <xdr:sp macro="" textlink="">
      <xdr:nvSpPr>
        <xdr:cNvPr id="662" name="楕円 661">
          <a:extLst>
            <a:ext uri="{FF2B5EF4-FFF2-40B4-BE49-F238E27FC236}">
              <a16:creationId xmlns:a16="http://schemas.microsoft.com/office/drawing/2014/main" id="{D99BFB85-2AFA-4260-931E-91DD4C8022D4}"/>
            </a:ext>
          </a:extLst>
        </xdr:cNvPr>
        <xdr:cNvSpPr/>
      </xdr:nvSpPr>
      <xdr:spPr>
        <a:xfrm>
          <a:off x="15430500" y="142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112395</xdr:rowOff>
    </xdr:from>
    <xdr:to>
      <xdr:col>85</xdr:col>
      <xdr:colOff>127000</xdr:colOff>
      <xdr:row>83</xdr:row>
      <xdr:rowOff>106680</xdr:rowOff>
    </xdr:to>
    <xdr:cxnSp macro="">
      <xdr:nvCxnSpPr>
        <xdr:cNvPr id="663" name="直線コネクタ 662">
          <a:extLst>
            <a:ext uri="{FF2B5EF4-FFF2-40B4-BE49-F238E27FC236}">
              <a16:creationId xmlns:a16="http://schemas.microsoft.com/office/drawing/2014/main" id="{118A5F45-3955-43B4-893A-8F0E45A402F1}"/>
            </a:ext>
          </a:extLst>
        </xdr:cNvPr>
        <xdr:cNvCxnSpPr/>
      </xdr:nvCxnSpPr>
      <xdr:spPr>
        <a:xfrm flipV="1">
          <a:off x="15481300" y="14171295"/>
          <a:ext cx="838200" cy="165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8255</xdr:rowOff>
    </xdr:from>
    <xdr:to>
      <xdr:col>76</xdr:col>
      <xdr:colOff>165100</xdr:colOff>
      <xdr:row>82</xdr:row>
      <xdr:rowOff>109855</xdr:rowOff>
    </xdr:to>
    <xdr:sp macro="" textlink="">
      <xdr:nvSpPr>
        <xdr:cNvPr id="664" name="楕円 663">
          <a:extLst>
            <a:ext uri="{FF2B5EF4-FFF2-40B4-BE49-F238E27FC236}">
              <a16:creationId xmlns:a16="http://schemas.microsoft.com/office/drawing/2014/main" id="{625A5823-FAB2-4DCC-A139-01B38E315A03}"/>
            </a:ext>
          </a:extLst>
        </xdr:cNvPr>
        <xdr:cNvSpPr/>
      </xdr:nvSpPr>
      <xdr:spPr>
        <a:xfrm>
          <a:off x="14541500" y="1406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59055</xdr:rowOff>
    </xdr:from>
    <xdr:to>
      <xdr:col>81</xdr:col>
      <xdr:colOff>50800</xdr:colOff>
      <xdr:row>83</xdr:row>
      <xdr:rowOff>106680</xdr:rowOff>
    </xdr:to>
    <xdr:cxnSp macro="">
      <xdr:nvCxnSpPr>
        <xdr:cNvPr id="665" name="直線コネクタ 664">
          <a:extLst>
            <a:ext uri="{FF2B5EF4-FFF2-40B4-BE49-F238E27FC236}">
              <a16:creationId xmlns:a16="http://schemas.microsoft.com/office/drawing/2014/main" id="{0439F7C5-9455-468C-A93D-E5F643AC43A8}"/>
            </a:ext>
          </a:extLst>
        </xdr:cNvPr>
        <xdr:cNvCxnSpPr/>
      </xdr:nvCxnSpPr>
      <xdr:spPr>
        <a:xfrm>
          <a:off x="14592300" y="14117955"/>
          <a:ext cx="889000" cy="21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141605</xdr:rowOff>
    </xdr:from>
    <xdr:to>
      <xdr:col>72</xdr:col>
      <xdr:colOff>38100</xdr:colOff>
      <xdr:row>82</xdr:row>
      <xdr:rowOff>71755</xdr:rowOff>
    </xdr:to>
    <xdr:sp macro="" textlink="">
      <xdr:nvSpPr>
        <xdr:cNvPr id="666" name="楕円 665">
          <a:extLst>
            <a:ext uri="{FF2B5EF4-FFF2-40B4-BE49-F238E27FC236}">
              <a16:creationId xmlns:a16="http://schemas.microsoft.com/office/drawing/2014/main" id="{D26115BC-9430-4839-94FC-BAFF895C8563}"/>
            </a:ext>
          </a:extLst>
        </xdr:cNvPr>
        <xdr:cNvSpPr/>
      </xdr:nvSpPr>
      <xdr:spPr>
        <a:xfrm>
          <a:off x="13652500" y="1402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20955</xdr:rowOff>
    </xdr:from>
    <xdr:to>
      <xdr:col>76</xdr:col>
      <xdr:colOff>114300</xdr:colOff>
      <xdr:row>82</xdr:row>
      <xdr:rowOff>59055</xdr:rowOff>
    </xdr:to>
    <xdr:cxnSp macro="">
      <xdr:nvCxnSpPr>
        <xdr:cNvPr id="667" name="直線コネクタ 666">
          <a:extLst>
            <a:ext uri="{FF2B5EF4-FFF2-40B4-BE49-F238E27FC236}">
              <a16:creationId xmlns:a16="http://schemas.microsoft.com/office/drawing/2014/main" id="{8B52A820-FCB4-45C0-8F45-3D9C0F52288E}"/>
            </a:ext>
          </a:extLst>
        </xdr:cNvPr>
        <xdr:cNvCxnSpPr/>
      </xdr:nvCxnSpPr>
      <xdr:spPr>
        <a:xfrm>
          <a:off x="13703300" y="140798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99695</xdr:rowOff>
    </xdr:from>
    <xdr:to>
      <xdr:col>67</xdr:col>
      <xdr:colOff>101600</xdr:colOff>
      <xdr:row>82</xdr:row>
      <xdr:rowOff>29845</xdr:rowOff>
    </xdr:to>
    <xdr:sp macro="" textlink="">
      <xdr:nvSpPr>
        <xdr:cNvPr id="668" name="楕円 667">
          <a:extLst>
            <a:ext uri="{FF2B5EF4-FFF2-40B4-BE49-F238E27FC236}">
              <a16:creationId xmlns:a16="http://schemas.microsoft.com/office/drawing/2014/main" id="{880371F4-0537-4C02-8E7C-8A3B90C9A7A7}"/>
            </a:ext>
          </a:extLst>
        </xdr:cNvPr>
        <xdr:cNvSpPr/>
      </xdr:nvSpPr>
      <xdr:spPr>
        <a:xfrm>
          <a:off x="12763500" y="1398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150495</xdr:rowOff>
    </xdr:from>
    <xdr:to>
      <xdr:col>71</xdr:col>
      <xdr:colOff>177800</xdr:colOff>
      <xdr:row>82</xdr:row>
      <xdr:rowOff>20955</xdr:rowOff>
    </xdr:to>
    <xdr:cxnSp macro="">
      <xdr:nvCxnSpPr>
        <xdr:cNvPr id="669" name="直線コネクタ 668">
          <a:extLst>
            <a:ext uri="{FF2B5EF4-FFF2-40B4-BE49-F238E27FC236}">
              <a16:creationId xmlns:a16="http://schemas.microsoft.com/office/drawing/2014/main" id="{D6FDF26E-5955-4590-BBEC-06078A94DC49}"/>
            </a:ext>
          </a:extLst>
        </xdr:cNvPr>
        <xdr:cNvCxnSpPr/>
      </xdr:nvCxnSpPr>
      <xdr:spPr>
        <a:xfrm>
          <a:off x="12814300" y="1403794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55897</xdr:rowOff>
    </xdr:from>
    <xdr:ext cx="405111" cy="259045"/>
    <xdr:sp macro="" textlink="">
      <xdr:nvSpPr>
        <xdr:cNvPr id="670" name="n_1aveValue【消防施設】&#10;有形固定資産減価償却率">
          <a:extLst>
            <a:ext uri="{FF2B5EF4-FFF2-40B4-BE49-F238E27FC236}">
              <a16:creationId xmlns:a16="http://schemas.microsoft.com/office/drawing/2014/main" id="{5D54BAA4-6618-4C8C-80CB-C2CCC0B9873E}"/>
            </a:ext>
          </a:extLst>
        </xdr:cNvPr>
        <xdr:cNvSpPr txBox="1"/>
      </xdr:nvSpPr>
      <xdr:spPr>
        <a:xfrm>
          <a:off x="15266044" y="1394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671" name="n_2aveValue【消防施設】&#10;有形固定資産減価償却率">
          <a:extLst>
            <a:ext uri="{FF2B5EF4-FFF2-40B4-BE49-F238E27FC236}">
              <a16:creationId xmlns:a16="http://schemas.microsoft.com/office/drawing/2014/main" id="{BB214205-4735-487C-8F2A-1355A42189B1}"/>
            </a:ext>
          </a:extLst>
        </xdr:cNvPr>
        <xdr:cNvSpPr txBox="1"/>
      </xdr:nvSpPr>
      <xdr:spPr>
        <a:xfrm>
          <a:off x="1438974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672" name="n_3aveValue【消防施設】&#10;有形固定資産減価償却率">
          <a:extLst>
            <a:ext uri="{FF2B5EF4-FFF2-40B4-BE49-F238E27FC236}">
              <a16:creationId xmlns:a16="http://schemas.microsoft.com/office/drawing/2014/main" id="{D74FB883-CC32-463F-8250-A84220ECAFB1}"/>
            </a:ext>
          </a:extLst>
        </xdr:cNvPr>
        <xdr:cNvSpPr txBox="1"/>
      </xdr:nvSpPr>
      <xdr:spPr>
        <a:xfrm>
          <a:off x="13500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673" name="n_4aveValue【消防施設】&#10;有形固定資産減価償却率">
          <a:extLst>
            <a:ext uri="{FF2B5EF4-FFF2-40B4-BE49-F238E27FC236}">
              <a16:creationId xmlns:a16="http://schemas.microsoft.com/office/drawing/2014/main" id="{7D2B3DFE-11C3-4282-A316-861ED898D15D}"/>
            </a:ext>
          </a:extLst>
        </xdr:cNvPr>
        <xdr:cNvSpPr txBox="1"/>
      </xdr:nvSpPr>
      <xdr:spPr>
        <a:xfrm>
          <a:off x="12611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148607</xdr:rowOff>
    </xdr:from>
    <xdr:ext cx="405111" cy="259045"/>
    <xdr:sp macro="" textlink="">
      <xdr:nvSpPr>
        <xdr:cNvPr id="674" name="n_1mainValue【消防施設】&#10;有形固定資産減価償却率">
          <a:extLst>
            <a:ext uri="{FF2B5EF4-FFF2-40B4-BE49-F238E27FC236}">
              <a16:creationId xmlns:a16="http://schemas.microsoft.com/office/drawing/2014/main" id="{B96E38C3-132F-4583-947C-B1A3AF4B2BC9}"/>
            </a:ext>
          </a:extLst>
        </xdr:cNvPr>
        <xdr:cNvSpPr txBox="1"/>
      </xdr:nvSpPr>
      <xdr:spPr>
        <a:xfrm>
          <a:off x="15266044" y="1437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126382</xdr:rowOff>
    </xdr:from>
    <xdr:ext cx="405111" cy="259045"/>
    <xdr:sp macro="" textlink="">
      <xdr:nvSpPr>
        <xdr:cNvPr id="675" name="n_2mainValue【消防施設】&#10;有形固定資産減価償却率">
          <a:extLst>
            <a:ext uri="{FF2B5EF4-FFF2-40B4-BE49-F238E27FC236}">
              <a16:creationId xmlns:a16="http://schemas.microsoft.com/office/drawing/2014/main" id="{024C571F-1404-47EB-874C-A615D7E0DEC8}"/>
            </a:ext>
          </a:extLst>
        </xdr:cNvPr>
        <xdr:cNvSpPr txBox="1"/>
      </xdr:nvSpPr>
      <xdr:spPr>
        <a:xfrm>
          <a:off x="14389744" y="1384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88282</xdr:rowOff>
    </xdr:from>
    <xdr:ext cx="405111" cy="259045"/>
    <xdr:sp macro="" textlink="">
      <xdr:nvSpPr>
        <xdr:cNvPr id="676" name="n_3mainValue【消防施設】&#10;有形固定資産減価償却率">
          <a:extLst>
            <a:ext uri="{FF2B5EF4-FFF2-40B4-BE49-F238E27FC236}">
              <a16:creationId xmlns:a16="http://schemas.microsoft.com/office/drawing/2014/main" id="{90464A5C-68EF-47C8-A932-558E943C4938}"/>
            </a:ext>
          </a:extLst>
        </xdr:cNvPr>
        <xdr:cNvSpPr txBox="1"/>
      </xdr:nvSpPr>
      <xdr:spPr>
        <a:xfrm>
          <a:off x="13500744" y="1380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46372</xdr:rowOff>
    </xdr:from>
    <xdr:ext cx="405111" cy="259045"/>
    <xdr:sp macro="" textlink="">
      <xdr:nvSpPr>
        <xdr:cNvPr id="677" name="n_4mainValue【消防施設】&#10;有形固定資産減価償却率">
          <a:extLst>
            <a:ext uri="{FF2B5EF4-FFF2-40B4-BE49-F238E27FC236}">
              <a16:creationId xmlns:a16="http://schemas.microsoft.com/office/drawing/2014/main" id="{8803C0BA-2124-48E1-AB3B-27E41FF476E3}"/>
            </a:ext>
          </a:extLst>
        </xdr:cNvPr>
        <xdr:cNvSpPr txBox="1"/>
      </xdr:nvSpPr>
      <xdr:spPr>
        <a:xfrm>
          <a:off x="12611744" y="1376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8" name="正方形/長方形 677">
          <a:extLst>
            <a:ext uri="{FF2B5EF4-FFF2-40B4-BE49-F238E27FC236}">
              <a16:creationId xmlns:a16="http://schemas.microsoft.com/office/drawing/2014/main" id="{67B96E7D-52EF-4511-9511-66B0496FB52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9" name="正方形/長方形 678">
          <a:extLst>
            <a:ext uri="{FF2B5EF4-FFF2-40B4-BE49-F238E27FC236}">
              <a16:creationId xmlns:a16="http://schemas.microsoft.com/office/drawing/2014/main" id="{2A3EE8D0-DD4C-4944-B6F2-6F460728E96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0" name="正方形/長方形 679">
          <a:extLst>
            <a:ext uri="{FF2B5EF4-FFF2-40B4-BE49-F238E27FC236}">
              <a16:creationId xmlns:a16="http://schemas.microsoft.com/office/drawing/2014/main" id="{FBADEDEF-8FBA-4E3A-AB7C-97AE3ED853A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1" name="正方形/長方形 680">
          <a:extLst>
            <a:ext uri="{FF2B5EF4-FFF2-40B4-BE49-F238E27FC236}">
              <a16:creationId xmlns:a16="http://schemas.microsoft.com/office/drawing/2014/main" id="{EAC52441-5B49-493D-B593-DA6691F230E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2" name="正方形/長方形 681">
          <a:extLst>
            <a:ext uri="{FF2B5EF4-FFF2-40B4-BE49-F238E27FC236}">
              <a16:creationId xmlns:a16="http://schemas.microsoft.com/office/drawing/2014/main" id="{BB00F80A-2AD0-42DA-AF87-45B4EC179B3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3" name="正方形/長方形 682">
          <a:extLst>
            <a:ext uri="{FF2B5EF4-FFF2-40B4-BE49-F238E27FC236}">
              <a16:creationId xmlns:a16="http://schemas.microsoft.com/office/drawing/2014/main" id="{D11056A1-BD6B-4243-96D9-3BFF57D11BE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4" name="正方形/長方形 683">
          <a:extLst>
            <a:ext uri="{FF2B5EF4-FFF2-40B4-BE49-F238E27FC236}">
              <a16:creationId xmlns:a16="http://schemas.microsoft.com/office/drawing/2014/main" id="{0C9139DE-93F0-4EC3-8408-D7B25BDDCEB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5" name="正方形/長方形 684">
          <a:extLst>
            <a:ext uri="{FF2B5EF4-FFF2-40B4-BE49-F238E27FC236}">
              <a16:creationId xmlns:a16="http://schemas.microsoft.com/office/drawing/2014/main" id="{5F366127-B8AD-4852-8F3C-E5E83C2E70A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6" name="テキスト ボックス 685">
          <a:extLst>
            <a:ext uri="{FF2B5EF4-FFF2-40B4-BE49-F238E27FC236}">
              <a16:creationId xmlns:a16="http://schemas.microsoft.com/office/drawing/2014/main" id="{B6FB72C4-1D5D-4251-BDF8-1C4ED10793C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7" name="直線コネクタ 686">
          <a:extLst>
            <a:ext uri="{FF2B5EF4-FFF2-40B4-BE49-F238E27FC236}">
              <a16:creationId xmlns:a16="http://schemas.microsoft.com/office/drawing/2014/main" id="{6AC85E6F-7CA1-4243-AB0D-4C1B0AC61D9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8" name="直線コネクタ 687">
          <a:extLst>
            <a:ext uri="{FF2B5EF4-FFF2-40B4-BE49-F238E27FC236}">
              <a16:creationId xmlns:a16="http://schemas.microsoft.com/office/drawing/2014/main" id="{B9F702A7-A0CF-4733-939F-F6A1F8DE454F}"/>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9" name="テキスト ボックス 688">
          <a:extLst>
            <a:ext uri="{FF2B5EF4-FFF2-40B4-BE49-F238E27FC236}">
              <a16:creationId xmlns:a16="http://schemas.microsoft.com/office/drawing/2014/main" id="{41FE7EA4-551B-4C0B-9F45-2ABF2C658674}"/>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0" name="直線コネクタ 689">
          <a:extLst>
            <a:ext uri="{FF2B5EF4-FFF2-40B4-BE49-F238E27FC236}">
              <a16:creationId xmlns:a16="http://schemas.microsoft.com/office/drawing/2014/main" id="{25750DCA-DD5D-471F-946D-031BD71C2B6B}"/>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1" name="テキスト ボックス 690">
          <a:extLst>
            <a:ext uri="{FF2B5EF4-FFF2-40B4-BE49-F238E27FC236}">
              <a16:creationId xmlns:a16="http://schemas.microsoft.com/office/drawing/2014/main" id="{F92C5840-6ECA-4622-84BA-F8055E25AD86}"/>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2" name="直線コネクタ 691">
          <a:extLst>
            <a:ext uri="{FF2B5EF4-FFF2-40B4-BE49-F238E27FC236}">
              <a16:creationId xmlns:a16="http://schemas.microsoft.com/office/drawing/2014/main" id="{7F3429DB-5B9B-4C2B-A532-58B53040D68F}"/>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3" name="テキスト ボックス 692">
          <a:extLst>
            <a:ext uri="{FF2B5EF4-FFF2-40B4-BE49-F238E27FC236}">
              <a16:creationId xmlns:a16="http://schemas.microsoft.com/office/drawing/2014/main" id="{C3D0D5F3-8017-4859-BE74-DE972B930BC7}"/>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4" name="直線コネクタ 693">
          <a:extLst>
            <a:ext uri="{FF2B5EF4-FFF2-40B4-BE49-F238E27FC236}">
              <a16:creationId xmlns:a16="http://schemas.microsoft.com/office/drawing/2014/main" id="{2B2482C5-050D-475E-B768-D6AD388B960A}"/>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5" name="テキスト ボックス 694">
          <a:extLst>
            <a:ext uri="{FF2B5EF4-FFF2-40B4-BE49-F238E27FC236}">
              <a16:creationId xmlns:a16="http://schemas.microsoft.com/office/drawing/2014/main" id="{69EF2A0A-657E-47CD-9037-5D04FAAF3E94}"/>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6492332E-6994-450A-8CA9-71603E449A7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71714B92-8C12-4179-AFD6-E7B159EB5FD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消防施設】&#10;一人当たり面積グラフ枠">
          <a:extLst>
            <a:ext uri="{FF2B5EF4-FFF2-40B4-BE49-F238E27FC236}">
              <a16:creationId xmlns:a16="http://schemas.microsoft.com/office/drawing/2014/main" id="{5C1F021C-E349-4114-9BBB-9BAF840F319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699" name="直線コネクタ 698">
          <a:extLst>
            <a:ext uri="{FF2B5EF4-FFF2-40B4-BE49-F238E27FC236}">
              <a16:creationId xmlns:a16="http://schemas.microsoft.com/office/drawing/2014/main" id="{C9966579-106C-4415-BFF1-A97D38989810}"/>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00" name="【消防施設】&#10;一人当たり面積最小値テキスト">
          <a:extLst>
            <a:ext uri="{FF2B5EF4-FFF2-40B4-BE49-F238E27FC236}">
              <a16:creationId xmlns:a16="http://schemas.microsoft.com/office/drawing/2014/main" id="{8867BE0E-DA04-42D0-90D8-EF70031428AD}"/>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01" name="直線コネクタ 700">
          <a:extLst>
            <a:ext uri="{FF2B5EF4-FFF2-40B4-BE49-F238E27FC236}">
              <a16:creationId xmlns:a16="http://schemas.microsoft.com/office/drawing/2014/main" id="{FBE7E685-E447-4264-BC36-D82ACA87DCE7}"/>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02" name="【消防施設】&#10;一人当たり面積最大値テキスト">
          <a:extLst>
            <a:ext uri="{FF2B5EF4-FFF2-40B4-BE49-F238E27FC236}">
              <a16:creationId xmlns:a16="http://schemas.microsoft.com/office/drawing/2014/main" id="{EACBA1DF-6E46-4A8E-B0B5-56EBA69E6E26}"/>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703" name="直線コネクタ 702">
          <a:extLst>
            <a:ext uri="{FF2B5EF4-FFF2-40B4-BE49-F238E27FC236}">
              <a16:creationId xmlns:a16="http://schemas.microsoft.com/office/drawing/2014/main" id="{F10AB5FB-DB0E-4B86-90C7-2141D6042D95}"/>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6875</xdr:rowOff>
    </xdr:from>
    <xdr:ext cx="469744" cy="259045"/>
    <xdr:sp macro="" textlink="">
      <xdr:nvSpPr>
        <xdr:cNvPr id="704" name="【消防施設】&#10;一人当たり面積平均値テキスト">
          <a:extLst>
            <a:ext uri="{FF2B5EF4-FFF2-40B4-BE49-F238E27FC236}">
              <a16:creationId xmlns:a16="http://schemas.microsoft.com/office/drawing/2014/main" id="{51B76874-EF3F-49E1-8207-71A89BBE10EC}"/>
            </a:ext>
          </a:extLst>
        </xdr:cNvPr>
        <xdr:cNvSpPr txBox="1"/>
      </xdr:nvSpPr>
      <xdr:spPr>
        <a:xfrm>
          <a:off x="22199600" y="14408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705" name="フローチャート: 判断 704">
          <a:extLst>
            <a:ext uri="{FF2B5EF4-FFF2-40B4-BE49-F238E27FC236}">
              <a16:creationId xmlns:a16="http://schemas.microsoft.com/office/drawing/2014/main" id="{83C518AE-72A9-47FF-9325-FF365B9275FB}"/>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706" name="フローチャート: 判断 705">
          <a:extLst>
            <a:ext uri="{FF2B5EF4-FFF2-40B4-BE49-F238E27FC236}">
              <a16:creationId xmlns:a16="http://schemas.microsoft.com/office/drawing/2014/main" id="{E9E305E4-2212-4582-8D00-6F8A5986F7CB}"/>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707" name="フローチャート: 判断 706">
          <a:extLst>
            <a:ext uri="{FF2B5EF4-FFF2-40B4-BE49-F238E27FC236}">
              <a16:creationId xmlns:a16="http://schemas.microsoft.com/office/drawing/2014/main" id="{063320AF-B631-4684-866A-5622F8E47444}"/>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708" name="フローチャート: 判断 707">
          <a:extLst>
            <a:ext uri="{FF2B5EF4-FFF2-40B4-BE49-F238E27FC236}">
              <a16:creationId xmlns:a16="http://schemas.microsoft.com/office/drawing/2014/main" id="{49AE9445-7521-46D6-9990-F34799E65037}"/>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709" name="フローチャート: 判断 708">
          <a:extLst>
            <a:ext uri="{FF2B5EF4-FFF2-40B4-BE49-F238E27FC236}">
              <a16:creationId xmlns:a16="http://schemas.microsoft.com/office/drawing/2014/main" id="{8B3C6968-7561-4F92-B4F6-D054005584C3}"/>
            </a:ext>
          </a:extLst>
        </xdr:cNvPr>
        <xdr:cNvSpPr/>
      </xdr:nvSpPr>
      <xdr:spPr>
        <a:xfrm>
          <a:off x="18605500" y="1445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CE588B22-C932-424C-B1B7-F87F1FE23FA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51DF81D5-56D2-4D7C-B97B-11F829224A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EA8E057E-B0BC-48D3-91E3-F6B2A4E3D71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9154021A-C1C6-463D-9927-BD38F9E26E7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7BC4F0D2-A7F2-4D6B-918B-742CAEE27F4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113030</xdr:rowOff>
    </xdr:from>
    <xdr:to>
      <xdr:col>116</xdr:col>
      <xdr:colOff>114300</xdr:colOff>
      <xdr:row>84</xdr:row>
      <xdr:rowOff>43180</xdr:rowOff>
    </xdr:to>
    <xdr:sp macro="" textlink="">
      <xdr:nvSpPr>
        <xdr:cNvPr id="715" name="楕円 714">
          <a:extLst>
            <a:ext uri="{FF2B5EF4-FFF2-40B4-BE49-F238E27FC236}">
              <a16:creationId xmlns:a16="http://schemas.microsoft.com/office/drawing/2014/main" id="{06EF3918-8EC8-4EFA-94FF-8397A03F9185}"/>
            </a:ext>
          </a:extLst>
        </xdr:cNvPr>
        <xdr:cNvSpPr/>
      </xdr:nvSpPr>
      <xdr:spPr>
        <a:xfrm>
          <a:off x="221107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135907</xdr:rowOff>
    </xdr:from>
    <xdr:ext cx="469744" cy="259045"/>
    <xdr:sp macro="" textlink="">
      <xdr:nvSpPr>
        <xdr:cNvPr id="716" name="【消防施設】&#10;一人当たり面積該当値テキスト">
          <a:extLst>
            <a:ext uri="{FF2B5EF4-FFF2-40B4-BE49-F238E27FC236}">
              <a16:creationId xmlns:a16="http://schemas.microsoft.com/office/drawing/2014/main" id="{B0FFD9FD-20D5-440E-BB49-06823A96C57A}"/>
            </a:ext>
          </a:extLst>
        </xdr:cNvPr>
        <xdr:cNvSpPr txBox="1"/>
      </xdr:nvSpPr>
      <xdr:spPr>
        <a:xfrm>
          <a:off x="22199600" y="1419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117602</xdr:rowOff>
    </xdr:from>
    <xdr:to>
      <xdr:col>112</xdr:col>
      <xdr:colOff>38100</xdr:colOff>
      <xdr:row>84</xdr:row>
      <xdr:rowOff>47752</xdr:rowOff>
    </xdr:to>
    <xdr:sp macro="" textlink="">
      <xdr:nvSpPr>
        <xdr:cNvPr id="717" name="楕円 716">
          <a:extLst>
            <a:ext uri="{FF2B5EF4-FFF2-40B4-BE49-F238E27FC236}">
              <a16:creationId xmlns:a16="http://schemas.microsoft.com/office/drawing/2014/main" id="{A592163E-1F94-4B8A-9B63-D42383AAD806}"/>
            </a:ext>
          </a:extLst>
        </xdr:cNvPr>
        <xdr:cNvSpPr/>
      </xdr:nvSpPr>
      <xdr:spPr>
        <a:xfrm>
          <a:off x="21272500" y="1434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163830</xdr:rowOff>
    </xdr:from>
    <xdr:to>
      <xdr:col>116</xdr:col>
      <xdr:colOff>63500</xdr:colOff>
      <xdr:row>83</xdr:row>
      <xdr:rowOff>168402</xdr:rowOff>
    </xdr:to>
    <xdr:cxnSp macro="">
      <xdr:nvCxnSpPr>
        <xdr:cNvPr id="718" name="直線コネクタ 717">
          <a:extLst>
            <a:ext uri="{FF2B5EF4-FFF2-40B4-BE49-F238E27FC236}">
              <a16:creationId xmlns:a16="http://schemas.microsoft.com/office/drawing/2014/main" id="{2E5E0AF5-C514-4E92-B6F6-DAB91EC6C5C9}"/>
            </a:ext>
          </a:extLst>
        </xdr:cNvPr>
        <xdr:cNvCxnSpPr/>
      </xdr:nvCxnSpPr>
      <xdr:spPr>
        <a:xfrm flipV="1">
          <a:off x="21323300" y="1439418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122174</xdr:rowOff>
    </xdr:from>
    <xdr:to>
      <xdr:col>107</xdr:col>
      <xdr:colOff>101600</xdr:colOff>
      <xdr:row>84</xdr:row>
      <xdr:rowOff>52324</xdr:rowOff>
    </xdr:to>
    <xdr:sp macro="" textlink="">
      <xdr:nvSpPr>
        <xdr:cNvPr id="719" name="楕円 718">
          <a:extLst>
            <a:ext uri="{FF2B5EF4-FFF2-40B4-BE49-F238E27FC236}">
              <a16:creationId xmlns:a16="http://schemas.microsoft.com/office/drawing/2014/main" id="{8B3923A3-1616-4BD0-8819-E64C1D021237}"/>
            </a:ext>
          </a:extLst>
        </xdr:cNvPr>
        <xdr:cNvSpPr/>
      </xdr:nvSpPr>
      <xdr:spPr>
        <a:xfrm>
          <a:off x="20383500" y="1435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168402</xdr:rowOff>
    </xdr:from>
    <xdr:to>
      <xdr:col>111</xdr:col>
      <xdr:colOff>177800</xdr:colOff>
      <xdr:row>84</xdr:row>
      <xdr:rowOff>1524</xdr:rowOff>
    </xdr:to>
    <xdr:cxnSp macro="">
      <xdr:nvCxnSpPr>
        <xdr:cNvPr id="720" name="直線コネクタ 719">
          <a:extLst>
            <a:ext uri="{FF2B5EF4-FFF2-40B4-BE49-F238E27FC236}">
              <a16:creationId xmlns:a16="http://schemas.microsoft.com/office/drawing/2014/main" id="{5A57C297-B537-4F5E-BDD1-846764DC825A}"/>
            </a:ext>
          </a:extLst>
        </xdr:cNvPr>
        <xdr:cNvCxnSpPr/>
      </xdr:nvCxnSpPr>
      <xdr:spPr>
        <a:xfrm flipV="1">
          <a:off x="20434300" y="143987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122174</xdr:rowOff>
    </xdr:from>
    <xdr:to>
      <xdr:col>102</xdr:col>
      <xdr:colOff>165100</xdr:colOff>
      <xdr:row>84</xdr:row>
      <xdr:rowOff>52324</xdr:rowOff>
    </xdr:to>
    <xdr:sp macro="" textlink="">
      <xdr:nvSpPr>
        <xdr:cNvPr id="721" name="楕円 720">
          <a:extLst>
            <a:ext uri="{FF2B5EF4-FFF2-40B4-BE49-F238E27FC236}">
              <a16:creationId xmlns:a16="http://schemas.microsoft.com/office/drawing/2014/main" id="{1C0103A8-0968-47ED-B5A3-61B2BBD46FD3}"/>
            </a:ext>
          </a:extLst>
        </xdr:cNvPr>
        <xdr:cNvSpPr/>
      </xdr:nvSpPr>
      <xdr:spPr>
        <a:xfrm>
          <a:off x="19494500" y="1435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1524</xdr:rowOff>
    </xdr:from>
    <xdr:to>
      <xdr:col>107</xdr:col>
      <xdr:colOff>50800</xdr:colOff>
      <xdr:row>84</xdr:row>
      <xdr:rowOff>1524</xdr:rowOff>
    </xdr:to>
    <xdr:cxnSp macro="">
      <xdr:nvCxnSpPr>
        <xdr:cNvPr id="722" name="直線コネクタ 721">
          <a:extLst>
            <a:ext uri="{FF2B5EF4-FFF2-40B4-BE49-F238E27FC236}">
              <a16:creationId xmlns:a16="http://schemas.microsoft.com/office/drawing/2014/main" id="{FDA90B19-89D0-4C2A-B506-8A03B56CF0CC}"/>
            </a:ext>
          </a:extLst>
        </xdr:cNvPr>
        <xdr:cNvCxnSpPr/>
      </xdr:nvCxnSpPr>
      <xdr:spPr>
        <a:xfrm>
          <a:off x="19545300" y="144033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122174</xdr:rowOff>
    </xdr:from>
    <xdr:to>
      <xdr:col>98</xdr:col>
      <xdr:colOff>38100</xdr:colOff>
      <xdr:row>84</xdr:row>
      <xdr:rowOff>52324</xdr:rowOff>
    </xdr:to>
    <xdr:sp macro="" textlink="">
      <xdr:nvSpPr>
        <xdr:cNvPr id="723" name="楕円 722">
          <a:extLst>
            <a:ext uri="{FF2B5EF4-FFF2-40B4-BE49-F238E27FC236}">
              <a16:creationId xmlns:a16="http://schemas.microsoft.com/office/drawing/2014/main" id="{399E30DC-FC43-4CD1-B9C6-0058DD84BB9C}"/>
            </a:ext>
          </a:extLst>
        </xdr:cNvPr>
        <xdr:cNvSpPr/>
      </xdr:nvSpPr>
      <xdr:spPr>
        <a:xfrm>
          <a:off x="18605500" y="1435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1524</xdr:rowOff>
    </xdr:from>
    <xdr:to>
      <xdr:col>102</xdr:col>
      <xdr:colOff>114300</xdr:colOff>
      <xdr:row>84</xdr:row>
      <xdr:rowOff>1524</xdr:rowOff>
    </xdr:to>
    <xdr:cxnSp macro="">
      <xdr:nvCxnSpPr>
        <xdr:cNvPr id="724" name="直線コネクタ 723">
          <a:extLst>
            <a:ext uri="{FF2B5EF4-FFF2-40B4-BE49-F238E27FC236}">
              <a16:creationId xmlns:a16="http://schemas.microsoft.com/office/drawing/2014/main" id="{F33227EA-3246-41FE-A1D4-78FAC7C7ADF5}"/>
            </a:ext>
          </a:extLst>
        </xdr:cNvPr>
        <xdr:cNvCxnSpPr/>
      </xdr:nvCxnSpPr>
      <xdr:spPr>
        <a:xfrm>
          <a:off x="18656300" y="144033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125747</xdr:rowOff>
    </xdr:from>
    <xdr:ext cx="469744" cy="259045"/>
    <xdr:sp macro="" textlink="">
      <xdr:nvSpPr>
        <xdr:cNvPr id="725" name="n_1aveValue【消防施設】&#10;一人当たり面積">
          <a:extLst>
            <a:ext uri="{FF2B5EF4-FFF2-40B4-BE49-F238E27FC236}">
              <a16:creationId xmlns:a16="http://schemas.microsoft.com/office/drawing/2014/main" id="{FCF4D280-E24F-4CD4-86BE-8AE8DBC9F7A7}"/>
            </a:ext>
          </a:extLst>
        </xdr:cNvPr>
        <xdr:cNvSpPr txBox="1"/>
      </xdr:nvSpPr>
      <xdr:spPr>
        <a:xfrm>
          <a:off x="210757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134890</xdr:rowOff>
    </xdr:from>
    <xdr:ext cx="469744" cy="259045"/>
    <xdr:sp macro="" textlink="">
      <xdr:nvSpPr>
        <xdr:cNvPr id="726" name="n_2aveValue【消防施設】&#10;一人当たり面積">
          <a:extLst>
            <a:ext uri="{FF2B5EF4-FFF2-40B4-BE49-F238E27FC236}">
              <a16:creationId xmlns:a16="http://schemas.microsoft.com/office/drawing/2014/main" id="{8E2F7236-9DA4-4ACF-B4A6-D0A8A3033F24}"/>
            </a:ext>
          </a:extLst>
        </xdr:cNvPr>
        <xdr:cNvSpPr txBox="1"/>
      </xdr:nvSpPr>
      <xdr:spPr>
        <a:xfrm>
          <a:off x="20199427" y="1453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130319</xdr:rowOff>
    </xdr:from>
    <xdr:ext cx="469744" cy="259045"/>
    <xdr:sp macro="" textlink="">
      <xdr:nvSpPr>
        <xdr:cNvPr id="727" name="n_3aveValue【消防施設】&#10;一人当たり面積">
          <a:extLst>
            <a:ext uri="{FF2B5EF4-FFF2-40B4-BE49-F238E27FC236}">
              <a16:creationId xmlns:a16="http://schemas.microsoft.com/office/drawing/2014/main" id="{ADD4152F-D464-4FFE-A378-F7B59FEBD458}"/>
            </a:ext>
          </a:extLst>
        </xdr:cNvPr>
        <xdr:cNvSpPr txBox="1"/>
      </xdr:nvSpPr>
      <xdr:spPr>
        <a:xfrm>
          <a:off x="19310427"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144035</xdr:rowOff>
    </xdr:from>
    <xdr:ext cx="469744" cy="259045"/>
    <xdr:sp macro="" textlink="">
      <xdr:nvSpPr>
        <xdr:cNvPr id="728" name="n_4aveValue【消防施設】&#10;一人当たり面積">
          <a:extLst>
            <a:ext uri="{FF2B5EF4-FFF2-40B4-BE49-F238E27FC236}">
              <a16:creationId xmlns:a16="http://schemas.microsoft.com/office/drawing/2014/main" id="{0997E3ED-6A24-4CED-93DF-6653408FA9A5}"/>
            </a:ext>
          </a:extLst>
        </xdr:cNvPr>
        <xdr:cNvSpPr txBox="1"/>
      </xdr:nvSpPr>
      <xdr:spPr>
        <a:xfrm>
          <a:off x="18421427" y="1454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64279</xdr:rowOff>
    </xdr:from>
    <xdr:ext cx="469744" cy="259045"/>
    <xdr:sp macro="" textlink="">
      <xdr:nvSpPr>
        <xdr:cNvPr id="729" name="n_1mainValue【消防施設】&#10;一人当たり面積">
          <a:extLst>
            <a:ext uri="{FF2B5EF4-FFF2-40B4-BE49-F238E27FC236}">
              <a16:creationId xmlns:a16="http://schemas.microsoft.com/office/drawing/2014/main" id="{1B812B86-579E-4238-B941-B0577829EB44}"/>
            </a:ext>
          </a:extLst>
        </xdr:cNvPr>
        <xdr:cNvSpPr txBox="1"/>
      </xdr:nvSpPr>
      <xdr:spPr>
        <a:xfrm>
          <a:off x="21075727" y="1412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68851</xdr:rowOff>
    </xdr:from>
    <xdr:ext cx="469744" cy="259045"/>
    <xdr:sp macro="" textlink="">
      <xdr:nvSpPr>
        <xdr:cNvPr id="730" name="n_2mainValue【消防施設】&#10;一人当たり面積">
          <a:extLst>
            <a:ext uri="{FF2B5EF4-FFF2-40B4-BE49-F238E27FC236}">
              <a16:creationId xmlns:a16="http://schemas.microsoft.com/office/drawing/2014/main" id="{68600D6B-B89C-43B0-88AA-FA0348BE8AAA}"/>
            </a:ext>
          </a:extLst>
        </xdr:cNvPr>
        <xdr:cNvSpPr txBox="1"/>
      </xdr:nvSpPr>
      <xdr:spPr>
        <a:xfrm>
          <a:off x="20199427" y="1412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68851</xdr:rowOff>
    </xdr:from>
    <xdr:ext cx="469744" cy="259045"/>
    <xdr:sp macro="" textlink="">
      <xdr:nvSpPr>
        <xdr:cNvPr id="731" name="n_3mainValue【消防施設】&#10;一人当たり面積">
          <a:extLst>
            <a:ext uri="{FF2B5EF4-FFF2-40B4-BE49-F238E27FC236}">
              <a16:creationId xmlns:a16="http://schemas.microsoft.com/office/drawing/2014/main" id="{563FF8F7-89F9-4CFA-9760-F0FF35FACCA3}"/>
            </a:ext>
          </a:extLst>
        </xdr:cNvPr>
        <xdr:cNvSpPr txBox="1"/>
      </xdr:nvSpPr>
      <xdr:spPr>
        <a:xfrm>
          <a:off x="19310427" y="1412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68851</xdr:rowOff>
    </xdr:from>
    <xdr:ext cx="469744" cy="259045"/>
    <xdr:sp macro="" textlink="">
      <xdr:nvSpPr>
        <xdr:cNvPr id="732" name="n_4mainValue【消防施設】&#10;一人当たり面積">
          <a:extLst>
            <a:ext uri="{FF2B5EF4-FFF2-40B4-BE49-F238E27FC236}">
              <a16:creationId xmlns:a16="http://schemas.microsoft.com/office/drawing/2014/main" id="{41D99EDF-1C79-49A9-A24D-84476985415A}"/>
            </a:ext>
          </a:extLst>
        </xdr:cNvPr>
        <xdr:cNvSpPr txBox="1"/>
      </xdr:nvSpPr>
      <xdr:spPr>
        <a:xfrm>
          <a:off x="18421427" y="1412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759FE29A-0C38-4BB9-A037-5CFE91B2B0B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54BFC39A-D175-413D-AD8A-C47A2E110E8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ED228E7C-8868-417B-87FF-11122D442A3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796174F4-000D-4253-915B-C00D1A54FB8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D0A8592E-8168-4CD9-851E-43B49EAFE2E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EDA61E5C-ADF4-4D1E-9961-C8CA9420DF0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32004D00-17EF-409D-BE67-BD2EA80CE44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19B1FE9A-F81F-4056-B7C5-5BB7127B68D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B9BBBF96-F4C4-4BC9-B58D-6928B842122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2D87E7D9-EEC3-4089-A4A6-427D4409459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067BA43B-64CD-453B-A510-6D96A06846C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4" name="直線コネクタ 743">
          <a:extLst>
            <a:ext uri="{FF2B5EF4-FFF2-40B4-BE49-F238E27FC236}">
              <a16:creationId xmlns:a16="http://schemas.microsoft.com/office/drawing/2014/main" id="{6157E5D2-C4E2-4EFC-8D67-A044EE6C9C56}"/>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5" name="テキスト ボックス 744">
          <a:extLst>
            <a:ext uri="{FF2B5EF4-FFF2-40B4-BE49-F238E27FC236}">
              <a16:creationId xmlns:a16="http://schemas.microsoft.com/office/drawing/2014/main" id="{8AC25355-CEB5-4636-86DE-A6F42C53723D}"/>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6" name="直線コネクタ 745">
          <a:extLst>
            <a:ext uri="{FF2B5EF4-FFF2-40B4-BE49-F238E27FC236}">
              <a16:creationId xmlns:a16="http://schemas.microsoft.com/office/drawing/2014/main" id="{342E6214-3B2B-4837-98F9-796576A6D99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7" name="テキスト ボックス 746">
          <a:extLst>
            <a:ext uri="{FF2B5EF4-FFF2-40B4-BE49-F238E27FC236}">
              <a16:creationId xmlns:a16="http://schemas.microsoft.com/office/drawing/2014/main" id="{A158E5C0-19E3-4617-8162-CD3E4D0BE64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8" name="直線コネクタ 747">
          <a:extLst>
            <a:ext uri="{FF2B5EF4-FFF2-40B4-BE49-F238E27FC236}">
              <a16:creationId xmlns:a16="http://schemas.microsoft.com/office/drawing/2014/main" id="{B416CF51-59F0-49B3-8E15-811DB099CB1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9" name="テキスト ボックス 748">
          <a:extLst>
            <a:ext uri="{FF2B5EF4-FFF2-40B4-BE49-F238E27FC236}">
              <a16:creationId xmlns:a16="http://schemas.microsoft.com/office/drawing/2014/main" id="{26A63A9B-75E9-4CB5-990B-99EB2A1D546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0" name="直線コネクタ 749">
          <a:extLst>
            <a:ext uri="{FF2B5EF4-FFF2-40B4-BE49-F238E27FC236}">
              <a16:creationId xmlns:a16="http://schemas.microsoft.com/office/drawing/2014/main" id="{6878767E-10FA-4B46-9C5E-19B6BA2D839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1" name="テキスト ボックス 750">
          <a:extLst>
            <a:ext uri="{FF2B5EF4-FFF2-40B4-BE49-F238E27FC236}">
              <a16:creationId xmlns:a16="http://schemas.microsoft.com/office/drawing/2014/main" id="{00E6BB0D-8715-4C30-BC00-541187DC68C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2" name="直線コネクタ 751">
          <a:extLst>
            <a:ext uri="{FF2B5EF4-FFF2-40B4-BE49-F238E27FC236}">
              <a16:creationId xmlns:a16="http://schemas.microsoft.com/office/drawing/2014/main" id="{4F023293-BA4F-41EB-8512-4F6A3BD2026B}"/>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3" name="テキスト ボックス 752">
          <a:extLst>
            <a:ext uri="{FF2B5EF4-FFF2-40B4-BE49-F238E27FC236}">
              <a16:creationId xmlns:a16="http://schemas.microsoft.com/office/drawing/2014/main" id="{C55CC26F-9EE5-4498-9C4B-34B030D19D0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4" name="直線コネクタ 753">
          <a:extLst>
            <a:ext uri="{FF2B5EF4-FFF2-40B4-BE49-F238E27FC236}">
              <a16:creationId xmlns:a16="http://schemas.microsoft.com/office/drawing/2014/main" id="{96018F0A-40E5-4FD4-B602-0CB53C39774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5" name="テキスト ボックス 754">
          <a:extLst>
            <a:ext uri="{FF2B5EF4-FFF2-40B4-BE49-F238E27FC236}">
              <a16:creationId xmlns:a16="http://schemas.microsoft.com/office/drawing/2014/main" id="{11FA8AAE-9F79-44A1-818C-0FD46A321AA5}"/>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6" name="直線コネクタ 755">
          <a:extLst>
            <a:ext uri="{FF2B5EF4-FFF2-40B4-BE49-F238E27FC236}">
              <a16:creationId xmlns:a16="http://schemas.microsoft.com/office/drawing/2014/main" id="{F086B63A-D0F0-47CF-9757-B3C7F49366E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7" name="【庁舎】&#10;有形固定資産減価償却率グラフ枠">
          <a:extLst>
            <a:ext uri="{FF2B5EF4-FFF2-40B4-BE49-F238E27FC236}">
              <a16:creationId xmlns:a16="http://schemas.microsoft.com/office/drawing/2014/main" id="{B38271BC-A67F-41E9-B66D-90226FBCAFF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758" name="直線コネクタ 757">
          <a:extLst>
            <a:ext uri="{FF2B5EF4-FFF2-40B4-BE49-F238E27FC236}">
              <a16:creationId xmlns:a16="http://schemas.microsoft.com/office/drawing/2014/main" id="{01E8EA5A-300B-4BF0-A175-E748604E7190}"/>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759" name="【庁舎】&#10;有形固定資産減価償却率最小値テキスト">
          <a:extLst>
            <a:ext uri="{FF2B5EF4-FFF2-40B4-BE49-F238E27FC236}">
              <a16:creationId xmlns:a16="http://schemas.microsoft.com/office/drawing/2014/main" id="{7B64A44A-D25A-4B51-AB85-BF9D491C18FF}"/>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760" name="直線コネクタ 759">
          <a:extLst>
            <a:ext uri="{FF2B5EF4-FFF2-40B4-BE49-F238E27FC236}">
              <a16:creationId xmlns:a16="http://schemas.microsoft.com/office/drawing/2014/main" id="{BAD7950A-84DA-4DEA-AE36-96DD4B64624A}"/>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761" name="【庁舎】&#10;有形固定資産減価償却率最大値テキスト">
          <a:extLst>
            <a:ext uri="{FF2B5EF4-FFF2-40B4-BE49-F238E27FC236}">
              <a16:creationId xmlns:a16="http://schemas.microsoft.com/office/drawing/2014/main" id="{37A72FB1-8F6D-4E83-915D-8D8AD1E3BD25}"/>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762" name="直線コネクタ 761">
          <a:extLst>
            <a:ext uri="{FF2B5EF4-FFF2-40B4-BE49-F238E27FC236}">
              <a16:creationId xmlns:a16="http://schemas.microsoft.com/office/drawing/2014/main" id="{8959C4A1-7684-4004-A84B-800D300ECFF6}"/>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763" name="【庁舎】&#10;有形固定資産減価償却率平均値テキスト">
          <a:extLst>
            <a:ext uri="{FF2B5EF4-FFF2-40B4-BE49-F238E27FC236}">
              <a16:creationId xmlns:a16="http://schemas.microsoft.com/office/drawing/2014/main" id="{AC480AB6-3A5F-414C-8CD2-216A538228AC}"/>
            </a:ext>
          </a:extLst>
        </xdr:cNvPr>
        <xdr:cNvSpPr txBox="1"/>
      </xdr:nvSpPr>
      <xdr:spPr>
        <a:xfrm>
          <a:off x="16357600" y="17691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764" name="フローチャート: 判断 763">
          <a:extLst>
            <a:ext uri="{FF2B5EF4-FFF2-40B4-BE49-F238E27FC236}">
              <a16:creationId xmlns:a16="http://schemas.microsoft.com/office/drawing/2014/main" id="{ABCCE1E3-6A52-4F2C-B5F6-A4E178835FF4}"/>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765" name="フローチャート: 判断 764">
          <a:extLst>
            <a:ext uri="{FF2B5EF4-FFF2-40B4-BE49-F238E27FC236}">
              <a16:creationId xmlns:a16="http://schemas.microsoft.com/office/drawing/2014/main" id="{57E136D6-5C77-46DC-8D2F-BB82BC812CBB}"/>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766" name="フローチャート: 判断 765">
          <a:extLst>
            <a:ext uri="{FF2B5EF4-FFF2-40B4-BE49-F238E27FC236}">
              <a16:creationId xmlns:a16="http://schemas.microsoft.com/office/drawing/2014/main" id="{F2791C03-A01F-4A33-A7F9-CE72F5E76793}"/>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767" name="フローチャート: 判断 766">
          <a:extLst>
            <a:ext uri="{FF2B5EF4-FFF2-40B4-BE49-F238E27FC236}">
              <a16:creationId xmlns:a16="http://schemas.microsoft.com/office/drawing/2014/main" id="{4681F16F-3B6C-4157-89B6-E156A33EA08F}"/>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768" name="フローチャート: 判断 767">
          <a:extLst>
            <a:ext uri="{FF2B5EF4-FFF2-40B4-BE49-F238E27FC236}">
              <a16:creationId xmlns:a16="http://schemas.microsoft.com/office/drawing/2014/main" id="{E0DD2435-F2A7-4B7E-8067-B76FA4F6010C}"/>
            </a:ext>
          </a:extLst>
        </xdr:cNvPr>
        <xdr:cNvSpPr/>
      </xdr:nvSpPr>
      <xdr:spPr>
        <a:xfrm>
          <a:off x="12763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7CEC748E-2F43-4A64-A85A-5AAE49E9C35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DA9A2CA3-94F0-4B52-A716-B997C2AEED8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15A7B556-4EBC-4ABE-AA65-426A72BD0EA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C79C7F57-2794-4582-BE19-86EDCDE43C1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7BE45ADF-C246-4B25-A537-4E36C84A911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28666</xdr:rowOff>
    </xdr:from>
    <xdr:to>
      <xdr:col>85</xdr:col>
      <xdr:colOff>177800</xdr:colOff>
      <xdr:row>106</xdr:row>
      <xdr:rowOff>130266</xdr:rowOff>
    </xdr:to>
    <xdr:sp macro="" textlink="">
      <xdr:nvSpPr>
        <xdr:cNvPr id="774" name="楕円 773">
          <a:extLst>
            <a:ext uri="{FF2B5EF4-FFF2-40B4-BE49-F238E27FC236}">
              <a16:creationId xmlns:a16="http://schemas.microsoft.com/office/drawing/2014/main" id="{DB4C1357-3BE3-4205-82C8-036CB20888C9}"/>
            </a:ext>
          </a:extLst>
        </xdr:cNvPr>
        <xdr:cNvSpPr/>
      </xdr:nvSpPr>
      <xdr:spPr>
        <a:xfrm>
          <a:off x="16268700" y="1820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7093</xdr:rowOff>
    </xdr:from>
    <xdr:ext cx="405111" cy="259045"/>
    <xdr:sp macro="" textlink="">
      <xdr:nvSpPr>
        <xdr:cNvPr id="775" name="【庁舎】&#10;有形固定資産減価償却率該当値テキスト">
          <a:extLst>
            <a:ext uri="{FF2B5EF4-FFF2-40B4-BE49-F238E27FC236}">
              <a16:creationId xmlns:a16="http://schemas.microsoft.com/office/drawing/2014/main" id="{D451CF09-3B5F-4F43-A002-62EA062360CA}"/>
            </a:ext>
          </a:extLst>
        </xdr:cNvPr>
        <xdr:cNvSpPr txBox="1"/>
      </xdr:nvSpPr>
      <xdr:spPr>
        <a:xfrm>
          <a:off x="16357600" y="1818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4173</xdr:rowOff>
    </xdr:from>
    <xdr:to>
      <xdr:col>81</xdr:col>
      <xdr:colOff>101600</xdr:colOff>
      <xdr:row>106</xdr:row>
      <xdr:rowOff>105773</xdr:rowOff>
    </xdr:to>
    <xdr:sp macro="" textlink="">
      <xdr:nvSpPr>
        <xdr:cNvPr id="776" name="楕円 775">
          <a:extLst>
            <a:ext uri="{FF2B5EF4-FFF2-40B4-BE49-F238E27FC236}">
              <a16:creationId xmlns:a16="http://schemas.microsoft.com/office/drawing/2014/main" id="{7DBFDBF1-5F28-4A3B-B69E-818DA192731E}"/>
            </a:ext>
          </a:extLst>
        </xdr:cNvPr>
        <xdr:cNvSpPr/>
      </xdr:nvSpPr>
      <xdr:spPr>
        <a:xfrm>
          <a:off x="15430500" y="1817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54973</xdr:rowOff>
    </xdr:from>
    <xdr:to>
      <xdr:col>85</xdr:col>
      <xdr:colOff>127000</xdr:colOff>
      <xdr:row>106</xdr:row>
      <xdr:rowOff>79466</xdr:rowOff>
    </xdr:to>
    <xdr:cxnSp macro="">
      <xdr:nvCxnSpPr>
        <xdr:cNvPr id="777" name="直線コネクタ 776">
          <a:extLst>
            <a:ext uri="{FF2B5EF4-FFF2-40B4-BE49-F238E27FC236}">
              <a16:creationId xmlns:a16="http://schemas.microsoft.com/office/drawing/2014/main" id="{58690C15-1FFE-4773-BB1B-11DDA91F64C5}"/>
            </a:ext>
          </a:extLst>
        </xdr:cNvPr>
        <xdr:cNvCxnSpPr/>
      </xdr:nvCxnSpPr>
      <xdr:spPr>
        <a:xfrm>
          <a:off x="15481300" y="18228673"/>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151130</xdr:rowOff>
    </xdr:from>
    <xdr:to>
      <xdr:col>76</xdr:col>
      <xdr:colOff>165100</xdr:colOff>
      <xdr:row>106</xdr:row>
      <xdr:rowOff>81280</xdr:rowOff>
    </xdr:to>
    <xdr:sp macro="" textlink="">
      <xdr:nvSpPr>
        <xdr:cNvPr id="778" name="楕円 777">
          <a:extLst>
            <a:ext uri="{FF2B5EF4-FFF2-40B4-BE49-F238E27FC236}">
              <a16:creationId xmlns:a16="http://schemas.microsoft.com/office/drawing/2014/main" id="{D7C0BB2B-836B-41E2-8748-A57414C64E4E}"/>
            </a:ext>
          </a:extLst>
        </xdr:cNvPr>
        <xdr:cNvSpPr/>
      </xdr:nvSpPr>
      <xdr:spPr>
        <a:xfrm>
          <a:off x="14541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30480</xdr:rowOff>
    </xdr:from>
    <xdr:to>
      <xdr:col>81</xdr:col>
      <xdr:colOff>50800</xdr:colOff>
      <xdr:row>106</xdr:row>
      <xdr:rowOff>54973</xdr:rowOff>
    </xdr:to>
    <xdr:cxnSp macro="">
      <xdr:nvCxnSpPr>
        <xdr:cNvPr id="779" name="直線コネクタ 778">
          <a:extLst>
            <a:ext uri="{FF2B5EF4-FFF2-40B4-BE49-F238E27FC236}">
              <a16:creationId xmlns:a16="http://schemas.microsoft.com/office/drawing/2014/main" id="{529C2A83-095B-4C68-9DC0-CC643FF8057E}"/>
            </a:ext>
          </a:extLst>
        </xdr:cNvPr>
        <xdr:cNvCxnSpPr/>
      </xdr:nvCxnSpPr>
      <xdr:spPr>
        <a:xfrm>
          <a:off x="14592300" y="18204180"/>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125005</xdr:rowOff>
    </xdr:from>
    <xdr:to>
      <xdr:col>72</xdr:col>
      <xdr:colOff>38100</xdr:colOff>
      <xdr:row>106</xdr:row>
      <xdr:rowOff>55155</xdr:rowOff>
    </xdr:to>
    <xdr:sp macro="" textlink="">
      <xdr:nvSpPr>
        <xdr:cNvPr id="780" name="楕円 779">
          <a:extLst>
            <a:ext uri="{FF2B5EF4-FFF2-40B4-BE49-F238E27FC236}">
              <a16:creationId xmlns:a16="http://schemas.microsoft.com/office/drawing/2014/main" id="{85FC8A65-79AB-4B80-9387-806A49B05A4B}"/>
            </a:ext>
          </a:extLst>
        </xdr:cNvPr>
        <xdr:cNvSpPr/>
      </xdr:nvSpPr>
      <xdr:spPr>
        <a:xfrm>
          <a:off x="13652500" y="1812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4355</xdr:rowOff>
    </xdr:from>
    <xdr:to>
      <xdr:col>76</xdr:col>
      <xdr:colOff>114300</xdr:colOff>
      <xdr:row>106</xdr:row>
      <xdr:rowOff>30480</xdr:rowOff>
    </xdr:to>
    <xdr:cxnSp macro="">
      <xdr:nvCxnSpPr>
        <xdr:cNvPr id="781" name="直線コネクタ 780">
          <a:extLst>
            <a:ext uri="{FF2B5EF4-FFF2-40B4-BE49-F238E27FC236}">
              <a16:creationId xmlns:a16="http://schemas.microsoft.com/office/drawing/2014/main" id="{56389FA3-1268-42CC-AEEC-9D32A340E11C}"/>
            </a:ext>
          </a:extLst>
        </xdr:cNvPr>
        <xdr:cNvCxnSpPr/>
      </xdr:nvCxnSpPr>
      <xdr:spPr>
        <a:xfrm>
          <a:off x="13703300" y="18178055"/>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128270</xdr:rowOff>
    </xdr:from>
    <xdr:to>
      <xdr:col>67</xdr:col>
      <xdr:colOff>101600</xdr:colOff>
      <xdr:row>106</xdr:row>
      <xdr:rowOff>58420</xdr:rowOff>
    </xdr:to>
    <xdr:sp macro="" textlink="">
      <xdr:nvSpPr>
        <xdr:cNvPr id="782" name="楕円 781">
          <a:extLst>
            <a:ext uri="{FF2B5EF4-FFF2-40B4-BE49-F238E27FC236}">
              <a16:creationId xmlns:a16="http://schemas.microsoft.com/office/drawing/2014/main" id="{DD0985B7-3438-466D-872A-74086F52D020}"/>
            </a:ext>
          </a:extLst>
        </xdr:cNvPr>
        <xdr:cNvSpPr/>
      </xdr:nvSpPr>
      <xdr:spPr>
        <a:xfrm>
          <a:off x="12763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4355</xdr:rowOff>
    </xdr:from>
    <xdr:to>
      <xdr:col>71</xdr:col>
      <xdr:colOff>177800</xdr:colOff>
      <xdr:row>106</xdr:row>
      <xdr:rowOff>7620</xdr:rowOff>
    </xdr:to>
    <xdr:cxnSp macro="">
      <xdr:nvCxnSpPr>
        <xdr:cNvPr id="783" name="直線コネクタ 782">
          <a:extLst>
            <a:ext uri="{FF2B5EF4-FFF2-40B4-BE49-F238E27FC236}">
              <a16:creationId xmlns:a16="http://schemas.microsoft.com/office/drawing/2014/main" id="{38479FA3-4614-40DB-A1F8-DA40C75AB031}"/>
            </a:ext>
          </a:extLst>
        </xdr:cNvPr>
        <xdr:cNvCxnSpPr/>
      </xdr:nvCxnSpPr>
      <xdr:spPr>
        <a:xfrm flipV="1">
          <a:off x="12814300" y="18178055"/>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784" name="n_1aveValue【庁舎】&#10;有形固定資産減価償却率">
          <a:extLst>
            <a:ext uri="{FF2B5EF4-FFF2-40B4-BE49-F238E27FC236}">
              <a16:creationId xmlns:a16="http://schemas.microsoft.com/office/drawing/2014/main" id="{ED036F73-8224-4B38-BCBD-FA84787E64AA}"/>
            </a:ext>
          </a:extLst>
        </xdr:cNvPr>
        <xdr:cNvSpPr txBox="1"/>
      </xdr:nvSpPr>
      <xdr:spPr>
        <a:xfrm>
          <a:off x="1526604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785" name="n_2aveValue【庁舎】&#10;有形固定資産減価償却率">
          <a:extLst>
            <a:ext uri="{FF2B5EF4-FFF2-40B4-BE49-F238E27FC236}">
              <a16:creationId xmlns:a16="http://schemas.microsoft.com/office/drawing/2014/main" id="{0B50CDE1-724E-435D-AD10-EF2BE4DA99BD}"/>
            </a:ext>
          </a:extLst>
        </xdr:cNvPr>
        <xdr:cNvSpPr txBox="1"/>
      </xdr:nvSpPr>
      <xdr:spPr>
        <a:xfrm>
          <a:off x="143897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786" name="n_3aveValue【庁舎】&#10;有形固定資産減価償却率">
          <a:extLst>
            <a:ext uri="{FF2B5EF4-FFF2-40B4-BE49-F238E27FC236}">
              <a16:creationId xmlns:a16="http://schemas.microsoft.com/office/drawing/2014/main" id="{FC1FB6C8-F738-4E65-80A3-C50A507CBFA7}"/>
            </a:ext>
          </a:extLst>
        </xdr:cNvPr>
        <xdr:cNvSpPr txBox="1"/>
      </xdr:nvSpPr>
      <xdr:spPr>
        <a:xfrm>
          <a:off x="13500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787" name="n_4aveValue【庁舎】&#10;有形固定資産減価償却率">
          <a:extLst>
            <a:ext uri="{FF2B5EF4-FFF2-40B4-BE49-F238E27FC236}">
              <a16:creationId xmlns:a16="http://schemas.microsoft.com/office/drawing/2014/main" id="{08DDB874-CDBF-4F3A-AB26-4522B0762044}"/>
            </a:ext>
          </a:extLst>
        </xdr:cNvPr>
        <xdr:cNvSpPr txBox="1"/>
      </xdr:nvSpPr>
      <xdr:spPr>
        <a:xfrm>
          <a:off x="126117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96900</xdr:rowOff>
    </xdr:from>
    <xdr:ext cx="405111" cy="259045"/>
    <xdr:sp macro="" textlink="">
      <xdr:nvSpPr>
        <xdr:cNvPr id="788" name="n_1mainValue【庁舎】&#10;有形固定資産減価償却率">
          <a:extLst>
            <a:ext uri="{FF2B5EF4-FFF2-40B4-BE49-F238E27FC236}">
              <a16:creationId xmlns:a16="http://schemas.microsoft.com/office/drawing/2014/main" id="{AB488DA6-AAF5-4C90-A2B3-D6ABCAC53184}"/>
            </a:ext>
          </a:extLst>
        </xdr:cNvPr>
        <xdr:cNvSpPr txBox="1"/>
      </xdr:nvSpPr>
      <xdr:spPr>
        <a:xfrm>
          <a:off x="15266044" y="18270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72407</xdr:rowOff>
    </xdr:from>
    <xdr:ext cx="405111" cy="259045"/>
    <xdr:sp macro="" textlink="">
      <xdr:nvSpPr>
        <xdr:cNvPr id="789" name="n_2mainValue【庁舎】&#10;有形固定資産減価償却率">
          <a:extLst>
            <a:ext uri="{FF2B5EF4-FFF2-40B4-BE49-F238E27FC236}">
              <a16:creationId xmlns:a16="http://schemas.microsoft.com/office/drawing/2014/main" id="{22098838-BD7E-4E73-8712-A31EDB7AF901}"/>
            </a:ext>
          </a:extLst>
        </xdr:cNvPr>
        <xdr:cNvSpPr txBox="1"/>
      </xdr:nvSpPr>
      <xdr:spPr>
        <a:xfrm>
          <a:off x="143897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46282</xdr:rowOff>
    </xdr:from>
    <xdr:ext cx="405111" cy="259045"/>
    <xdr:sp macro="" textlink="">
      <xdr:nvSpPr>
        <xdr:cNvPr id="790" name="n_3mainValue【庁舎】&#10;有形固定資産減価償却率">
          <a:extLst>
            <a:ext uri="{FF2B5EF4-FFF2-40B4-BE49-F238E27FC236}">
              <a16:creationId xmlns:a16="http://schemas.microsoft.com/office/drawing/2014/main" id="{39405817-AD59-4872-8B65-434A310DD7A5}"/>
            </a:ext>
          </a:extLst>
        </xdr:cNvPr>
        <xdr:cNvSpPr txBox="1"/>
      </xdr:nvSpPr>
      <xdr:spPr>
        <a:xfrm>
          <a:off x="13500744" y="1821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49547</xdr:rowOff>
    </xdr:from>
    <xdr:ext cx="405111" cy="259045"/>
    <xdr:sp macro="" textlink="">
      <xdr:nvSpPr>
        <xdr:cNvPr id="791" name="n_4mainValue【庁舎】&#10;有形固定資産減価償却率">
          <a:extLst>
            <a:ext uri="{FF2B5EF4-FFF2-40B4-BE49-F238E27FC236}">
              <a16:creationId xmlns:a16="http://schemas.microsoft.com/office/drawing/2014/main" id="{F03BA1BA-49F8-46D2-B560-8CCB8D1A69CC}"/>
            </a:ext>
          </a:extLst>
        </xdr:cNvPr>
        <xdr:cNvSpPr txBox="1"/>
      </xdr:nvSpPr>
      <xdr:spPr>
        <a:xfrm>
          <a:off x="12611744" y="182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F8862C50-1624-44C4-89E0-15441229853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AC97FB8C-B7DD-4520-8F56-8B94D8A627F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4777CA88-E79D-4C36-A544-51E9596E54F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EFD29E91-26D4-492D-BCC1-0B7AD16F82A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A3F0907A-29E1-4FBE-A927-16BE5303930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4FB68EBE-837C-475E-B16A-7F5121275FA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1547B02A-89A9-428A-98D0-F26AFF5F2F5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908AC109-D4B6-4831-B552-19AF49EE1DC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AC24CAC7-CA36-4F5E-AFF1-E6F7C3C60A4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788FF978-0735-44E0-AECC-C4DF7FA0352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2" name="直線コネクタ 801">
          <a:extLst>
            <a:ext uri="{FF2B5EF4-FFF2-40B4-BE49-F238E27FC236}">
              <a16:creationId xmlns:a16="http://schemas.microsoft.com/office/drawing/2014/main" id="{BE33D2CA-EEFA-4D22-90AD-E7307A4409F2}"/>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3" name="テキスト ボックス 802">
          <a:extLst>
            <a:ext uri="{FF2B5EF4-FFF2-40B4-BE49-F238E27FC236}">
              <a16:creationId xmlns:a16="http://schemas.microsoft.com/office/drawing/2014/main" id="{705012B3-B664-4B1A-B2A1-FBB75CDCAAFF}"/>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4" name="直線コネクタ 803">
          <a:extLst>
            <a:ext uri="{FF2B5EF4-FFF2-40B4-BE49-F238E27FC236}">
              <a16:creationId xmlns:a16="http://schemas.microsoft.com/office/drawing/2014/main" id="{C6B17FC8-9E06-409F-99D5-DBC4A26F4BE5}"/>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5" name="テキスト ボックス 804">
          <a:extLst>
            <a:ext uri="{FF2B5EF4-FFF2-40B4-BE49-F238E27FC236}">
              <a16:creationId xmlns:a16="http://schemas.microsoft.com/office/drawing/2014/main" id="{3E1DB635-424D-4E2B-9F26-1965C08221F6}"/>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6" name="直線コネクタ 805">
          <a:extLst>
            <a:ext uri="{FF2B5EF4-FFF2-40B4-BE49-F238E27FC236}">
              <a16:creationId xmlns:a16="http://schemas.microsoft.com/office/drawing/2014/main" id="{7E0998EB-9EAB-4ED4-8055-40D1B3CB3468}"/>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7" name="テキスト ボックス 806">
          <a:extLst>
            <a:ext uri="{FF2B5EF4-FFF2-40B4-BE49-F238E27FC236}">
              <a16:creationId xmlns:a16="http://schemas.microsoft.com/office/drawing/2014/main" id="{A562DB06-BE64-493C-8A1A-9BD4BB94274E}"/>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8" name="直線コネクタ 807">
          <a:extLst>
            <a:ext uri="{FF2B5EF4-FFF2-40B4-BE49-F238E27FC236}">
              <a16:creationId xmlns:a16="http://schemas.microsoft.com/office/drawing/2014/main" id="{232FFAB7-B10F-4998-8D74-3867CFE78372}"/>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9" name="テキスト ボックス 808">
          <a:extLst>
            <a:ext uri="{FF2B5EF4-FFF2-40B4-BE49-F238E27FC236}">
              <a16:creationId xmlns:a16="http://schemas.microsoft.com/office/drawing/2014/main" id="{548939D2-5D17-4534-A52B-432FF7735243}"/>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0" name="直線コネクタ 809">
          <a:extLst>
            <a:ext uri="{FF2B5EF4-FFF2-40B4-BE49-F238E27FC236}">
              <a16:creationId xmlns:a16="http://schemas.microsoft.com/office/drawing/2014/main" id="{72E31E2B-96F1-44FB-8444-D68C57C8C8E2}"/>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1" name="テキスト ボックス 810">
          <a:extLst>
            <a:ext uri="{FF2B5EF4-FFF2-40B4-BE49-F238E27FC236}">
              <a16:creationId xmlns:a16="http://schemas.microsoft.com/office/drawing/2014/main" id="{CECF8A7B-A8A1-45CC-A030-1044D8D10398}"/>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2" name="直線コネクタ 811">
          <a:extLst>
            <a:ext uri="{FF2B5EF4-FFF2-40B4-BE49-F238E27FC236}">
              <a16:creationId xmlns:a16="http://schemas.microsoft.com/office/drawing/2014/main" id="{FD0A1CE5-8B96-4DE5-9979-6F261A4C3DA2}"/>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3" name="テキスト ボックス 812">
          <a:extLst>
            <a:ext uri="{FF2B5EF4-FFF2-40B4-BE49-F238E27FC236}">
              <a16:creationId xmlns:a16="http://schemas.microsoft.com/office/drawing/2014/main" id="{66C36D63-D85F-455A-8B06-48225998CC79}"/>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32280190-8BB2-451A-A015-109ACAA3202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D583554E-4AD8-44F1-A75E-56F10226665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庁舎】&#10;一人当たり面積グラフ枠">
          <a:extLst>
            <a:ext uri="{FF2B5EF4-FFF2-40B4-BE49-F238E27FC236}">
              <a16:creationId xmlns:a16="http://schemas.microsoft.com/office/drawing/2014/main" id="{78966D92-1C68-44A6-A6DF-6C44A8C0F89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817" name="直線コネクタ 816">
          <a:extLst>
            <a:ext uri="{FF2B5EF4-FFF2-40B4-BE49-F238E27FC236}">
              <a16:creationId xmlns:a16="http://schemas.microsoft.com/office/drawing/2014/main" id="{1F7838B1-0E2C-4CC3-A1AD-AC58664EE74A}"/>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818" name="【庁舎】&#10;一人当たり面積最小値テキスト">
          <a:extLst>
            <a:ext uri="{FF2B5EF4-FFF2-40B4-BE49-F238E27FC236}">
              <a16:creationId xmlns:a16="http://schemas.microsoft.com/office/drawing/2014/main" id="{940DD8BC-E59E-4AB8-98E2-B80D3C0BC363}"/>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819" name="直線コネクタ 818">
          <a:extLst>
            <a:ext uri="{FF2B5EF4-FFF2-40B4-BE49-F238E27FC236}">
              <a16:creationId xmlns:a16="http://schemas.microsoft.com/office/drawing/2014/main" id="{CB28D536-C6E6-4F9A-BBEB-F5411D4DDB56}"/>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820" name="【庁舎】&#10;一人当たり面積最大値テキスト">
          <a:extLst>
            <a:ext uri="{FF2B5EF4-FFF2-40B4-BE49-F238E27FC236}">
              <a16:creationId xmlns:a16="http://schemas.microsoft.com/office/drawing/2014/main" id="{BF760F96-CAC5-498C-8BF2-46CD8E8CBA96}"/>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821" name="直線コネクタ 820">
          <a:extLst>
            <a:ext uri="{FF2B5EF4-FFF2-40B4-BE49-F238E27FC236}">
              <a16:creationId xmlns:a16="http://schemas.microsoft.com/office/drawing/2014/main" id="{418C2369-5A30-4F3A-A629-12CBF90EF332}"/>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15257</xdr:rowOff>
    </xdr:from>
    <xdr:ext cx="469744" cy="259045"/>
    <xdr:sp macro="" textlink="">
      <xdr:nvSpPr>
        <xdr:cNvPr id="822" name="【庁舎】&#10;一人当たり面積平均値テキスト">
          <a:extLst>
            <a:ext uri="{FF2B5EF4-FFF2-40B4-BE49-F238E27FC236}">
              <a16:creationId xmlns:a16="http://schemas.microsoft.com/office/drawing/2014/main" id="{736F31B9-3F2D-4F15-954C-6F84301BAF65}"/>
            </a:ext>
          </a:extLst>
        </xdr:cNvPr>
        <xdr:cNvSpPr txBox="1"/>
      </xdr:nvSpPr>
      <xdr:spPr>
        <a:xfrm>
          <a:off x="22199600" y="18017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823" name="フローチャート: 判断 822">
          <a:extLst>
            <a:ext uri="{FF2B5EF4-FFF2-40B4-BE49-F238E27FC236}">
              <a16:creationId xmlns:a16="http://schemas.microsoft.com/office/drawing/2014/main" id="{A10EAEB2-7C6F-477A-9393-E549344BB07F}"/>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824" name="フローチャート: 判断 823">
          <a:extLst>
            <a:ext uri="{FF2B5EF4-FFF2-40B4-BE49-F238E27FC236}">
              <a16:creationId xmlns:a16="http://schemas.microsoft.com/office/drawing/2014/main" id="{606FDDE5-F27B-4072-BD75-5198AD7E0040}"/>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825" name="フローチャート: 判断 824">
          <a:extLst>
            <a:ext uri="{FF2B5EF4-FFF2-40B4-BE49-F238E27FC236}">
              <a16:creationId xmlns:a16="http://schemas.microsoft.com/office/drawing/2014/main" id="{AE070F67-06B4-4ED9-976A-6605CF1C233A}"/>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826" name="フローチャート: 判断 825">
          <a:extLst>
            <a:ext uri="{FF2B5EF4-FFF2-40B4-BE49-F238E27FC236}">
              <a16:creationId xmlns:a16="http://schemas.microsoft.com/office/drawing/2014/main" id="{CC567E0A-EF79-4369-ADA2-E7E8DB18F036}"/>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827" name="フローチャート: 判断 826">
          <a:extLst>
            <a:ext uri="{FF2B5EF4-FFF2-40B4-BE49-F238E27FC236}">
              <a16:creationId xmlns:a16="http://schemas.microsoft.com/office/drawing/2014/main" id="{D4520F1D-7EB4-4231-8EBF-AADD6FD14B67}"/>
            </a:ext>
          </a:extLst>
        </xdr:cNvPr>
        <xdr:cNvSpPr/>
      </xdr:nvSpPr>
      <xdr:spPr>
        <a:xfrm>
          <a:off x="18605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72D460B0-1AC8-481E-B49F-56D8D5F151B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E1462EF7-AF59-4499-9CF8-0B8759F615F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46E62371-E4F5-4F2A-A958-C2889A66FDC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6306D2E-5605-4FC3-AF74-BCEED0A0A4C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CA45CF88-31D0-42AE-9B67-236F5972E7A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97245</xdr:rowOff>
    </xdr:from>
    <xdr:to>
      <xdr:col>116</xdr:col>
      <xdr:colOff>114300</xdr:colOff>
      <xdr:row>103</xdr:row>
      <xdr:rowOff>27395</xdr:rowOff>
    </xdr:to>
    <xdr:sp macro="" textlink="">
      <xdr:nvSpPr>
        <xdr:cNvPr id="833" name="楕円 832">
          <a:extLst>
            <a:ext uri="{FF2B5EF4-FFF2-40B4-BE49-F238E27FC236}">
              <a16:creationId xmlns:a16="http://schemas.microsoft.com/office/drawing/2014/main" id="{23ADD9B8-8D63-479F-B9E0-3A87DD4458E4}"/>
            </a:ext>
          </a:extLst>
        </xdr:cNvPr>
        <xdr:cNvSpPr/>
      </xdr:nvSpPr>
      <xdr:spPr>
        <a:xfrm>
          <a:off x="22110700" y="1758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120122</xdr:rowOff>
    </xdr:from>
    <xdr:ext cx="469744" cy="259045"/>
    <xdr:sp macro="" textlink="">
      <xdr:nvSpPr>
        <xdr:cNvPr id="834" name="【庁舎】&#10;一人当たり面積該当値テキスト">
          <a:extLst>
            <a:ext uri="{FF2B5EF4-FFF2-40B4-BE49-F238E27FC236}">
              <a16:creationId xmlns:a16="http://schemas.microsoft.com/office/drawing/2014/main" id="{5E02E7C7-8B2F-4977-8C75-59EB850C4586}"/>
            </a:ext>
          </a:extLst>
        </xdr:cNvPr>
        <xdr:cNvSpPr txBox="1"/>
      </xdr:nvSpPr>
      <xdr:spPr>
        <a:xfrm>
          <a:off x="22199600" y="1743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113574</xdr:rowOff>
    </xdr:from>
    <xdr:to>
      <xdr:col>112</xdr:col>
      <xdr:colOff>38100</xdr:colOff>
      <xdr:row>103</xdr:row>
      <xdr:rowOff>43724</xdr:rowOff>
    </xdr:to>
    <xdr:sp macro="" textlink="">
      <xdr:nvSpPr>
        <xdr:cNvPr id="835" name="楕円 834">
          <a:extLst>
            <a:ext uri="{FF2B5EF4-FFF2-40B4-BE49-F238E27FC236}">
              <a16:creationId xmlns:a16="http://schemas.microsoft.com/office/drawing/2014/main" id="{DEC0B2A9-5960-4212-8B5B-DD2C54A45D63}"/>
            </a:ext>
          </a:extLst>
        </xdr:cNvPr>
        <xdr:cNvSpPr/>
      </xdr:nvSpPr>
      <xdr:spPr>
        <a:xfrm>
          <a:off x="21272500" y="1760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148045</xdr:rowOff>
    </xdr:from>
    <xdr:to>
      <xdr:col>116</xdr:col>
      <xdr:colOff>63500</xdr:colOff>
      <xdr:row>102</xdr:row>
      <xdr:rowOff>164374</xdr:rowOff>
    </xdr:to>
    <xdr:cxnSp macro="">
      <xdr:nvCxnSpPr>
        <xdr:cNvPr id="836" name="直線コネクタ 835">
          <a:extLst>
            <a:ext uri="{FF2B5EF4-FFF2-40B4-BE49-F238E27FC236}">
              <a16:creationId xmlns:a16="http://schemas.microsoft.com/office/drawing/2014/main" id="{45E18062-7833-45DD-B886-2F669092E302}"/>
            </a:ext>
          </a:extLst>
        </xdr:cNvPr>
        <xdr:cNvCxnSpPr/>
      </xdr:nvCxnSpPr>
      <xdr:spPr>
        <a:xfrm flipV="1">
          <a:off x="21323300" y="17635945"/>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126637</xdr:rowOff>
    </xdr:from>
    <xdr:to>
      <xdr:col>107</xdr:col>
      <xdr:colOff>101600</xdr:colOff>
      <xdr:row>103</xdr:row>
      <xdr:rowOff>56787</xdr:rowOff>
    </xdr:to>
    <xdr:sp macro="" textlink="">
      <xdr:nvSpPr>
        <xdr:cNvPr id="837" name="楕円 836">
          <a:extLst>
            <a:ext uri="{FF2B5EF4-FFF2-40B4-BE49-F238E27FC236}">
              <a16:creationId xmlns:a16="http://schemas.microsoft.com/office/drawing/2014/main" id="{9209E915-02C7-4629-B9EF-42850F93DEE6}"/>
            </a:ext>
          </a:extLst>
        </xdr:cNvPr>
        <xdr:cNvSpPr/>
      </xdr:nvSpPr>
      <xdr:spPr>
        <a:xfrm>
          <a:off x="20383500" y="1761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164374</xdr:rowOff>
    </xdr:from>
    <xdr:to>
      <xdr:col>111</xdr:col>
      <xdr:colOff>177800</xdr:colOff>
      <xdr:row>103</xdr:row>
      <xdr:rowOff>5987</xdr:rowOff>
    </xdr:to>
    <xdr:cxnSp macro="">
      <xdr:nvCxnSpPr>
        <xdr:cNvPr id="838" name="直線コネクタ 837">
          <a:extLst>
            <a:ext uri="{FF2B5EF4-FFF2-40B4-BE49-F238E27FC236}">
              <a16:creationId xmlns:a16="http://schemas.microsoft.com/office/drawing/2014/main" id="{47413AA1-2F27-4C05-ACEB-C446F59ADBD5}"/>
            </a:ext>
          </a:extLst>
        </xdr:cNvPr>
        <xdr:cNvCxnSpPr/>
      </xdr:nvCxnSpPr>
      <xdr:spPr>
        <a:xfrm flipV="1">
          <a:off x="20434300" y="17652274"/>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139700</xdr:rowOff>
    </xdr:from>
    <xdr:to>
      <xdr:col>102</xdr:col>
      <xdr:colOff>165100</xdr:colOff>
      <xdr:row>103</xdr:row>
      <xdr:rowOff>69850</xdr:rowOff>
    </xdr:to>
    <xdr:sp macro="" textlink="">
      <xdr:nvSpPr>
        <xdr:cNvPr id="839" name="楕円 838">
          <a:extLst>
            <a:ext uri="{FF2B5EF4-FFF2-40B4-BE49-F238E27FC236}">
              <a16:creationId xmlns:a16="http://schemas.microsoft.com/office/drawing/2014/main" id="{8537DF5A-6046-435B-9408-88E73B4EDBE0}"/>
            </a:ext>
          </a:extLst>
        </xdr:cNvPr>
        <xdr:cNvSpPr/>
      </xdr:nvSpPr>
      <xdr:spPr>
        <a:xfrm>
          <a:off x="194945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5987</xdr:rowOff>
    </xdr:from>
    <xdr:to>
      <xdr:col>107</xdr:col>
      <xdr:colOff>50800</xdr:colOff>
      <xdr:row>103</xdr:row>
      <xdr:rowOff>19050</xdr:rowOff>
    </xdr:to>
    <xdr:cxnSp macro="">
      <xdr:nvCxnSpPr>
        <xdr:cNvPr id="840" name="直線コネクタ 839">
          <a:extLst>
            <a:ext uri="{FF2B5EF4-FFF2-40B4-BE49-F238E27FC236}">
              <a16:creationId xmlns:a16="http://schemas.microsoft.com/office/drawing/2014/main" id="{FFD3DC1F-EFF8-4301-9C6E-E60DA620B940}"/>
            </a:ext>
          </a:extLst>
        </xdr:cNvPr>
        <xdr:cNvCxnSpPr/>
      </xdr:nvCxnSpPr>
      <xdr:spPr>
        <a:xfrm flipV="1">
          <a:off x="19545300" y="17665337"/>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149498</xdr:rowOff>
    </xdr:from>
    <xdr:to>
      <xdr:col>98</xdr:col>
      <xdr:colOff>38100</xdr:colOff>
      <xdr:row>103</xdr:row>
      <xdr:rowOff>79648</xdr:rowOff>
    </xdr:to>
    <xdr:sp macro="" textlink="">
      <xdr:nvSpPr>
        <xdr:cNvPr id="841" name="楕円 840">
          <a:extLst>
            <a:ext uri="{FF2B5EF4-FFF2-40B4-BE49-F238E27FC236}">
              <a16:creationId xmlns:a16="http://schemas.microsoft.com/office/drawing/2014/main" id="{FB1B368F-5AF7-45F5-B30B-CFC817EF2385}"/>
            </a:ext>
          </a:extLst>
        </xdr:cNvPr>
        <xdr:cNvSpPr/>
      </xdr:nvSpPr>
      <xdr:spPr>
        <a:xfrm>
          <a:off x="18605500" y="1763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19050</xdr:rowOff>
    </xdr:from>
    <xdr:to>
      <xdr:col>102</xdr:col>
      <xdr:colOff>114300</xdr:colOff>
      <xdr:row>103</xdr:row>
      <xdr:rowOff>28848</xdr:rowOff>
    </xdr:to>
    <xdr:cxnSp macro="">
      <xdr:nvCxnSpPr>
        <xdr:cNvPr id="842" name="直線コネクタ 841">
          <a:extLst>
            <a:ext uri="{FF2B5EF4-FFF2-40B4-BE49-F238E27FC236}">
              <a16:creationId xmlns:a16="http://schemas.microsoft.com/office/drawing/2014/main" id="{118C4805-11D7-4762-A954-049DA9828F31}"/>
            </a:ext>
          </a:extLst>
        </xdr:cNvPr>
        <xdr:cNvCxnSpPr/>
      </xdr:nvCxnSpPr>
      <xdr:spPr>
        <a:xfrm flipV="1">
          <a:off x="18656300" y="17678400"/>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132822</xdr:rowOff>
    </xdr:from>
    <xdr:ext cx="469744" cy="259045"/>
    <xdr:sp macro="" textlink="">
      <xdr:nvSpPr>
        <xdr:cNvPr id="843" name="n_1aveValue【庁舎】&#10;一人当たり面積">
          <a:extLst>
            <a:ext uri="{FF2B5EF4-FFF2-40B4-BE49-F238E27FC236}">
              <a16:creationId xmlns:a16="http://schemas.microsoft.com/office/drawing/2014/main" id="{556866C9-7A22-44B3-9985-92EA54F8304A}"/>
            </a:ext>
          </a:extLst>
        </xdr:cNvPr>
        <xdr:cNvSpPr txBox="1"/>
      </xdr:nvSpPr>
      <xdr:spPr>
        <a:xfrm>
          <a:off x="21075727" y="18135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158948</xdr:rowOff>
    </xdr:from>
    <xdr:ext cx="469744" cy="259045"/>
    <xdr:sp macro="" textlink="">
      <xdr:nvSpPr>
        <xdr:cNvPr id="844" name="n_2aveValue【庁舎】&#10;一人当たり面積">
          <a:extLst>
            <a:ext uri="{FF2B5EF4-FFF2-40B4-BE49-F238E27FC236}">
              <a16:creationId xmlns:a16="http://schemas.microsoft.com/office/drawing/2014/main" id="{53536987-F5E5-45EC-A345-1903958B4095}"/>
            </a:ext>
          </a:extLst>
        </xdr:cNvPr>
        <xdr:cNvSpPr txBox="1"/>
      </xdr:nvSpPr>
      <xdr:spPr>
        <a:xfrm>
          <a:off x="20199427" y="18161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168746</xdr:rowOff>
    </xdr:from>
    <xdr:ext cx="469744" cy="259045"/>
    <xdr:sp macro="" textlink="">
      <xdr:nvSpPr>
        <xdr:cNvPr id="845" name="n_3aveValue【庁舎】&#10;一人当たり面積">
          <a:extLst>
            <a:ext uri="{FF2B5EF4-FFF2-40B4-BE49-F238E27FC236}">
              <a16:creationId xmlns:a16="http://schemas.microsoft.com/office/drawing/2014/main" id="{E8347D0B-EFC9-4F64-92B8-6399E210A2EB}"/>
            </a:ext>
          </a:extLst>
        </xdr:cNvPr>
        <xdr:cNvSpPr txBox="1"/>
      </xdr:nvSpPr>
      <xdr:spPr>
        <a:xfrm>
          <a:off x="19310427" y="18170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13625</xdr:rowOff>
    </xdr:from>
    <xdr:ext cx="469744" cy="259045"/>
    <xdr:sp macro="" textlink="">
      <xdr:nvSpPr>
        <xdr:cNvPr id="846" name="n_4aveValue【庁舎】&#10;一人当たり面積">
          <a:extLst>
            <a:ext uri="{FF2B5EF4-FFF2-40B4-BE49-F238E27FC236}">
              <a16:creationId xmlns:a16="http://schemas.microsoft.com/office/drawing/2014/main" id="{A8C580F2-6AC1-4C78-B575-091AEC8B67EE}"/>
            </a:ext>
          </a:extLst>
        </xdr:cNvPr>
        <xdr:cNvSpPr txBox="1"/>
      </xdr:nvSpPr>
      <xdr:spPr>
        <a:xfrm>
          <a:off x="18421427" y="18187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60251</xdr:rowOff>
    </xdr:from>
    <xdr:ext cx="469744" cy="259045"/>
    <xdr:sp macro="" textlink="">
      <xdr:nvSpPr>
        <xdr:cNvPr id="847" name="n_1mainValue【庁舎】&#10;一人当たり面積">
          <a:extLst>
            <a:ext uri="{FF2B5EF4-FFF2-40B4-BE49-F238E27FC236}">
              <a16:creationId xmlns:a16="http://schemas.microsoft.com/office/drawing/2014/main" id="{2E612157-D4AC-4295-8A68-C7960BFD2EAC}"/>
            </a:ext>
          </a:extLst>
        </xdr:cNvPr>
        <xdr:cNvSpPr txBox="1"/>
      </xdr:nvSpPr>
      <xdr:spPr>
        <a:xfrm>
          <a:off x="21075727" y="17376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73314</xdr:rowOff>
    </xdr:from>
    <xdr:ext cx="469744" cy="259045"/>
    <xdr:sp macro="" textlink="">
      <xdr:nvSpPr>
        <xdr:cNvPr id="848" name="n_2mainValue【庁舎】&#10;一人当たり面積">
          <a:extLst>
            <a:ext uri="{FF2B5EF4-FFF2-40B4-BE49-F238E27FC236}">
              <a16:creationId xmlns:a16="http://schemas.microsoft.com/office/drawing/2014/main" id="{178F712C-4803-4E5C-91CB-B0C374D2243C}"/>
            </a:ext>
          </a:extLst>
        </xdr:cNvPr>
        <xdr:cNvSpPr txBox="1"/>
      </xdr:nvSpPr>
      <xdr:spPr>
        <a:xfrm>
          <a:off x="20199427" y="1738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86377</xdr:rowOff>
    </xdr:from>
    <xdr:ext cx="469744" cy="259045"/>
    <xdr:sp macro="" textlink="">
      <xdr:nvSpPr>
        <xdr:cNvPr id="849" name="n_3mainValue【庁舎】&#10;一人当たり面積">
          <a:extLst>
            <a:ext uri="{FF2B5EF4-FFF2-40B4-BE49-F238E27FC236}">
              <a16:creationId xmlns:a16="http://schemas.microsoft.com/office/drawing/2014/main" id="{E5C63636-694A-4A70-AD59-A309F909F72A}"/>
            </a:ext>
          </a:extLst>
        </xdr:cNvPr>
        <xdr:cNvSpPr txBox="1"/>
      </xdr:nvSpPr>
      <xdr:spPr>
        <a:xfrm>
          <a:off x="19310427" y="1740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96175</xdr:rowOff>
    </xdr:from>
    <xdr:ext cx="469744" cy="259045"/>
    <xdr:sp macro="" textlink="">
      <xdr:nvSpPr>
        <xdr:cNvPr id="850" name="n_4mainValue【庁舎】&#10;一人当たり面積">
          <a:extLst>
            <a:ext uri="{FF2B5EF4-FFF2-40B4-BE49-F238E27FC236}">
              <a16:creationId xmlns:a16="http://schemas.microsoft.com/office/drawing/2014/main" id="{1D587A17-C047-4833-B69A-932A264537C4}"/>
            </a:ext>
          </a:extLst>
        </xdr:cNvPr>
        <xdr:cNvSpPr txBox="1"/>
      </xdr:nvSpPr>
      <xdr:spPr>
        <a:xfrm>
          <a:off x="18421427" y="17412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90CC8E1E-10CD-42AA-96E6-91E8E37A1EC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5CE360E4-0E58-4ABF-BC10-00A4C8BB0A5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F7C24832-97CB-47C2-8E24-A831094ED51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図書館については、建築から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年以上が経過し、有形固定資産減価償却率も全国平均、静岡県平均を上回るが、新図書館の建設が未定となったことから、計画的な管理が必要となっている。</a:t>
          </a:r>
        </a:p>
        <a:p>
          <a:r>
            <a:rPr kumimoji="1" lang="ja-JP" altLang="en-US" sz="1300">
              <a:latin typeface="ＭＳ Ｐゴシック" panose="020B0600070205080204" pitchFamily="50" charset="-128"/>
              <a:ea typeface="ＭＳ Ｐゴシック" panose="020B0600070205080204" pitchFamily="50" charset="-128"/>
            </a:rPr>
            <a:t>　市民会館については、類似団体内平均値や全国平均と比較し、有形固定資産減価償却率が高い傾向にあり、特に観光会館は築</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年で老朽化が進んでおり、市民から建て替えの要望もある。今後、事業化された場合、大きな財政負担が生じることから、計画的な基金の積み立てなどを実施していくことが必要である。また、体育館・プールについても、建築か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年以上が経過しており、老朽化が進んでいるため、今後、利用状況などを勘案する中で、廃止か更新か等を検討していく。</a:t>
          </a:r>
        </a:p>
        <a:p>
          <a:r>
            <a:rPr kumimoji="1" lang="ja-JP" altLang="en-US" sz="1300">
              <a:latin typeface="ＭＳ Ｐゴシック" panose="020B0600070205080204" pitchFamily="50" charset="-128"/>
              <a:ea typeface="ＭＳ Ｐゴシック" panose="020B0600070205080204" pitchFamily="50" charset="-128"/>
            </a:rPr>
            <a:t>　一般廃棄物処理施設の一人当たりの有形固定資産額が、類似団体内平均値や県内平均を大きく上回っているのは、平成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にかけて、環境美化センターの大規模更新事業を実施したためであり、今後は、逓減していくと思われるが、借り入れた地方債の負担についても大きくなっていることから、起債を抑制しつつ、計画的な管理をしていく必要がある。</a:t>
          </a:r>
        </a:p>
        <a:p>
          <a:r>
            <a:rPr kumimoji="1" lang="ja-JP" altLang="en-US" sz="1300">
              <a:latin typeface="ＭＳ Ｐゴシック" panose="020B0600070205080204" pitchFamily="50" charset="-128"/>
              <a:ea typeface="ＭＳ Ｐゴシック" panose="020B0600070205080204" pitchFamily="50" charset="-128"/>
            </a:rPr>
            <a:t>　庁舎については、築</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であり、設備の老朽化が顕著となり、更新整備をしているものの予算的な制約から十分とは言えず、類似団体内平均値や全国平均と比較し、有形固定資産減価償却率が高い傾向にある。今後はより計画的な設備修繕計画により、長寿命化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33027685</v>
      </c>
      <c r="BO4" s="407"/>
      <c r="BP4" s="407"/>
      <c r="BQ4" s="407"/>
      <c r="BR4" s="407"/>
      <c r="BS4" s="407"/>
      <c r="BT4" s="407"/>
      <c r="BU4" s="408"/>
      <c r="BV4" s="406">
        <v>33053065</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4.7</v>
      </c>
      <c r="CU4" s="413"/>
      <c r="CV4" s="413"/>
      <c r="CW4" s="413"/>
      <c r="CX4" s="413"/>
      <c r="CY4" s="413"/>
      <c r="CZ4" s="413"/>
      <c r="DA4" s="414"/>
      <c r="DB4" s="412">
        <v>6.3</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32120189</v>
      </c>
      <c r="BO5" s="444"/>
      <c r="BP5" s="444"/>
      <c r="BQ5" s="444"/>
      <c r="BR5" s="444"/>
      <c r="BS5" s="444"/>
      <c r="BT5" s="444"/>
      <c r="BU5" s="445"/>
      <c r="BV5" s="443">
        <v>31486311</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89.9</v>
      </c>
      <c r="CU5" s="441"/>
      <c r="CV5" s="441"/>
      <c r="CW5" s="441"/>
      <c r="CX5" s="441"/>
      <c r="CY5" s="441"/>
      <c r="CZ5" s="441"/>
      <c r="DA5" s="442"/>
      <c r="DB5" s="440">
        <v>88.1</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907496</v>
      </c>
      <c r="BO6" s="444"/>
      <c r="BP6" s="444"/>
      <c r="BQ6" s="444"/>
      <c r="BR6" s="444"/>
      <c r="BS6" s="444"/>
      <c r="BT6" s="444"/>
      <c r="BU6" s="445"/>
      <c r="BV6" s="443">
        <v>1566754</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90.3</v>
      </c>
      <c r="CU6" s="481"/>
      <c r="CV6" s="481"/>
      <c r="CW6" s="481"/>
      <c r="CX6" s="481"/>
      <c r="CY6" s="481"/>
      <c r="CZ6" s="481"/>
      <c r="DA6" s="482"/>
      <c r="DB6" s="480">
        <v>89</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121557</v>
      </c>
      <c r="BO7" s="444"/>
      <c r="BP7" s="444"/>
      <c r="BQ7" s="444"/>
      <c r="BR7" s="444"/>
      <c r="BS7" s="444"/>
      <c r="BT7" s="444"/>
      <c r="BU7" s="445"/>
      <c r="BV7" s="443">
        <v>513449</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16828430</v>
      </c>
      <c r="CU7" s="444"/>
      <c r="CV7" s="444"/>
      <c r="CW7" s="444"/>
      <c r="CX7" s="444"/>
      <c r="CY7" s="444"/>
      <c r="CZ7" s="444"/>
      <c r="DA7" s="445"/>
      <c r="DB7" s="443">
        <v>16745501</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785939</v>
      </c>
      <c r="BO8" s="444"/>
      <c r="BP8" s="444"/>
      <c r="BQ8" s="444"/>
      <c r="BR8" s="444"/>
      <c r="BS8" s="444"/>
      <c r="BT8" s="444"/>
      <c r="BU8" s="445"/>
      <c r="BV8" s="443">
        <v>1053305</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0.64</v>
      </c>
      <c r="CU8" s="484"/>
      <c r="CV8" s="484"/>
      <c r="CW8" s="484"/>
      <c r="CX8" s="484"/>
      <c r="CY8" s="484"/>
      <c r="CZ8" s="484"/>
      <c r="DA8" s="485"/>
      <c r="DB8" s="483">
        <v>0.65</v>
      </c>
      <c r="DC8" s="484"/>
      <c r="DD8" s="484"/>
      <c r="DE8" s="484"/>
      <c r="DF8" s="484"/>
      <c r="DG8" s="484"/>
      <c r="DH8" s="484"/>
      <c r="DI8" s="485"/>
    </row>
    <row r="9" spans="1:119" ht="18.75" customHeight="1" thickBot="1" x14ac:dyDescent="0.2">
      <c r="A9" s="169"/>
      <c r="B9" s="437" t="s">
        <v>106</v>
      </c>
      <c r="C9" s="438"/>
      <c r="D9" s="438"/>
      <c r="E9" s="438"/>
      <c r="F9" s="438"/>
      <c r="G9" s="438"/>
      <c r="H9" s="438"/>
      <c r="I9" s="438"/>
      <c r="J9" s="438"/>
      <c r="K9" s="486"/>
      <c r="L9" s="487" t="s">
        <v>107</v>
      </c>
      <c r="M9" s="488"/>
      <c r="N9" s="488"/>
      <c r="O9" s="488"/>
      <c r="P9" s="488"/>
      <c r="Q9" s="489"/>
      <c r="R9" s="490">
        <v>65491</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110</v>
      </c>
      <c r="AV9" s="476"/>
      <c r="AW9" s="476"/>
      <c r="AX9" s="476"/>
      <c r="AY9" s="477" t="s">
        <v>111</v>
      </c>
      <c r="AZ9" s="478"/>
      <c r="BA9" s="478"/>
      <c r="BB9" s="478"/>
      <c r="BC9" s="478"/>
      <c r="BD9" s="478"/>
      <c r="BE9" s="478"/>
      <c r="BF9" s="478"/>
      <c r="BG9" s="478"/>
      <c r="BH9" s="478"/>
      <c r="BI9" s="478"/>
      <c r="BJ9" s="478"/>
      <c r="BK9" s="478"/>
      <c r="BL9" s="478"/>
      <c r="BM9" s="479"/>
      <c r="BN9" s="443">
        <v>-267366</v>
      </c>
      <c r="BO9" s="444"/>
      <c r="BP9" s="444"/>
      <c r="BQ9" s="444"/>
      <c r="BR9" s="444"/>
      <c r="BS9" s="444"/>
      <c r="BT9" s="444"/>
      <c r="BU9" s="445"/>
      <c r="BV9" s="443">
        <v>188122</v>
      </c>
      <c r="BW9" s="444"/>
      <c r="BX9" s="444"/>
      <c r="BY9" s="444"/>
      <c r="BZ9" s="444"/>
      <c r="CA9" s="444"/>
      <c r="CB9" s="444"/>
      <c r="CC9" s="445"/>
      <c r="CD9" s="446" t="s">
        <v>112</v>
      </c>
      <c r="CE9" s="447"/>
      <c r="CF9" s="447"/>
      <c r="CG9" s="447"/>
      <c r="CH9" s="447"/>
      <c r="CI9" s="447"/>
      <c r="CJ9" s="447"/>
      <c r="CK9" s="447"/>
      <c r="CL9" s="447"/>
      <c r="CM9" s="447"/>
      <c r="CN9" s="447"/>
      <c r="CO9" s="447"/>
      <c r="CP9" s="447"/>
      <c r="CQ9" s="447"/>
      <c r="CR9" s="447"/>
      <c r="CS9" s="448"/>
      <c r="CT9" s="440">
        <v>10.5</v>
      </c>
      <c r="CU9" s="441"/>
      <c r="CV9" s="441"/>
      <c r="CW9" s="441"/>
      <c r="CX9" s="441"/>
      <c r="CY9" s="441"/>
      <c r="CZ9" s="441"/>
      <c r="DA9" s="442"/>
      <c r="DB9" s="440">
        <v>10.1</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113</v>
      </c>
      <c r="M10" s="473"/>
      <c r="N10" s="473"/>
      <c r="O10" s="473"/>
      <c r="P10" s="473"/>
      <c r="Q10" s="474"/>
      <c r="R10" s="494">
        <v>68345</v>
      </c>
      <c r="S10" s="495"/>
      <c r="T10" s="495"/>
      <c r="U10" s="495"/>
      <c r="V10" s="496"/>
      <c r="W10" s="431"/>
      <c r="X10" s="432"/>
      <c r="Y10" s="432"/>
      <c r="Z10" s="432"/>
      <c r="AA10" s="432"/>
      <c r="AB10" s="432"/>
      <c r="AC10" s="432"/>
      <c r="AD10" s="432"/>
      <c r="AE10" s="432"/>
      <c r="AF10" s="432"/>
      <c r="AG10" s="432"/>
      <c r="AH10" s="432"/>
      <c r="AI10" s="432"/>
      <c r="AJ10" s="432"/>
      <c r="AK10" s="432"/>
      <c r="AL10" s="435"/>
      <c r="AM10" s="472" t="s">
        <v>114</v>
      </c>
      <c r="AN10" s="473"/>
      <c r="AO10" s="473"/>
      <c r="AP10" s="473"/>
      <c r="AQ10" s="473"/>
      <c r="AR10" s="473"/>
      <c r="AS10" s="473"/>
      <c r="AT10" s="474"/>
      <c r="AU10" s="475" t="s">
        <v>90</v>
      </c>
      <c r="AV10" s="476"/>
      <c r="AW10" s="476"/>
      <c r="AX10" s="476"/>
      <c r="AY10" s="477" t="s">
        <v>115</v>
      </c>
      <c r="AZ10" s="478"/>
      <c r="BA10" s="478"/>
      <c r="BB10" s="478"/>
      <c r="BC10" s="478"/>
      <c r="BD10" s="478"/>
      <c r="BE10" s="478"/>
      <c r="BF10" s="478"/>
      <c r="BG10" s="478"/>
      <c r="BH10" s="478"/>
      <c r="BI10" s="478"/>
      <c r="BJ10" s="478"/>
      <c r="BK10" s="478"/>
      <c r="BL10" s="478"/>
      <c r="BM10" s="479"/>
      <c r="BN10" s="443">
        <v>603742</v>
      </c>
      <c r="BO10" s="444"/>
      <c r="BP10" s="444"/>
      <c r="BQ10" s="444"/>
      <c r="BR10" s="444"/>
      <c r="BS10" s="444"/>
      <c r="BT10" s="444"/>
      <c r="BU10" s="445"/>
      <c r="BV10" s="443">
        <v>450144</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90</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64438</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400000</v>
      </c>
      <c r="BO12" s="444"/>
      <c r="BP12" s="444"/>
      <c r="BQ12" s="444"/>
      <c r="BR12" s="444"/>
      <c r="BS12" s="444"/>
      <c r="BT12" s="444"/>
      <c r="BU12" s="445"/>
      <c r="BV12" s="443">
        <v>700000</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63380</v>
      </c>
      <c r="S13" s="528"/>
      <c r="T13" s="528"/>
      <c r="U13" s="528"/>
      <c r="V13" s="529"/>
      <c r="W13" s="459" t="s">
        <v>131</v>
      </c>
      <c r="X13" s="460"/>
      <c r="Y13" s="460"/>
      <c r="Z13" s="460"/>
      <c r="AA13" s="460"/>
      <c r="AB13" s="450"/>
      <c r="AC13" s="494">
        <v>712</v>
      </c>
      <c r="AD13" s="495"/>
      <c r="AE13" s="495"/>
      <c r="AF13" s="495"/>
      <c r="AG13" s="537"/>
      <c r="AH13" s="494">
        <v>789</v>
      </c>
      <c r="AI13" s="495"/>
      <c r="AJ13" s="495"/>
      <c r="AK13" s="495"/>
      <c r="AL13" s="496"/>
      <c r="AM13" s="472" t="s">
        <v>132</v>
      </c>
      <c r="AN13" s="473"/>
      <c r="AO13" s="473"/>
      <c r="AP13" s="473"/>
      <c r="AQ13" s="473"/>
      <c r="AR13" s="473"/>
      <c r="AS13" s="473"/>
      <c r="AT13" s="474"/>
      <c r="AU13" s="475" t="s">
        <v>110</v>
      </c>
      <c r="AV13" s="476"/>
      <c r="AW13" s="476"/>
      <c r="AX13" s="476"/>
      <c r="AY13" s="477" t="s">
        <v>133</v>
      </c>
      <c r="AZ13" s="478"/>
      <c r="BA13" s="478"/>
      <c r="BB13" s="478"/>
      <c r="BC13" s="478"/>
      <c r="BD13" s="478"/>
      <c r="BE13" s="478"/>
      <c r="BF13" s="478"/>
      <c r="BG13" s="478"/>
      <c r="BH13" s="478"/>
      <c r="BI13" s="478"/>
      <c r="BJ13" s="478"/>
      <c r="BK13" s="478"/>
      <c r="BL13" s="478"/>
      <c r="BM13" s="479"/>
      <c r="BN13" s="443">
        <v>-63624</v>
      </c>
      <c r="BO13" s="444"/>
      <c r="BP13" s="444"/>
      <c r="BQ13" s="444"/>
      <c r="BR13" s="444"/>
      <c r="BS13" s="444"/>
      <c r="BT13" s="444"/>
      <c r="BU13" s="445"/>
      <c r="BV13" s="443">
        <v>-61734</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6.5</v>
      </c>
      <c r="CU13" s="441"/>
      <c r="CV13" s="441"/>
      <c r="CW13" s="441"/>
      <c r="CX13" s="441"/>
      <c r="CY13" s="441"/>
      <c r="CZ13" s="441"/>
      <c r="DA13" s="442"/>
      <c r="DB13" s="440">
        <v>5.9</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65433</v>
      </c>
      <c r="S14" s="528"/>
      <c r="T14" s="528"/>
      <c r="U14" s="528"/>
      <c r="V14" s="529"/>
      <c r="W14" s="433"/>
      <c r="X14" s="434"/>
      <c r="Y14" s="434"/>
      <c r="Z14" s="434"/>
      <c r="AA14" s="434"/>
      <c r="AB14" s="423"/>
      <c r="AC14" s="530">
        <v>2.6</v>
      </c>
      <c r="AD14" s="531"/>
      <c r="AE14" s="531"/>
      <c r="AF14" s="531"/>
      <c r="AG14" s="532"/>
      <c r="AH14" s="530">
        <v>2.7</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122</v>
      </c>
      <c r="CU14" s="542"/>
      <c r="CV14" s="542"/>
      <c r="CW14" s="542"/>
      <c r="CX14" s="542"/>
      <c r="CY14" s="542"/>
      <c r="CZ14" s="542"/>
      <c r="DA14" s="543"/>
      <c r="DB14" s="541" t="s">
        <v>122</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64564</v>
      </c>
      <c r="S15" s="528"/>
      <c r="T15" s="528"/>
      <c r="U15" s="528"/>
      <c r="V15" s="529"/>
      <c r="W15" s="459" t="s">
        <v>137</v>
      </c>
      <c r="X15" s="460"/>
      <c r="Y15" s="460"/>
      <c r="Z15" s="460"/>
      <c r="AA15" s="460"/>
      <c r="AB15" s="450"/>
      <c r="AC15" s="494">
        <v>3537</v>
      </c>
      <c r="AD15" s="495"/>
      <c r="AE15" s="495"/>
      <c r="AF15" s="495"/>
      <c r="AG15" s="537"/>
      <c r="AH15" s="494">
        <v>3966</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9125047</v>
      </c>
      <c r="BO15" s="407"/>
      <c r="BP15" s="407"/>
      <c r="BQ15" s="407"/>
      <c r="BR15" s="407"/>
      <c r="BS15" s="407"/>
      <c r="BT15" s="407"/>
      <c r="BU15" s="408"/>
      <c r="BV15" s="406">
        <v>9047524</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12.8</v>
      </c>
      <c r="AD16" s="531"/>
      <c r="AE16" s="531"/>
      <c r="AF16" s="531"/>
      <c r="AG16" s="532"/>
      <c r="AH16" s="530">
        <v>13.4</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14282391</v>
      </c>
      <c r="BO16" s="444"/>
      <c r="BP16" s="444"/>
      <c r="BQ16" s="444"/>
      <c r="BR16" s="444"/>
      <c r="BS16" s="444"/>
      <c r="BT16" s="444"/>
      <c r="BU16" s="445"/>
      <c r="BV16" s="443">
        <v>14130546</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23382</v>
      </c>
      <c r="AD17" s="495"/>
      <c r="AE17" s="495"/>
      <c r="AF17" s="495"/>
      <c r="AG17" s="537"/>
      <c r="AH17" s="494">
        <v>24762</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11593601</v>
      </c>
      <c r="BO17" s="444"/>
      <c r="BP17" s="444"/>
      <c r="BQ17" s="444"/>
      <c r="BR17" s="444"/>
      <c r="BS17" s="444"/>
      <c r="BT17" s="444"/>
      <c r="BU17" s="445"/>
      <c r="BV17" s="443">
        <v>11497954</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147</v>
      </c>
      <c r="C18" s="486"/>
      <c r="D18" s="486"/>
      <c r="E18" s="566"/>
      <c r="F18" s="566"/>
      <c r="G18" s="566"/>
      <c r="H18" s="566"/>
      <c r="I18" s="566"/>
      <c r="J18" s="566"/>
      <c r="K18" s="566"/>
      <c r="L18" s="567">
        <v>124.02</v>
      </c>
      <c r="M18" s="567"/>
      <c r="N18" s="567"/>
      <c r="O18" s="567"/>
      <c r="P18" s="567"/>
      <c r="Q18" s="567"/>
      <c r="R18" s="568"/>
      <c r="S18" s="568"/>
      <c r="T18" s="568"/>
      <c r="U18" s="568"/>
      <c r="V18" s="569"/>
      <c r="W18" s="461"/>
      <c r="X18" s="462"/>
      <c r="Y18" s="462"/>
      <c r="Z18" s="462"/>
      <c r="AA18" s="462"/>
      <c r="AB18" s="453"/>
      <c r="AC18" s="570">
        <v>84.6</v>
      </c>
      <c r="AD18" s="571"/>
      <c r="AE18" s="571"/>
      <c r="AF18" s="571"/>
      <c r="AG18" s="572"/>
      <c r="AH18" s="570">
        <v>83.9</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15813293</v>
      </c>
      <c r="BO18" s="444"/>
      <c r="BP18" s="444"/>
      <c r="BQ18" s="444"/>
      <c r="BR18" s="444"/>
      <c r="BS18" s="444"/>
      <c r="BT18" s="444"/>
      <c r="BU18" s="445"/>
      <c r="BV18" s="443">
        <v>15260720</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149</v>
      </c>
      <c r="C19" s="486"/>
      <c r="D19" s="486"/>
      <c r="E19" s="566"/>
      <c r="F19" s="566"/>
      <c r="G19" s="566"/>
      <c r="H19" s="566"/>
      <c r="I19" s="566"/>
      <c r="J19" s="566"/>
      <c r="K19" s="566"/>
      <c r="L19" s="574">
        <v>528</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23687690</v>
      </c>
      <c r="BO19" s="444"/>
      <c r="BP19" s="444"/>
      <c r="BQ19" s="444"/>
      <c r="BR19" s="444"/>
      <c r="BS19" s="444"/>
      <c r="BT19" s="444"/>
      <c r="BU19" s="445"/>
      <c r="BV19" s="443">
        <v>24271472</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151</v>
      </c>
      <c r="C20" s="486"/>
      <c r="D20" s="486"/>
      <c r="E20" s="566"/>
      <c r="F20" s="566"/>
      <c r="G20" s="566"/>
      <c r="H20" s="566"/>
      <c r="I20" s="566"/>
      <c r="J20" s="566"/>
      <c r="K20" s="566"/>
      <c r="L20" s="574">
        <v>30820</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20557467</v>
      </c>
      <c r="BO22" s="407"/>
      <c r="BP22" s="407"/>
      <c r="BQ22" s="407"/>
      <c r="BR22" s="407"/>
      <c r="BS22" s="407"/>
      <c r="BT22" s="407"/>
      <c r="BU22" s="408"/>
      <c r="BV22" s="406">
        <v>22069222</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17511324</v>
      </c>
      <c r="BO23" s="444"/>
      <c r="BP23" s="444"/>
      <c r="BQ23" s="444"/>
      <c r="BR23" s="444"/>
      <c r="BS23" s="444"/>
      <c r="BT23" s="444"/>
      <c r="BU23" s="445"/>
      <c r="BV23" s="443">
        <v>18830228</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161</v>
      </c>
      <c r="F24" s="473"/>
      <c r="G24" s="473"/>
      <c r="H24" s="473"/>
      <c r="I24" s="473"/>
      <c r="J24" s="473"/>
      <c r="K24" s="474"/>
      <c r="L24" s="494">
        <v>1</v>
      </c>
      <c r="M24" s="495"/>
      <c r="N24" s="495"/>
      <c r="O24" s="495"/>
      <c r="P24" s="537"/>
      <c r="Q24" s="494">
        <v>8550</v>
      </c>
      <c r="R24" s="495"/>
      <c r="S24" s="495"/>
      <c r="T24" s="495"/>
      <c r="U24" s="495"/>
      <c r="V24" s="537"/>
      <c r="W24" s="589"/>
      <c r="X24" s="590"/>
      <c r="Y24" s="591"/>
      <c r="Z24" s="493" t="s">
        <v>162</v>
      </c>
      <c r="AA24" s="473"/>
      <c r="AB24" s="473"/>
      <c r="AC24" s="473"/>
      <c r="AD24" s="473"/>
      <c r="AE24" s="473"/>
      <c r="AF24" s="473"/>
      <c r="AG24" s="474"/>
      <c r="AH24" s="494">
        <v>487</v>
      </c>
      <c r="AI24" s="495"/>
      <c r="AJ24" s="495"/>
      <c r="AK24" s="495"/>
      <c r="AL24" s="537"/>
      <c r="AM24" s="494">
        <v>1600769</v>
      </c>
      <c r="AN24" s="495"/>
      <c r="AO24" s="495"/>
      <c r="AP24" s="495"/>
      <c r="AQ24" s="495"/>
      <c r="AR24" s="537"/>
      <c r="AS24" s="494">
        <v>3287</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8591203</v>
      </c>
      <c r="BO24" s="444"/>
      <c r="BP24" s="444"/>
      <c r="BQ24" s="444"/>
      <c r="BR24" s="444"/>
      <c r="BS24" s="444"/>
      <c r="BT24" s="444"/>
      <c r="BU24" s="445"/>
      <c r="BV24" s="443">
        <v>9033776</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164</v>
      </c>
      <c r="F25" s="473"/>
      <c r="G25" s="473"/>
      <c r="H25" s="473"/>
      <c r="I25" s="473"/>
      <c r="J25" s="473"/>
      <c r="K25" s="474"/>
      <c r="L25" s="494">
        <v>2</v>
      </c>
      <c r="M25" s="495"/>
      <c r="N25" s="495"/>
      <c r="O25" s="495"/>
      <c r="P25" s="537"/>
      <c r="Q25" s="494">
        <v>7270</v>
      </c>
      <c r="R25" s="495"/>
      <c r="S25" s="495"/>
      <c r="T25" s="495"/>
      <c r="U25" s="495"/>
      <c r="V25" s="537"/>
      <c r="W25" s="589"/>
      <c r="X25" s="590"/>
      <c r="Y25" s="591"/>
      <c r="Z25" s="493" t="s">
        <v>165</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4371203</v>
      </c>
      <c r="BO25" s="407"/>
      <c r="BP25" s="407"/>
      <c r="BQ25" s="407"/>
      <c r="BR25" s="407"/>
      <c r="BS25" s="407"/>
      <c r="BT25" s="407"/>
      <c r="BU25" s="408"/>
      <c r="BV25" s="406">
        <v>3669560</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167</v>
      </c>
      <c r="F26" s="473"/>
      <c r="G26" s="473"/>
      <c r="H26" s="473"/>
      <c r="I26" s="473"/>
      <c r="J26" s="473"/>
      <c r="K26" s="474"/>
      <c r="L26" s="494">
        <v>1</v>
      </c>
      <c r="M26" s="495"/>
      <c r="N26" s="495"/>
      <c r="O26" s="495"/>
      <c r="P26" s="537"/>
      <c r="Q26" s="494">
        <v>6680</v>
      </c>
      <c r="R26" s="495"/>
      <c r="S26" s="495"/>
      <c r="T26" s="495"/>
      <c r="U26" s="495"/>
      <c r="V26" s="537"/>
      <c r="W26" s="589"/>
      <c r="X26" s="590"/>
      <c r="Y26" s="591"/>
      <c r="Z26" s="493" t="s">
        <v>168</v>
      </c>
      <c r="AA26" s="595"/>
      <c r="AB26" s="595"/>
      <c r="AC26" s="595"/>
      <c r="AD26" s="595"/>
      <c r="AE26" s="595"/>
      <c r="AF26" s="595"/>
      <c r="AG26" s="596"/>
      <c r="AH26" s="494">
        <v>64</v>
      </c>
      <c r="AI26" s="495"/>
      <c r="AJ26" s="495"/>
      <c r="AK26" s="495"/>
      <c r="AL26" s="537"/>
      <c r="AM26" s="494">
        <v>235200</v>
      </c>
      <c r="AN26" s="495"/>
      <c r="AO26" s="495"/>
      <c r="AP26" s="495"/>
      <c r="AQ26" s="495"/>
      <c r="AR26" s="537"/>
      <c r="AS26" s="494">
        <v>3675</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v>500000</v>
      </c>
      <c r="BO26" s="444"/>
      <c r="BP26" s="444"/>
      <c r="BQ26" s="444"/>
      <c r="BR26" s="444"/>
      <c r="BS26" s="444"/>
      <c r="BT26" s="444"/>
      <c r="BU26" s="445"/>
      <c r="BV26" s="443">
        <v>1400000</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170</v>
      </c>
      <c r="F27" s="473"/>
      <c r="G27" s="473"/>
      <c r="H27" s="473"/>
      <c r="I27" s="473"/>
      <c r="J27" s="473"/>
      <c r="K27" s="474"/>
      <c r="L27" s="494">
        <v>1</v>
      </c>
      <c r="M27" s="495"/>
      <c r="N27" s="495"/>
      <c r="O27" s="495"/>
      <c r="P27" s="537"/>
      <c r="Q27" s="494">
        <v>4350</v>
      </c>
      <c r="R27" s="495"/>
      <c r="S27" s="495"/>
      <c r="T27" s="495"/>
      <c r="U27" s="495"/>
      <c r="V27" s="537"/>
      <c r="W27" s="589"/>
      <c r="X27" s="590"/>
      <c r="Y27" s="591"/>
      <c r="Z27" s="493" t="s">
        <v>171</v>
      </c>
      <c r="AA27" s="473"/>
      <c r="AB27" s="473"/>
      <c r="AC27" s="473"/>
      <c r="AD27" s="473"/>
      <c r="AE27" s="473"/>
      <c r="AF27" s="473"/>
      <c r="AG27" s="474"/>
      <c r="AH27" s="494">
        <v>42</v>
      </c>
      <c r="AI27" s="495"/>
      <c r="AJ27" s="495"/>
      <c r="AK27" s="495"/>
      <c r="AL27" s="537"/>
      <c r="AM27" s="494">
        <v>129692</v>
      </c>
      <c r="AN27" s="495"/>
      <c r="AO27" s="495"/>
      <c r="AP27" s="495"/>
      <c r="AQ27" s="495"/>
      <c r="AR27" s="537"/>
      <c r="AS27" s="494">
        <v>3088</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v>323326</v>
      </c>
      <c r="BO27" s="563"/>
      <c r="BP27" s="563"/>
      <c r="BQ27" s="563"/>
      <c r="BR27" s="563"/>
      <c r="BS27" s="563"/>
      <c r="BT27" s="563"/>
      <c r="BU27" s="564"/>
      <c r="BV27" s="562">
        <v>323259</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173</v>
      </c>
      <c r="F28" s="473"/>
      <c r="G28" s="473"/>
      <c r="H28" s="473"/>
      <c r="I28" s="473"/>
      <c r="J28" s="473"/>
      <c r="K28" s="474"/>
      <c r="L28" s="494">
        <v>1</v>
      </c>
      <c r="M28" s="495"/>
      <c r="N28" s="495"/>
      <c r="O28" s="495"/>
      <c r="P28" s="537"/>
      <c r="Q28" s="494">
        <v>4000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3365273</v>
      </c>
      <c r="BO28" s="407"/>
      <c r="BP28" s="407"/>
      <c r="BQ28" s="407"/>
      <c r="BR28" s="407"/>
      <c r="BS28" s="407"/>
      <c r="BT28" s="407"/>
      <c r="BU28" s="408"/>
      <c r="BV28" s="406">
        <v>3161531</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176</v>
      </c>
      <c r="F29" s="473"/>
      <c r="G29" s="473"/>
      <c r="H29" s="473"/>
      <c r="I29" s="473"/>
      <c r="J29" s="473"/>
      <c r="K29" s="474"/>
      <c r="L29" s="494">
        <v>18</v>
      </c>
      <c r="M29" s="495"/>
      <c r="N29" s="495"/>
      <c r="O29" s="495"/>
      <c r="P29" s="537"/>
      <c r="Q29" s="494">
        <v>3700</v>
      </c>
      <c r="R29" s="495"/>
      <c r="S29" s="495"/>
      <c r="T29" s="495"/>
      <c r="U29" s="495"/>
      <c r="V29" s="537"/>
      <c r="W29" s="592"/>
      <c r="X29" s="593"/>
      <c r="Y29" s="594"/>
      <c r="Z29" s="493" t="s">
        <v>177</v>
      </c>
      <c r="AA29" s="473"/>
      <c r="AB29" s="473"/>
      <c r="AC29" s="473"/>
      <c r="AD29" s="473"/>
      <c r="AE29" s="473"/>
      <c r="AF29" s="473"/>
      <c r="AG29" s="474"/>
      <c r="AH29" s="494">
        <v>529</v>
      </c>
      <c r="AI29" s="495"/>
      <c r="AJ29" s="495"/>
      <c r="AK29" s="495"/>
      <c r="AL29" s="537"/>
      <c r="AM29" s="494">
        <v>1730461</v>
      </c>
      <c r="AN29" s="495"/>
      <c r="AO29" s="495"/>
      <c r="AP29" s="495"/>
      <c r="AQ29" s="495"/>
      <c r="AR29" s="537"/>
      <c r="AS29" s="494">
        <v>3271</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906117</v>
      </c>
      <c r="BO29" s="444"/>
      <c r="BP29" s="444"/>
      <c r="BQ29" s="444"/>
      <c r="BR29" s="444"/>
      <c r="BS29" s="444"/>
      <c r="BT29" s="444"/>
      <c r="BU29" s="445"/>
      <c r="BV29" s="443">
        <v>986800</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100.1</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3845470</v>
      </c>
      <c r="BO30" s="563"/>
      <c r="BP30" s="563"/>
      <c r="BQ30" s="563"/>
      <c r="BR30" s="563"/>
      <c r="BS30" s="563"/>
      <c r="BT30" s="563"/>
      <c r="BU30" s="564"/>
      <c r="BV30" s="562">
        <v>3508278</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4</v>
      </c>
      <c r="V34" s="633"/>
      <c r="W34" s="634" t="str">
        <f>IF('各会計、関係団体の財政状況及び健全化判断比率'!B28="","",'各会計、関係団体の財政状況及び健全化判断比率'!B28)</f>
        <v>競輪事業特別会計</v>
      </c>
      <c r="X34" s="634"/>
      <c r="Y34" s="634"/>
      <c r="Z34" s="634"/>
      <c r="AA34" s="634"/>
      <c r="AB34" s="634"/>
      <c r="AC34" s="634"/>
      <c r="AD34" s="634"/>
      <c r="AE34" s="634"/>
      <c r="AF34" s="634"/>
      <c r="AG34" s="634"/>
      <c r="AH34" s="634"/>
      <c r="AI34" s="634"/>
      <c r="AJ34" s="634"/>
      <c r="AK34" s="634"/>
      <c r="AL34" s="169"/>
      <c r="AM34" s="633">
        <f>IF(AO34="","",MAX(C34:D43,U34:V43)+1)</f>
        <v>8</v>
      </c>
      <c r="AN34" s="633"/>
      <c r="AO34" s="634" t="str">
        <f>IF('各会計、関係団体の財政状況及び健全化判断比率'!B32="","",'各会計、関係団体の財政状況及び健全化判断比率'!B32)</f>
        <v>病院事業会計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11</v>
      </c>
      <c r="BX34" s="633"/>
      <c r="BY34" s="634" t="str">
        <f>IF('各会計、関係団体の財政状況及び健全化判断比率'!B68="","",'各会計、関係団体の財政状況及び健全化判断比率'!B68)</f>
        <v>静岡県後期高齢者医療広域連合（普通会計）</v>
      </c>
      <c r="BZ34" s="634"/>
      <c r="CA34" s="634"/>
      <c r="CB34" s="634"/>
      <c r="CC34" s="634"/>
      <c r="CD34" s="634"/>
      <c r="CE34" s="634"/>
      <c r="CF34" s="634"/>
      <c r="CG34" s="634"/>
      <c r="CH34" s="634"/>
      <c r="CI34" s="634"/>
      <c r="CJ34" s="634"/>
      <c r="CK34" s="634"/>
      <c r="CL34" s="634"/>
      <c r="CM34" s="634"/>
      <c r="CN34" s="169"/>
      <c r="CO34" s="633">
        <f>IF(CQ34="","",MAX(C34:D43,U34:V43,AM34:AN43,BE34:BF43,BW34:BX43)+1)</f>
        <v>15</v>
      </c>
      <c r="CP34" s="633"/>
      <c r="CQ34" s="634" t="str">
        <f>IF('各会計、関係団体の財政状況及び健全化判断比率'!BS7="","",'各会計、関係団体の財政状況及び健全化判断比率'!BS7)</f>
        <v>伊東マリンタウン株式会社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f>IF(E35="","",C34+1)</f>
        <v>2</v>
      </c>
      <c r="D35" s="633"/>
      <c r="E35" s="634" t="str">
        <f>IF('各会計、関係団体の財政状況及び健全化判断比率'!B8="","",'各会計、関係団体の財政状況及び健全化判断比率'!B8)</f>
        <v>土地取得特別会計</v>
      </c>
      <c r="F35" s="634"/>
      <c r="G35" s="634"/>
      <c r="H35" s="634"/>
      <c r="I35" s="634"/>
      <c r="J35" s="634"/>
      <c r="K35" s="634"/>
      <c r="L35" s="634"/>
      <c r="M35" s="634"/>
      <c r="N35" s="634"/>
      <c r="O35" s="634"/>
      <c r="P35" s="634"/>
      <c r="Q35" s="634"/>
      <c r="R35" s="634"/>
      <c r="S35" s="634"/>
      <c r="T35" s="169"/>
      <c r="U35" s="633">
        <f>IF(W35="","",U34+1)</f>
        <v>5</v>
      </c>
      <c r="V35" s="633"/>
      <c r="W35" s="634" t="str">
        <f>IF('各会計、関係団体の財政状況及び健全化判断比率'!B29="","",'各会計、関係団体の財政状況及び健全化判断比率'!B29)</f>
        <v>国民健康保険事業特別会計</v>
      </c>
      <c r="X35" s="634"/>
      <c r="Y35" s="634"/>
      <c r="Z35" s="634"/>
      <c r="AA35" s="634"/>
      <c r="AB35" s="634"/>
      <c r="AC35" s="634"/>
      <c r="AD35" s="634"/>
      <c r="AE35" s="634"/>
      <c r="AF35" s="634"/>
      <c r="AG35" s="634"/>
      <c r="AH35" s="634"/>
      <c r="AI35" s="634"/>
      <c r="AJ35" s="634"/>
      <c r="AK35" s="634"/>
      <c r="AL35" s="169"/>
      <c r="AM35" s="633">
        <f t="shared" ref="AM35:AM43" si="0">IF(AO35="","",AM34+1)</f>
        <v>9</v>
      </c>
      <c r="AN35" s="633"/>
      <c r="AO35" s="634" t="str">
        <f>IF('各会計、関係団体の財政状況及び健全化判断比率'!B33="","",'各会計、関係団体の財政状況及び健全化判断比率'!B33)</f>
        <v>下水道事業会計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12</v>
      </c>
      <c r="BX35" s="633"/>
      <c r="BY35" s="634" t="str">
        <f>IF('各会計、関係団体の財政状況及び健全化判断比率'!B69="","",'各会計、関係団体の財政状況及び健全化判断比率'!B69)</f>
        <v>静岡県後期高齢者医療広域連合（事業会計）</v>
      </c>
      <c r="BZ35" s="634"/>
      <c r="CA35" s="634"/>
      <c r="CB35" s="634"/>
      <c r="CC35" s="634"/>
      <c r="CD35" s="634"/>
      <c r="CE35" s="634"/>
      <c r="CF35" s="634"/>
      <c r="CG35" s="634"/>
      <c r="CH35" s="634"/>
      <c r="CI35" s="634"/>
      <c r="CJ35" s="634"/>
      <c r="CK35" s="634"/>
      <c r="CL35" s="634"/>
      <c r="CM35" s="634"/>
      <c r="CN35" s="169"/>
      <c r="CO35" s="633">
        <f t="shared" ref="CO35:CO43" si="3">IF(CQ35="","",CO34+1)</f>
        <v>16</v>
      </c>
      <c r="CP35" s="633"/>
      <c r="CQ35" s="634" t="str">
        <f>IF('各会計、関係団体の財政状況及び健全化判断比率'!BS8="","",'各会計、関係団体の財政状況及び健全化判断比率'!BS8)</f>
        <v>公益社団法人伊東市振興公社</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f>IF(E36="","",C35+1)</f>
        <v>3</v>
      </c>
      <c r="D36" s="633"/>
      <c r="E36" s="634" t="str">
        <f>IF('各会計、関係団体の財政状況及び健全化判断比率'!B9="","",'各会計、関係団体の財政状況及び健全化判断比率'!B9)</f>
        <v>霊園事業特別会計</v>
      </c>
      <c r="F36" s="634"/>
      <c r="G36" s="634"/>
      <c r="H36" s="634"/>
      <c r="I36" s="634"/>
      <c r="J36" s="634"/>
      <c r="K36" s="634"/>
      <c r="L36" s="634"/>
      <c r="M36" s="634"/>
      <c r="N36" s="634"/>
      <c r="O36" s="634"/>
      <c r="P36" s="634"/>
      <c r="Q36" s="634"/>
      <c r="R36" s="634"/>
      <c r="S36" s="634"/>
      <c r="T36" s="169"/>
      <c r="U36" s="633">
        <f t="shared" ref="U36:U43" si="4">IF(W36="","",U35+1)</f>
        <v>6</v>
      </c>
      <c r="V36" s="633"/>
      <c r="W36" s="634" t="str">
        <f>IF('各会計、関係団体の財政状況及び健全化判断比率'!B30="","",'各会計、関係団体の財政状況及び健全化判断比率'!B30)</f>
        <v>介護保険事業特別会計</v>
      </c>
      <c r="X36" s="634"/>
      <c r="Y36" s="634"/>
      <c r="Z36" s="634"/>
      <c r="AA36" s="634"/>
      <c r="AB36" s="634"/>
      <c r="AC36" s="634"/>
      <c r="AD36" s="634"/>
      <c r="AE36" s="634"/>
      <c r="AF36" s="634"/>
      <c r="AG36" s="634"/>
      <c r="AH36" s="634"/>
      <c r="AI36" s="634"/>
      <c r="AJ36" s="634"/>
      <c r="AK36" s="634"/>
      <c r="AL36" s="169"/>
      <c r="AM36" s="633">
        <f t="shared" si="0"/>
        <v>10</v>
      </c>
      <c r="AN36" s="633"/>
      <c r="AO36" s="634" t="str">
        <f>IF('各会計、関係団体の財政状況及び健全化判断比率'!B34="","",'各会計、関係団体の財政状況及び健全化判断比率'!B34)</f>
        <v>水道事業会計</v>
      </c>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13</v>
      </c>
      <c r="BX36" s="633"/>
      <c r="BY36" s="634" t="str">
        <f>IF('各会計、関係団体の財政状況及び健全化判断比率'!B70="","",'各会計、関係団体の財政状況及び健全化判断比率'!B70)</f>
        <v>静岡地方税滞納整理機構</v>
      </c>
      <c r="BZ36" s="634"/>
      <c r="CA36" s="634"/>
      <c r="CB36" s="634"/>
      <c r="CC36" s="634"/>
      <c r="CD36" s="634"/>
      <c r="CE36" s="634"/>
      <c r="CF36" s="634"/>
      <c r="CG36" s="634"/>
      <c r="CH36" s="634"/>
      <c r="CI36" s="634"/>
      <c r="CJ36" s="634"/>
      <c r="CK36" s="634"/>
      <c r="CL36" s="634"/>
      <c r="CM36" s="634"/>
      <c r="CN36" s="169"/>
      <c r="CO36" s="633">
        <f t="shared" si="3"/>
        <v>17</v>
      </c>
      <c r="CP36" s="633"/>
      <c r="CQ36" s="634" t="str">
        <f>IF('各会計、関係団体の財政状況及び健全化判断比率'!BS9="","",'各会計、関係団体の財政状況及び健全化判断比率'!BS9)</f>
        <v>エフエム伊東株式会社</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f t="shared" si="4"/>
        <v>7</v>
      </c>
      <c r="V37" s="633"/>
      <c r="W37" s="634" t="str">
        <f>IF('各会計、関係団体の財政状況及び健全化判断比率'!B31="","",'各会計、関係団体の財政状況及び健全化判断比率'!B31)</f>
        <v>後期高齢者医療特別会計</v>
      </c>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14</v>
      </c>
      <c r="BX37" s="633"/>
      <c r="BY37" s="634" t="str">
        <f>IF('各会計、関係団体の財政状況及び健全化判断比率'!B71="","",'各会計、関係団体の財政状況及び健全化判断比率'!B71)</f>
        <v>駿東伊豆消防組合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t="str">
        <f t="shared" si="2"/>
        <v/>
      </c>
      <c r="BX38" s="633"/>
      <c r="BY38" s="634" t="str">
        <f>IF('各会計、関係団体の財政状況及び健全化判断比率'!B72="","",'各会計、関係団体の財政状況及び健全化判断比率'!B72)</f>
        <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t="str">
        <f t="shared" si="2"/>
        <v/>
      </c>
      <c r="BX39" s="633"/>
      <c r="BY39" s="634" t="str">
        <f>IF('各会計、関係団体の財政状況及び健全化判断比率'!B73="","",'各会計、関係団体の財政状況及び健全化判断比率'!B73)</f>
        <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t="str">
        <f t="shared" si="2"/>
        <v/>
      </c>
      <c r="BX40" s="633"/>
      <c r="BY40" s="634" t="str">
        <f>IF('各会計、関係団体の財政状況及び健全化判断比率'!B74="","",'各会計、関係団体の財政状況及び健全化判断比率'!B74)</f>
        <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XkfBwZqh7JrCE0K9cGjCNRpFFY6RFFi0yXR5h8OmVqSnw+uThenI+0ontfsjy8qc4ExiHQps6te7hKasxJuo7A==" saltValue="wer3GAXQ40p40CQoKhR8X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215</v>
      </c>
      <c r="C5" s="646"/>
      <c r="D5" s="646"/>
      <c r="E5" s="646"/>
      <c r="F5" s="646"/>
      <c r="G5" s="646"/>
      <c r="H5" s="646"/>
      <c r="I5" s="646"/>
      <c r="J5" s="646"/>
      <c r="K5" s="646"/>
      <c r="L5" s="646"/>
      <c r="M5" s="646"/>
      <c r="N5" s="646"/>
      <c r="O5" s="646"/>
      <c r="P5" s="646"/>
      <c r="Q5" s="647"/>
      <c r="R5" s="648">
        <v>10653063</v>
      </c>
      <c r="S5" s="649"/>
      <c r="T5" s="649"/>
      <c r="U5" s="649"/>
      <c r="V5" s="649"/>
      <c r="W5" s="649"/>
      <c r="X5" s="649"/>
      <c r="Y5" s="650"/>
      <c r="Z5" s="651">
        <v>32.299999999999997</v>
      </c>
      <c r="AA5" s="651"/>
      <c r="AB5" s="651"/>
      <c r="AC5" s="651"/>
      <c r="AD5" s="652">
        <v>9575348</v>
      </c>
      <c r="AE5" s="652"/>
      <c r="AF5" s="652"/>
      <c r="AG5" s="652"/>
      <c r="AH5" s="652"/>
      <c r="AI5" s="652"/>
      <c r="AJ5" s="652"/>
      <c r="AK5" s="652"/>
      <c r="AL5" s="653">
        <v>54.7</v>
      </c>
      <c r="AM5" s="654"/>
      <c r="AN5" s="654"/>
      <c r="AO5" s="655"/>
      <c r="AP5" s="645" t="s">
        <v>216</v>
      </c>
      <c r="AQ5" s="646"/>
      <c r="AR5" s="646"/>
      <c r="AS5" s="646"/>
      <c r="AT5" s="646"/>
      <c r="AU5" s="646"/>
      <c r="AV5" s="646"/>
      <c r="AW5" s="646"/>
      <c r="AX5" s="646"/>
      <c r="AY5" s="646"/>
      <c r="AZ5" s="646"/>
      <c r="BA5" s="646"/>
      <c r="BB5" s="646"/>
      <c r="BC5" s="646"/>
      <c r="BD5" s="646"/>
      <c r="BE5" s="646"/>
      <c r="BF5" s="647"/>
      <c r="BG5" s="659">
        <v>9240364</v>
      </c>
      <c r="BH5" s="660"/>
      <c r="BI5" s="660"/>
      <c r="BJ5" s="660"/>
      <c r="BK5" s="660"/>
      <c r="BL5" s="660"/>
      <c r="BM5" s="660"/>
      <c r="BN5" s="661"/>
      <c r="BO5" s="662">
        <v>86.7</v>
      </c>
      <c r="BP5" s="662"/>
      <c r="BQ5" s="662"/>
      <c r="BR5" s="662"/>
      <c r="BS5" s="663" t="s">
        <v>122</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15">
      <c r="B6" s="656" t="s">
        <v>220</v>
      </c>
      <c r="C6" s="657"/>
      <c r="D6" s="657"/>
      <c r="E6" s="657"/>
      <c r="F6" s="657"/>
      <c r="G6" s="657"/>
      <c r="H6" s="657"/>
      <c r="I6" s="657"/>
      <c r="J6" s="657"/>
      <c r="K6" s="657"/>
      <c r="L6" s="657"/>
      <c r="M6" s="657"/>
      <c r="N6" s="657"/>
      <c r="O6" s="657"/>
      <c r="P6" s="657"/>
      <c r="Q6" s="658"/>
      <c r="R6" s="659">
        <v>180653</v>
      </c>
      <c r="S6" s="660"/>
      <c r="T6" s="660"/>
      <c r="U6" s="660"/>
      <c r="V6" s="660"/>
      <c r="W6" s="660"/>
      <c r="X6" s="660"/>
      <c r="Y6" s="661"/>
      <c r="Z6" s="662">
        <v>0.5</v>
      </c>
      <c r="AA6" s="662"/>
      <c r="AB6" s="662"/>
      <c r="AC6" s="662"/>
      <c r="AD6" s="663">
        <v>180653</v>
      </c>
      <c r="AE6" s="663"/>
      <c r="AF6" s="663"/>
      <c r="AG6" s="663"/>
      <c r="AH6" s="663"/>
      <c r="AI6" s="663"/>
      <c r="AJ6" s="663"/>
      <c r="AK6" s="663"/>
      <c r="AL6" s="664">
        <v>1</v>
      </c>
      <c r="AM6" s="665"/>
      <c r="AN6" s="665"/>
      <c r="AO6" s="666"/>
      <c r="AP6" s="656" t="s">
        <v>221</v>
      </c>
      <c r="AQ6" s="657"/>
      <c r="AR6" s="657"/>
      <c r="AS6" s="657"/>
      <c r="AT6" s="657"/>
      <c r="AU6" s="657"/>
      <c r="AV6" s="657"/>
      <c r="AW6" s="657"/>
      <c r="AX6" s="657"/>
      <c r="AY6" s="657"/>
      <c r="AZ6" s="657"/>
      <c r="BA6" s="657"/>
      <c r="BB6" s="657"/>
      <c r="BC6" s="657"/>
      <c r="BD6" s="657"/>
      <c r="BE6" s="657"/>
      <c r="BF6" s="658"/>
      <c r="BG6" s="659">
        <v>9240364</v>
      </c>
      <c r="BH6" s="660"/>
      <c r="BI6" s="660"/>
      <c r="BJ6" s="660"/>
      <c r="BK6" s="660"/>
      <c r="BL6" s="660"/>
      <c r="BM6" s="660"/>
      <c r="BN6" s="661"/>
      <c r="BO6" s="662">
        <v>86.7</v>
      </c>
      <c r="BP6" s="662"/>
      <c r="BQ6" s="662"/>
      <c r="BR6" s="662"/>
      <c r="BS6" s="663" t="s">
        <v>122</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211202</v>
      </c>
      <c r="CS6" s="660"/>
      <c r="CT6" s="660"/>
      <c r="CU6" s="660"/>
      <c r="CV6" s="660"/>
      <c r="CW6" s="660"/>
      <c r="CX6" s="660"/>
      <c r="CY6" s="661"/>
      <c r="CZ6" s="653">
        <v>0.7</v>
      </c>
      <c r="DA6" s="654"/>
      <c r="DB6" s="654"/>
      <c r="DC6" s="670"/>
      <c r="DD6" s="668" t="s">
        <v>122</v>
      </c>
      <c r="DE6" s="660"/>
      <c r="DF6" s="660"/>
      <c r="DG6" s="660"/>
      <c r="DH6" s="660"/>
      <c r="DI6" s="660"/>
      <c r="DJ6" s="660"/>
      <c r="DK6" s="660"/>
      <c r="DL6" s="660"/>
      <c r="DM6" s="660"/>
      <c r="DN6" s="660"/>
      <c r="DO6" s="660"/>
      <c r="DP6" s="661"/>
      <c r="DQ6" s="668">
        <v>211202</v>
      </c>
      <c r="DR6" s="660"/>
      <c r="DS6" s="660"/>
      <c r="DT6" s="660"/>
      <c r="DU6" s="660"/>
      <c r="DV6" s="660"/>
      <c r="DW6" s="660"/>
      <c r="DX6" s="660"/>
      <c r="DY6" s="660"/>
      <c r="DZ6" s="660"/>
      <c r="EA6" s="660"/>
      <c r="EB6" s="660"/>
      <c r="EC6" s="669"/>
    </row>
    <row r="7" spans="2:143" ht="11.25" customHeight="1" x14ac:dyDescent="0.15">
      <c r="B7" s="656" t="s">
        <v>223</v>
      </c>
      <c r="C7" s="657"/>
      <c r="D7" s="657"/>
      <c r="E7" s="657"/>
      <c r="F7" s="657"/>
      <c r="G7" s="657"/>
      <c r="H7" s="657"/>
      <c r="I7" s="657"/>
      <c r="J7" s="657"/>
      <c r="K7" s="657"/>
      <c r="L7" s="657"/>
      <c r="M7" s="657"/>
      <c r="N7" s="657"/>
      <c r="O7" s="657"/>
      <c r="P7" s="657"/>
      <c r="Q7" s="658"/>
      <c r="R7" s="659">
        <v>3840</v>
      </c>
      <c r="S7" s="660"/>
      <c r="T7" s="660"/>
      <c r="U7" s="660"/>
      <c r="V7" s="660"/>
      <c r="W7" s="660"/>
      <c r="X7" s="660"/>
      <c r="Y7" s="661"/>
      <c r="Z7" s="662">
        <v>0</v>
      </c>
      <c r="AA7" s="662"/>
      <c r="AB7" s="662"/>
      <c r="AC7" s="662"/>
      <c r="AD7" s="663">
        <v>3840</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3318196</v>
      </c>
      <c r="BH7" s="660"/>
      <c r="BI7" s="660"/>
      <c r="BJ7" s="660"/>
      <c r="BK7" s="660"/>
      <c r="BL7" s="660"/>
      <c r="BM7" s="660"/>
      <c r="BN7" s="661"/>
      <c r="BO7" s="662">
        <v>31.1</v>
      </c>
      <c r="BP7" s="662"/>
      <c r="BQ7" s="662"/>
      <c r="BR7" s="662"/>
      <c r="BS7" s="663" t="s">
        <v>122</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4974383</v>
      </c>
      <c r="CS7" s="660"/>
      <c r="CT7" s="660"/>
      <c r="CU7" s="660"/>
      <c r="CV7" s="660"/>
      <c r="CW7" s="660"/>
      <c r="CX7" s="660"/>
      <c r="CY7" s="661"/>
      <c r="CZ7" s="662">
        <v>15.5</v>
      </c>
      <c r="DA7" s="662"/>
      <c r="DB7" s="662"/>
      <c r="DC7" s="662"/>
      <c r="DD7" s="668">
        <v>45070</v>
      </c>
      <c r="DE7" s="660"/>
      <c r="DF7" s="660"/>
      <c r="DG7" s="660"/>
      <c r="DH7" s="660"/>
      <c r="DI7" s="660"/>
      <c r="DJ7" s="660"/>
      <c r="DK7" s="660"/>
      <c r="DL7" s="660"/>
      <c r="DM7" s="660"/>
      <c r="DN7" s="660"/>
      <c r="DO7" s="660"/>
      <c r="DP7" s="661"/>
      <c r="DQ7" s="668">
        <v>3850125</v>
      </c>
      <c r="DR7" s="660"/>
      <c r="DS7" s="660"/>
      <c r="DT7" s="660"/>
      <c r="DU7" s="660"/>
      <c r="DV7" s="660"/>
      <c r="DW7" s="660"/>
      <c r="DX7" s="660"/>
      <c r="DY7" s="660"/>
      <c r="DZ7" s="660"/>
      <c r="EA7" s="660"/>
      <c r="EB7" s="660"/>
      <c r="EC7" s="669"/>
    </row>
    <row r="8" spans="2:143" ht="11.25" customHeight="1" x14ac:dyDescent="0.15">
      <c r="B8" s="656" t="s">
        <v>226</v>
      </c>
      <c r="C8" s="657"/>
      <c r="D8" s="657"/>
      <c r="E8" s="657"/>
      <c r="F8" s="657"/>
      <c r="G8" s="657"/>
      <c r="H8" s="657"/>
      <c r="I8" s="657"/>
      <c r="J8" s="657"/>
      <c r="K8" s="657"/>
      <c r="L8" s="657"/>
      <c r="M8" s="657"/>
      <c r="N8" s="657"/>
      <c r="O8" s="657"/>
      <c r="P8" s="657"/>
      <c r="Q8" s="658"/>
      <c r="R8" s="659">
        <v>70678</v>
      </c>
      <c r="S8" s="660"/>
      <c r="T8" s="660"/>
      <c r="U8" s="660"/>
      <c r="V8" s="660"/>
      <c r="W8" s="660"/>
      <c r="X8" s="660"/>
      <c r="Y8" s="661"/>
      <c r="Z8" s="662">
        <v>0.2</v>
      </c>
      <c r="AA8" s="662"/>
      <c r="AB8" s="662"/>
      <c r="AC8" s="662"/>
      <c r="AD8" s="663">
        <v>70678</v>
      </c>
      <c r="AE8" s="663"/>
      <c r="AF8" s="663"/>
      <c r="AG8" s="663"/>
      <c r="AH8" s="663"/>
      <c r="AI8" s="663"/>
      <c r="AJ8" s="663"/>
      <c r="AK8" s="663"/>
      <c r="AL8" s="664">
        <v>0.4</v>
      </c>
      <c r="AM8" s="665"/>
      <c r="AN8" s="665"/>
      <c r="AO8" s="666"/>
      <c r="AP8" s="656" t="s">
        <v>227</v>
      </c>
      <c r="AQ8" s="657"/>
      <c r="AR8" s="657"/>
      <c r="AS8" s="657"/>
      <c r="AT8" s="657"/>
      <c r="AU8" s="657"/>
      <c r="AV8" s="657"/>
      <c r="AW8" s="657"/>
      <c r="AX8" s="657"/>
      <c r="AY8" s="657"/>
      <c r="AZ8" s="657"/>
      <c r="BA8" s="657"/>
      <c r="BB8" s="657"/>
      <c r="BC8" s="657"/>
      <c r="BD8" s="657"/>
      <c r="BE8" s="657"/>
      <c r="BF8" s="658"/>
      <c r="BG8" s="659">
        <v>129388</v>
      </c>
      <c r="BH8" s="660"/>
      <c r="BI8" s="660"/>
      <c r="BJ8" s="660"/>
      <c r="BK8" s="660"/>
      <c r="BL8" s="660"/>
      <c r="BM8" s="660"/>
      <c r="BN8" s="661"/>
      <c r="BO8" s="662">
        <v>1.2</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13434383</v>
      </c>
      <c r="CS8" s="660"/>
      <c r="CT8" s="660"/>
      <c r="CU8" s="660"/>
      <c r="CV8" s="660"/>
      <c r="CW8" s="660"/>
      <c r="CX8" s="660"/>
      <c r="CY8" s="661"/>
      <c r="CZ8" s="662">
        <v>41.8</v>
      </c>
      <c r="DA8" s="662"/>
      <c r="DB8" s="662"/>
      <c r="DC8" s="662"/>
      <c r="DD8" s="668">
        <v>36079</v>
      </c>
      <c r="DE8" s="660"/>
      <c r="DF8" s="660"/>
      <c r="DG8" s="660"/>
      <c r="DH8" s="660"/>
      <c r="DI8" s="660"/>
      <c r="DJ8" s="660"/>
      <c r="DK8" s="660"/>
      <c r="DL8" s="660"/>
      <c r="DM8" s="660"/>
      <c r="DN8" s="660"/>
      <c r="DO8" s="660"/>
      <c r="DP8" s="661"/>
      <c r="DQ8" s="668">
        <v>7731166</v>
      </c>
      <c r="DR8" s="660"/>
      <c r="DS8" s="660"/>
      <c r="DT8" s="660"/>
      <c r="DU8" s="660"/>
      <c r="DV8" s="660"/>
      <c r="DW8" s="660"/>
      <c r="DX8" s="660"/>
      <c r="DY8" s="660"/>
      <c r="DZ8" s="660"/>
      <c r="EA8" s="660"/>
      <c r="EB8" s="660"/>
      <c r="EC8" s="669"/>
    </row>
    <row r="9" spans="2:143" ht="11.25" customHeight="1" x14ac:dyDescent="0.15">
      <c r="B9" s="656" t="s">
        <v>229</v>
      </c>
      <c r="C9" s="657"/>
      <c r="D9" s="657"/>
      <c r="E9" s="657"/>
      <c r="F9" s="657"/>
      <c r="G9" s="657"/>
      <c r="H9" s="657"/>
      <c r="I9" s="657"/>
      <c r="J9" s="657"/>
      <c r="K9" s="657"/>
      <c r="L9" s="657"/>
      <c r="M9" s="657"/>
      <c r="N9" s="657"/>
      <c r="O9" s="657"/>
      <c r="P9" s="657"/>
      <c r="Q9" s="658"/>
      <c r="R9" s="659">
        <v>121861</v>
      </c>
      <c r="S9" s="660"/>
      <c r="T9" s="660"/>
      <c r="U9" s="660"/>
      <c r="V9" s="660"/>
      <c r="W9" s="660"/>
      <c r="X9" s="660"/>
      <c r="Y9" s="661"/>
      <c r="Z9" s="662">
        <v>0.4</v>
      </c>
      <c r="AA9" s="662"/>
      <c r="AB9" s="662"/>
      <c r="AC9" s="662"/>
      <c r="AD9" s="663">
        <v>121861</v>
      </c>
      <c r="AE9" s="663"/>
      <c r="AF9" s="663"/>
      <c r="AG9" s="663"/>
      <c r="AH9" s="663"/>
      <c r="AI9" s="663"/>
      <c r="AJ9" s="663"/>
      <c r="AK9" s="663"/>
      <c r="AL9" s="664">
        <v>0.7</v>
      </c>
      <c r="AM9" s="665"/>
      <c r="AN9" s="665"/>
      <c r="AO9" s="666"/>
      <c r="AP9" s="656" t="s">
        <v>230</v>
      </c>
      <c r="AQ9" s="657"/>
      <c r="AR9" s="657"/>
      <c r="AS9" s="657"/>
      <c r="AT9" s="657"/>
      <c r="AU9" s="657"/>
      <c r="AV9" s="657"/>
      <c r="AW9" s="657"/>
      <c r="AX9" s="657"/>
      <c r="AY9" s="657"/>
      <c r="AZ9" s="657"/>
      <c r="BA9" s="657"/>
      <c r="BB9" s="657"/>
      <c r="BC9" s="657"/>
      <c r="BD9" s="657"/>
      <c r="BE9" s="657"/>
      <c r="BF9" s="658"/>
      <c r="BG9" s="659">
        <v>2708098</v>
      </c>
      <c r="BH9" s="660"/>
      <c r="BI9" s="660"/>
      <c r="BJ9" s="660"/>
      <c r="BK9" s="660"/>
      <c r="BL9" s="660"/>
      <c r="BM9" s="660"/>
      <c r="BN9" s="661"/>
      <c r="BO9" s="662">
        <v>25.4</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2692068</v>
      </c>
      <c r="CS9" s="660"/>
      <c r="CT9" s="660"/>
      <c r="CU9" s="660"/>
      <c r="CV9" s="660"/>
      <c r="CW9" s="660"/>
      <c r="CX9" s="660"/>
      <c r="CY9" s="661"/>
      <c r="CZ9" s="662">
        <v>8.4</v>
      </c>
      <c r="DA9" s="662"/>
      <c r="DB9" s="662"/>
      <c r="DC9" s="662"/>
      <c r="DD9" s="668">
        <v>173263</v>
      </c>
      <c r="DE9" s="660"/>
      <c r="DF9" s="660"/>
      <c r="DG9" s="660"/>
      <c r="DH9" s="660"/>
      <c r="DI9" s="660"/>
      <c r="DJ9" s="660"/>
      <c r="DK9" s="660"/>
      <c r="DL9" s="660"/>
      <c r="DM9" s="660"/>
      <c r="DN9" s="660"/>
      <c r="DO9" s="660"/>
      <c r="DP9" s="661"/>
      <c r="DQ9" s="668">
        <v>2105829</v>
      </c>
      <c r="DR9" s="660"/>
      <c r="DS9" s="660"/>
      <c r="DT9" s="660"/>
      <c r="DU9" s="660"/>
      <c r="DV9" s="660"/>
      <c r="DW9" s="660"/>
      <c r="DX9" s="660"/>
      <c r="DY9" s="660"/>
      <c r="DZ9" s="660"/>
      <c r="EA9" s="660"/>
      <c r="EB9" s="660"/>
      <c r="EC9" s="669"/>
    </row>
    <row r="10" spans="2:143" ht="11.25" customHeight="1" x14ac:dyDescent="0.15">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270874</v>
      </c>
      <c r="BH10" s="660"/>
      <c r="BI10" s="660"/>
      <c r="BJ10" s="660"/>
      <c r="BK10" s="660"/>
      <c r="BL10" s="660"/>
      <c r="BM10" s="660"/>
      <c r="BN10" s="661"/>
      <c r="BO10" s="662">
        <v>2.5</v>
      </c>
      <c r="BP10" s="662"/>
      <c r="BQ10" s="662"/>
      <c r="BR10" s="662"/>
      <c r="BS10" s="663" t="s">
        <v>122</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102104</v>
      </c>
      <c r="CS10" s="660"/>
      <c r="CT10" s="660"/>
      <c r="CU10" s="660"/>
      <c r="CV10" s="660"/>
      <c r="CW10" s="660"/>
      <c r="CX10" s="660"/>
      <c r="CY10" s="661"/>
      <c r="CZ10" s="662">
        <v>0.3</v>
      </c>
      <c r="DA10" s="662"/>
      <c r="DB10" s="662"/>
      <c r="DC10" s="662"/>
      <c r="DD10" s="668" t="s">
        <v>122</v>
      </c>
      <c r="DE10" s="660"/>
      <c r="DF10" s="660"/>
      <c r="DG10" s="660"/>
      <c r="DH10" s="660"/>
      <c r="DI10" s="660"/>
      <c r="DJ10" s="660"/>
      <c r="DK10" s="660"/>
      <c r="DL10" s="660"/>
      <c r="DM10" s="660"/>
      <c r="DN10" s="660"/>
      <c r="DO10" s="660"/>
      <c r="DP10" s="661"/>
      <c r="DQ10" s="668">
        <v>102104</v>
      </c>
      <c r="DR10" s="660"/>
      <c r="DS10" s="660"/>
      <c r="DT10" s="660"/>
      <c r="DU10" s="660"/>
      <c r="DV10" s="660"/>
      <c r="DW10" s="660"/>
      <c r="DX10" s="660"/>
      <c r="DY10" s="660"/>
      <c r="DZ10" s="660"/>
      <c r="EA10" s="660"/>
      <c r="EB10" s="660"/>
      <c r="EC10" s="669"/>
    </row>
    <row r="11" spans="2:143" ht="11.25" customHeight="1" x14ac:dyDescent="0.15">
      <c r="B11" s="656" t="s">
        <v>235</v>
      </c>
      <c r="C11" s="657"/>
      <c r="D11" s="657"/>
      <c r="E11" s="657"/>
      <c r="F11" s="657"/>
      <c r="G11" s="657"/>
      <c r="H11" s="657"/>
      <c r="I11" s="657"/>
      <c r="J11" s="657"/>
      <c r="K11" s="657"/>
      <c r="L11" s="657"/>
      <c r="M11" s="657"/>
      <c r="N11" s="657"/>
      <c r="O11" s="657"/>
      <c r="P11" s="657"/>
      <c r="Q11" s="658"/>
      <c r="R11" s="659">
        <v>1696001</v>
      </c>
      <c r="S11" s="660"/>
      <c r="T11" s="660"/>
      <c r="U11" s="660"/>
      <c r="V11" s="660"/>
      <c r="W11" s="660"/>
      <c r="X11" s="660"/>
      <c r="Y11" s="661"/>
      <c r="Z11" s="664">
        <v>5.0999999999999996</v>
      </c>
      <c r="AA11" s="665"/>
      <c r="AB11" s="665"/>
      <c r="AC11" s="671"/>
      <c r="AD11" s="668">
        <v>1696001</v>
      </c>
      <c r="AE11" s="660"/>
      <c r="AF11" s="660"/>
      <c r="AG11" s="660"/>
      <c r="AH11" s="660"/>
      <c r="AI11" s="660"/>
      <c r="AJ11" s="660"/>
      <c r="AK11" s="661"/>
      <c r="AL11" s="664">
        <v>9.6999999999999993</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209836</v>
      </c>
      <c r="BH11" s="660"/>
      <c r="BI11" s="660"/>
      <c r="BJ11" s="660"/>
      <c r="BK11" s="660"/>
      <c r="BL11" s="660"/>
      <c r="BM11" s="660"/>
      <c r="BN11" s="661"/>
      <c r="BO11" s="662">
        <v>2</v>
      </c>
      <c r="BP11" s="662"/>
      <c r="BQ11" s="662"/>
      <c r="BR11" s="662"/>
      <c r="BS11" s="663" t="s">
        <v>122</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219303</v>
      </c>
      <c r="CS11" s="660"/>
      <c r="CT11" s="660"/>
      <c r="CU11" s="660"/>
      <c r="CV11" s="660"/>
      <c r="CW11" s="660"/>
      <c r="CX11" s="660"/>
      <c r="CY11" s="661"/>
      <c r="CZ11" s="662">
        <v>0.7</v>
      </c>
      <c r="DA11" s="662"/>
      <c r="DB11" s="662"/>
      <c r="DC11" s="662"/>
      <c r="DD11" s="668">
        <v>105952</v>
      </c>
      <c r="DE11" s="660"/>
      <c r="DF11" s="660"/>
      <c r="DG11" s="660"/>
      <c r="DH11" s="660"/>
      <c r="DI11" s="660"/>
      <c r="DJ11" s="660"/>
      <c r="DK11" s="660"/>
      <c r="DL11" s="660"/>
      <c r="DM11" s="660"/>
      <c r="DN11" s="660"/>
      <c r="DO11" s="660"/>
      <c r="DP11" s="661"/>
      <c r="DQ11" s="668">
        <v>163209</v>
      </c>
      <c r="DR11" s="660"/>
      <c r="DS11" s="660"/>
      <c r="DT11" s="660"/>
      <c r="DU11" s="660"/>
      <c r="DV11" s="660"/>
      <c r="DW11" s="660"/>
      <c r="DX11" s="660"/>
      <c r="DY11" s="660"/>
      <c r="DZ11" s="660"/>
      <c r="EA11" s="660"/>
      <c r="EB11" s="660"/>
      <c r="EC11" s="669"/>
    </row>
    <row r="12" spans="2:143" ht="11.25" customHeight="1" x14ac:dyDescent="0.15">
      <c r="B12" s="656" t="s">
        <v>238</v>
      </c>
      <c r="C12" s="657"/>
      <c r="D12" s="657"/>
      <c r="E12" s="657"/>
      <c r="F12" s="657"/>
      <c r="G12" s="657"/>
      <c r="H12" s="657"/>
      <c r="I12" s="657"/>
      <c r="J12" s="657"/>
      <c r="K12" s="657"/>
      <c r="L12" s="657"/>
      <c r="M12" s="657"/>
      <c r="N12" s="657"/>
      <c r="O12" s="657"/>
      <c r="P12" s="657"/>
      <c r="Q12" s="658"/>
      <c r="R12" s="659">
        <v>81499</v>
      </c>
      <c r="S12" s="660"/>
      <c r="T12" s="660"/>
      <c r="U12" s="660"/>
      <c r="V12" s="660"/>
      <c r="W12" s="660"/>
      <c r="X12" s="660"/>
      <c r="Y12" s="661"/>
      <c r="Z12" s="662">
        <v>0.2</v>
      </c>
      <c r="AA12" s="662"/>
      <c r="AB12" s="662"/>
      <c r="AC12" s="662"/>
      <c r="AD12" s="663">
        <v>81499</v>
      </c>
      <c r="AE12" s="663"/>
      <c r="AF12" s="663"/>
      <c r="AG12" s="663"/>
      <c r="AH12" s="663"/>
      <c r="AI12" s="663"/>
      <c r="AJ12" s="663"/>
      <c r="AK12" s="663"/>
      <c r="AL12" s="664">
        <v>0.5</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5105339</v>
      </c>
      <c r="BH12" s="660"/>
      <c r="BI12" s="660"/>
      <c r="BJ12" s="660"/>
      <c r="BK12" s="660"/>
      <c r="BL12" s="660"/>
      <c r="BM12" s="660"/>
      <c r="BN12" s="661"/>
      <c r="BO12" s="662">
        <v>47.9</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1471994</v>
      </c>
      <c r="CS12" s="660"/>
      <c r="CT12" s="660"/>
      <c r="CU12" s="660"/>
      <c r="CV12" s="660"/>
      <c r="CW12" s="660"/>
      <c r="CX12" s="660"/>
      <c r="CY12" s="661"/>
      <c r="CZ12" s="662">
        <v>4.5999999999999996</v>
      </c>
      <c r="DA12" s="662"/>
      <c r="DB12" s="662"/>
      <c r="DC12" s="662"/>
      <c r="DD12" s="668">
        <v>141877</v>
      </c>
      <c r="DE12" s="660"/>
      <c r="DF12" s="660"/>
      <c r="DG12" s="660"/>
      <c r="DH12" s="660"/>
      <c r="DI12" s="660"/>
      <c r="DJ12" s="660"/>
      <c r="DK12" s="660"/>
      <c r="DL12" s="660"/>
      <c r="DM12" s="660"/>
      <c r="DN12" s="660"/>
      <c r="DO12" s="660"/>
      <c r="DP12" s="661"/>
      <c r="DQ12" s="668">
        <v>1042098</v>
      </c>
      <c r="DR12" s="660"/>
      <c r="DS12" s="660"/>
      <c r="DT12" s="660"/>
      <c r="DU12" s="660"/>
      <c r="DV12" s="660"/>
      <c r="DW12" s="660"/>
      <c r="DX12" s="660"/>
      <c r="DY12" s="660"/>
      <c r="DZ12" s="660"/>
      <c r="EA12" s="660"/>
      <c r="EB12" s="660"/>
      <c r="EC12" s="669"/>
    </row>
    <row r="13" spans="2:143" ht="11.25" customHeight="1" x14ac:dyDescent="0.15">
      <c r="B13" s="656" t="s">
        <v>241</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5084384</v>
      </c>
      <c r="BH13" s="660"/>
      <c r="BI13" s="660"/>
      <c r="BJ13" s="660"/>
      <c r="BK13" s="660"/>
      <c r="BL13" s="660"/>
      <c r="BM13" s="660"/>
      <c r="BN13" s="661"/>
      <c r="BO13" s="662">
        <v>47.7</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2637228</v>
      </c>
      <c r="CS13" s="660"/>
      <c r="CT13" s="660"/>
      <c r="CU13" s="660"/>
      <c r="CV13" s="660"/>
      <c r="CW13" s="660"/>
      <c r="CX13" s="660"/>
      <c r="CY13" s="661"/>
      <c r="CZ13" s="662">
        <v>8.1999999999999993</v>
      </c>
      <c r="DA13" s="662"/>
      <c r="DB13" s="662"/>
      <c r="DC13" s="662"/>
      <c r="DD13" s="668">
        <v>895799</v>
      </c>
      <c r="DE13" s="660"/>
      <c r="DF13" s="660"/>
      <c r="DG13" s="660"/>
      <c r="DH13" s="660"/>
      <c r="DI13" s="660"/>
      <c r="DJ13" s="660"/>
      <c r="DK13" s="660"/>
      <c r="DL13" s="660"/>
      <c r="DM13" s="660"/>
      <c r="DN13" s="660"/>
      <c r="DO13" s="660"/>
      <c r="DP13" s="661"/>
      <c r="DQ13" s="668">
        <v>1814802</v>
      </c>
      <c r="DR13" s="660"/>
      <c r="DS13" s="660"/>
      <c r="DT13" s="660"/>
      <c r="DU13" s="660"/>
      <c r="DV13" s="660"/>
      <c r="DW13" s="660"/>
      <c r="DX13" s="660"/>
      <c r="DY13" s="660"/>
      <c r="DZ13" s="660"/>
      <c r="EA13" s="660"/>
      <c r="EB13" s="660"/>
      <c r="EC13" s="669"/>
    </row>
    <row r="14" spans="2:143" ht="11.25" customHeight="1" x14ac:dyDescent="0.15">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233341</v>
      </c>
      <c r="BH14" s="660"/>
      <c r="BI14" s="660"/>
      <c r="BJ14" s="660"/>
      <c r="BK14" s="660"/>
      <c r="BL14" s="660"/>
      <c r="BM14" s="660"/>
      <c r="BN14" s="661"/>
      <c r="BO14" s="662">
        <v>2.2000000000000002</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1246422</v>
      </c>
      <c r="CS14" s="660"/>
      <c r="CT14" s="660"/>
      <c r="CU14" s="660"/>
      <c r="CV14" s="660"/>
      <c r="CW14" s="660"/>
      <c r="CX14" s="660"/>
      <c r="CY14" s="661"/>
      <c r="CZ14" s="662">
        <v>3.9</v>
      </c>
      <c r="DA14" s="662"/>
      <c r="DB14" s="662"/>
      <c r="DC14" s="662"/>
      <c r="DD14" s="668">
        <v>59438</v>
      </c>
      <c r="DE14" s="660"/>
      <c r="DF14" s="660"/>
      <c r="DG14" s="660"/>
      <c r="DH14" s="660"/>
      <c r="DI14" s="660"/>
      <c r="DJ14" s="660"/>
      <c r="DK14" s="660"/>
      <c r="DL14" s="660"/>
      <c r="DM14" s="660"/>
      <c r="DN14" s="660"/>
      <c r="DO14" s="660"/>
      <c r="DP14" s="661"/>
      <c r="DQ14" s="668">
        <v>1149990</v>
      </c>
      <c r="DR14" s="660"/>
      <c r="DS14" s="660"/>
      <c r="DT14" s="660"/>
      <c r="DU14" s="660"/>
      <c r="DV14" s="660"/>
      <c r="DW14" s="660"/>
      <c r="DX14" s="660"/>
      <c r="DY14" s="660"/>
      <c r="DZ14" s="660"/>
      <c r="EA14" s="660"/>
      <c r="EB14" s="660"/>
      <c r="EC14" s="669"/>
    </row>
    <row r="15" spans="2:143" ht="11.25" customHeight="1" x14ac:dyDescent="0.15">
      <c r="B15" s="656" t="s">
        <v>247</v>
      </c>
      <c r="C15" s="657"/>
      <c r="D15" s="657"/>
      <c r="E15" s="657"/>
      <c r="F15" s="657"/>
      <c r="G15" s="657"/>
      <c r="H15" s="657"/>
      <c r="I15" s="657"/>
      <c r="J15" s="657"/>
      <c r="K15" s="657"/>
      <c r="L15" s="657"/>
      <c r="M15" s="657"/>
      <c r="N15" s="657"/>
      <c r="O15" s="657"/>
      <c r="P15" s="657"/>
      <c r="Q15" s="658"/>
      <c r="R15" s="659">
        <v>30629</v>
      </c>
      <c r="S15" s="660"/>
      <c r="T15" s="660"/>
      <c r="U15" s="660"/>
      <c r="V15" s="660"/>
      <c r="W15" s="660"/>
      <c r="X15" s="660"/>
      <c r="Y15" s="661"/>
      <c r="Z15" s="662">
        <v>0.1</v>
      </c>
      <c r="AA15" s="662"/>
      <c r="AB15" s="662"/>
      <c r="AC15" s="662"/>
      <c r="AD15" s="663">
        <v>30629</v>
      </c>
      <c r="AE15" s="663"/>
      <c r="AF15" s="663"/>
      <c r="AG15" s="663"/>
      <c r="AH15" s="663"/>
      <c r="AI15" s="663"/>
      <c r="AJ15" s="663"/>
      <c r="AK15" s="663"/>
      <c r="AL15" s="664">
        <v>0.2</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583488</v>
      </c>
      <c r="BH15" s="660"/>
      <c r="BI15" s="660"/>
      <c r="BJ15" s="660"/>
      <c r="BK15" s="660"/>
      <c r="BL15" s="660"/>
      <c r="BM15" s="660"/>
      <c r="BN15" s="661"/>
      <c r="BO15" s="662">
        <v>5.5</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2579106</v>
      </c>
      <c r="CS15" s="660"/>
      <c r="CT15" s="660"/>
      <c r="CU15" s="660"/>
      <c r="CV15" s="660"/>
      <c r="CW15" s="660"/>
      <c r="CX15" s="660"/>
      <c r="CY15" s="661"/>
      <c r="CZ15" s="662">
        <v>8</v>
      </c>
      <c r="DA15" s="662"/>
      <c r="DB15" s="662"/>
      <c r="DC15" s="662"/>
      <c r="DD15" s="668">
        <v>191693</v>
      </c>
      <c r="DE15" s="660"/>
      <c r="DF15" s="660"/>
      <c r="DG15" s="660"/>
      <c r="DH15" s="660"/>
      <c r="DI15" s="660"/>
      <c r="DJ15" s="660"/>
      <c r="DK15" s="660"/>
      <c r="DL15" s="660"/>
      <c r="DM15" s="660"/>
      <c r="DN15" s="660"/>
      <c r="DO15" s="660"/>
      <c r="DP15" s="661"/>
      <c r="DQ15" s="668">
        <v>2128382</v>
      </c>
      <c r="DR15" s="660"/>
      <c r="DS15" s="660"/>
      <c r="DT15" s="660"/>
      <c r="DU15" s="660"/>
      <c r="DV15" s="660"/>
      <c r="DW15" s="660"/>
      <c r="DX15" s="660"/>
      <c r="DY15" s="660"/>
      <c r="DZ15" s="660"/>
      <c r="EA15" s="660"/>
      <c r="EB15" s="660"/>
      <c r="EC15" s="669"/>
    </row>
    <row r="16" spans="2:143" ht="11.25" customHeight="1" x14ac:dyDescent="0.15">
      <c r="B16" s="656" t="s">
        <v>250</v>
      </c>
      <c r="C16" s="657"/>
      <c r="D16" s="657"/>
      <c r="E16" s="657"/>
      <c r="F16" s="657"/>
      <c r="G16" s="657"/>
      <c r="H16" s="657"/>
      <c r="I16" s="657"/>
      <c r="J16" s="657"/>
      <c r="K16" s="657"/>
      <c r="L16" s="657"/>
      <c r="M16" s="657"/>
      <c r="N16" s="657"/>
      <c r="O16" s="657"/>
      <c r="P16" s="657"/>
      <c r="Q16" s="658"/>
      <c r="R16" s="659">
        <v>171383</v>
      </c>
      <c r="S16" s="660"/>
      <c r="T16" s="660"/>
      <c r="U16" s="660"/>
      <c r="V16" s="660"/>
      <c r="W16" s="660"/>
      <c r="X16" s="660"/>
      <c r="Y16" s="661"/>
      <c r="Z16" s="662">
        <v>0.5</v>
      </c>
      <c r="AA16" s="662"/>
      <c r="AB16" s="662"/>
      <c r="AC16" s="662"/>
      <c r="AD16" s="663">
        <v>171383</v>
      </c>
      <c r="AE16" s="663"/>
      <c r="AF16" s="663"/>
      <c r="AG16" s="663"/>
      <c r="AH16" s="663"/>
      <c r="AI16" s="663"/>
      <c r="AJ16" s="663"/>
      <c r="AK16" s="663"/>
      <c r="AL16" s="664">
        <v>1</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v>51717</v>
      </c>
      <c r="CS16" s="660"/>
      <c r="CT16" s="660"/>
      <c r="CU16" s="660"/>
      <c r="CV16" s="660"/>
      <c r="CW16" s="660"/>
      <c r="CX16" s="660"/>
      <c r="CY16" s="661"/>
      <c r="CZ16" s="662">
        <v>0.2</v>
      </c>
      <c r="DA16" s="662"/>
      <c r="DB16" s="662"/>
      <c r="DC16" s="662"/>
      <c r="DD16" s="668" t="s">
        <v>122</v>
      </c>
      <c r="DE16" s="660"/>
      <c r="DF16" s="660"/>
      <c r="DG16" s="660"/>
      <c r="DH16" s="660"/>
      <c r="DI16" s="660"/>
      <c r="DJ16" s="660"/>
      <c r="DK16" s="660"/>
      <c r="DL16" s="660"/>
      <c r="DM16" s="660"/>
      <c r="DN16" s="660"/>
      <c r="DO16" s="660"/>
      <c r="DP16" s="661"/>
      <c r="DQ16" s="668" t="s">
        <v>122</v>
      </c>
      <c r="DR16" s="660"/>
      <c r="DS16" s="660"/>
      <c r="DT16" s="660"/>
      <c r="DU16" s="660"/>
      <c r="DV16" s="660"/>
      <c r="DW16" s="660"/>
      <c r="DX16" s="660"/>
      <c r="DY16" s="660"/>
      <c r="DZ16" s="660"/>
      <c r="EA16" s="660"/>
      <c r="EB16" s="660"/>
      <c r="EC16" s="669"/>
    </row>
    <row r="17" spans="2:133" ht="11.25" customHeight="1" x14ac:dyDescent="0.15">
      <c r="B17" s="656" t="s">
        <v>253</v>
      </c>
      <c r="C17" s="657"/>
      <c r="D17" s="657"/>
      <c r="E17" s="657"/>
      <c r="F17" s="657"/>
      <c r="G17" s="657"/>
      <c r="H17" s="657"/>
      <c r="I17" s="657"/>
      <c r="J17" s="657"/>
      <c r="K17" s="657"/>
      <c r="L17" s="657"/>
      <c r="M17" s="657"/>
      <c r="N17" s="657"/>
      <c r="O17" s="657"/>
      <c r="P17" s="657"/>
      <c r="Q17" s="658"/>
      <c r="R17" s="659">
        <v>290597</v>
      </c>
      <c r="S17" s="660"/>
      <c r="T17" s="660"/>
      <c r="U17" s="660"/>
      <c r="V17" s="660"/>
      <c r="W17" s="660"/>
      <c r="X17" s="660"/>
      <c r="Y17" s="661"/>
      <c r="Z17" s="662">
        <v>0.9</v>
      </c>
      <c r="AA17" s="662"/>
      <c r="AB17" s="662"/>
      <c r="AC17" s="662"/>
      <c r="AD17" s="663">
        <v>290597</v>
      </c>
      <c r="AE17" s="663"/>
      <c r="AF17" s="663"/>
      <c r="AG17" s="663"/>
      <c r="AH17" s="663"/>
      <c r="AI17" s="663"/>
      <c r="AJ17" s="663"/>
      <c r="AK17" s="663"/>
      <c r="AL17" s="664">
        <v>1.7</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2500279</v>
      </c>
      <c r="CS17" s="660"/>
      <c r="CT17" s="660"/>
      <c r="CU17" s="660"/>
      <c r="CV17" s="660"/>
      <c r="CW17" s="660"/>
      <c r="CX17" s="660"/>
      <c r="CY17" s="661"/>
      <c r="CZ17" s="662">
        <v>7.8</v>
      </c>
      <c r="DA17" s="662"/>
      <c r="DB17" s="662"/>
      <c r="DC17" s="662"/>
      <c r="DD17" s="668" t="s">
        <v>122</v>
      </c>
      <c r="DE17" s="660"/>
      <c r="DF17" s="660"/>
      <c r="DG17" s="660"/>
      <c r="DH17" s="660"/>
      <c r="DI17" s="660"/>
      <c r="DJ17" s="660"/>
      <c r="DK17" s="660"/>
      <c r="DL17" s="660"/>
      <c r="DM17" s="660"/>
      <c r="DN17" s="660"/>
      <c r="DO17" s="660"/>
      <c r="DP17" s="661"/>
      <c r="DQ17" s="668">
        <v>2481287</v>
      </c>
      <c r="DR17" s="660"/>
      <c r="DS17" s="660"/>
      <c r="DT17" s="660"/>
      <c r="DU17" s="660"/>
      <c r="DV17" s="660"/>
      <c r="DW17" s="660"/>
      <c r="DX17" s="660"/>
      <c r="DY17" s="660"/>
      <c r="DZ17" s="660"/>
      <c r="EA17" s="660"/>
      <c r="EB17" s="660"/>
      <c r="EC17" s="669"/>
    </row>
    <row r="18" spans="2:133" ht="11.25" customHeight="1" x14ac:dyDescent="0.15">
      <c r="B18" s="656" t="s">
        <v>256</v>
      </c>
      <c r="C18" s="657"/>
      <c r="D18" s="657"/>
      <c r="E18" s="657"/>
      <c r="F18" s="657"/>
      <c r="G18" s="657"/>
      <c r="H18" s="657"/>
      <c r="I18" s="657"/>
      <c r="J18" s="657"/>
      <c r="K18" s="657"/>
      <c r="L18" s="657"/>
      <c r="M18" s="657"/>
      <c r="N18" s="657"/>
      <c r="O18" s="657"/>
      <c r="P18" s="657"/>
      <c r="Q18" s="658"/>
      <c r="R18" s="659">
        <v>33708</v>
      </c>
      <c r="S18" s="660"/>
      <c r="T18" s="660"/>
      <c r="U18" s="660"/>
      <c r="V18" s="660"/>
      <c r="W18" s="660"/>
      <c r="X18" s="660"/>
      <c r="Y18" s="661"/>
      <c r="Z18" s="662">
        <v>0.1</v>
      </c>
      <c r="AA18" s="662"/>
      <c r="AB18" s="662"/>
      <c r="AC18" s="662"/>
      <c r="AD18" s="663">
        <v>33708</v>
      </c>
      <c r="AE18" s="663"/>
      <c r="AF18" s="663"/>
      <c r="AG18" s="663"/>
      <c r="AH18" s="663"/>
      <c r="AI18" s="663"/>
      <c r="AJ18" s="663"/>
      <c r="AK18" s="663"/>
      <c r="AL18" s="664">
        <v>0.2</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259</v>
      </c>
      <c r="C19" s="657"/>
      <c r="D19" s="657"/>
      <c r="E19" s="657"/>
      <c r="F19" s="657"/>
      <c r="G19" s="657"/>
      <c r="H19" s="657"/>
      <c r="I19" s="657"/>
      <c r="J19" s="657"/>
      <c r="K19" s="657"/>
      <c r="L19" s="657"/>
      <c r="M19" s="657"/>
      <c r="N19" s="657"/>
      <c r="O19" s="657"/>
      <c r="P19" s="657"/>
      <c r="Q19" s="658"/>
      <c r="R19" s="659">
        <v>254512</v>
      </c>
      <c r="S19" s="660"/>
      <c r="T19" s="660"/>
      <c r="U19" s="660"/>
      <c r="V19" s="660"/>
      <c r="W19" s="660"/>
      <c r="X19" s="660"/>
      <c r="Y19" s="661"/>
      <c r="Z19" s="662">
        <v>0.8</v>
      </c>
      <c r="AA19" s="662"/>
      <c r="AB19" s="662"/>
      <c r="AC19" s="662"/>
      <c r="AD19" s="663">
        <v>254512</v>
      </c>
      <c r="AE19" s="663"/>
      <c r="AF19" s="663"/>
      <c r="AG19" s="663"/>
      <c r="AH19" s="663"/>
      <c r="AI19" s="663"/>
      <c r="AJ19" s="663"/>
      <c r="AK19" s="663"/>
      <c r="AL19" s="664">
        <v>1.5</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v>1412699</v>
      </c>
      <c r="BH19" s="660"/>
      <c r="BI19" s="660"/>
      <c r="BJ19" s="660"/>
      <c r="BK19" s="660"/>
      <c r="BL19" s="660"/>
      <c r="BM19" s="660"/>
      <c r="BN19" s="661"/>
      <c r="BO19" s="662">
        <v>13.3</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262</v>
      </c>
      <c r="C20" s="673"/>
      <c r="D20" s="673"/>
      <c r="E20" s="673"/>
      <c r="F20" s="673"/>
      <c r="G20" s="673"/>
      <c r="H20" s="673"/>
      <c r="I20" s="673"/>
      <c r="J20" s="673"/>
      <c r="K20" s="673"/>
      <c r="L20" s="673"/>
      <c r="M20" s="673"/>
      <c r="N20" s="673"/>
      <c r="O20" s="673"/>
      <c r="P20" s="673"/>
      <c r="Q20" s="674"/>
      <c r="R20" s="659">
        <v>2377</v>
      </c>
      <c r="S20" s="660"/>
      <c r="T20" s="660"/>
      <c r="U20" s="660"/>
      <c r="V20" s="660"/>
      <c r="W20" s="660"/>
      <c r="X20" s="660"/>
      <c r="Y20" s="661"/>
      <c r="Z20" s="662">
        <v>0</v>
      </c>
      <c r="AA20" s="662"/>
      <c r="AB20" s="662"/>
      <c r="AC20" s="662"/>
      <c r="AD20" s="663">
        <v>2377</v>
      </c>
      <c r="AE20" s="663"/>
      <c r="AF20" s="663"/>
      <c r="AG20" s="663"/>
      <c r="AH20" s="663"/>
      <c r="AI20" s="663"/>
      <c r="AJ20" s="663"/>
      <c r="AK20" s="663"/>
      <c r="AL20" s="664">
        <v>0</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v>1412699</v>
      </c>
      <c r="BH20" s="660"/>
      <c r="BI20" s="660"/>
      <c r="BJ20" s="660"/>
      <c r="BK20" s="660"/>
      <c r="BL20" s="660"/>
      <c r="BM20" s="660"/>
      <c r="BN20" s="661"/>
      <c r="BO20" s="662">
        <v>13.3</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32120189</v>
      </c>
      <c r="CS20" s="660"/>
      <c r="CT20" s="660"/>
      <c r="CU20" s="660"/>
      <c r="CV20" s="660"/>
      <c r="CW20" s="660"/>
      <c r="CX20" s="660"/>
      <c r="CY20" s="661"/>
      <c r="CZ20" s="662">
        <v>100</v>
      </c>
      <c r="DA20" s="662"/>
      <c r="DB20" s="662"/>
      <c r="DC20" s="662"/>
      <c r="DD20" s="668">
        <v>1649171</v>
      </c>
      <c r="DE20" s="660"/>
      <c r="DF20" s="660"/>
      <c r="DG20" s="660"/>
      <c r="DH20" s="660"/>
      <c r="DI20" s="660"/>
      <c r="DJ20" s="660"/>
      <c r="DK20" s="660"/>
      <c r="DL20" s="660"/>
      <c r="DM20" s="660"/>
      <c r="DN20" s="660"/>
      <c r="DO20" s="660"/>
      <c r="DP20" s="661"/>
      <c r="DQ20" s="668">
        <v>22780194</v>
      </c>
      <c r="DR20" s="660"/>
      <c r="DS20" s="660"/>
      <c r="DT20" s="660"/>
      <c r="DU20" s="660"/>
      <c r="DV20" s="660"/>
      <c r="DW20" s="660"/>
      <c r="DX20" s="660"/>
      <c r="DY20" s="660"/>
      <c r="DZ20" s="660"/>
      <c r="EA20" s="660"/>
      <c r="EB20" s="660"/>
      <c r="EC20" s="669"/>
    </row>
    <row r="21" spans="2:133" ht="11.25" customHeight="1" x14ac:dyDescent="0.15">
      <c r="B21" s="656" t="s">
        <v>265</v>
      </c>
      <c r="C21" s="657"/>
      <c r="D21" s="657"/>
      <c r="E21" s="657"/>
      <c r="F21" s="657"/>
      <c r="G21" s="657"/>
      <c r="H21" s="657"/>
      <c r="I21" s="657"/>
      <c r="J21" s="657"/>
      <c r="K21" s="657"/>
      <c r="L21" s="657"/>
      <c r="M21" s="657"/>
      <c r="N21" s="657"/>
      <c r="O21" s="657"/>
      <c r="P21" s="657"/>
      <c r="Q21" s="658"/>
      <c r="R21" s="659">
        <v>5468996</v>
      </c>
      <c r="S21" s="660"/>
      <c r="T21" s="660"/>
      <c r="U21" s="660"/>
      <c r="V21" s="660"/>
      <c r="W21" s="660"/>
      <c r="X21" s="660"/>
      <c r="Y21" s="661"/>
      <c r="Z21" s="662">
        <v>16.600000000000001</v>
      </c>
      <c r="AA21" s="662"/>
      <c r="AB21" s="662"/>
      <c r="AC21" s="662"/>
      <c r="AD21" s="663">
        <v>5157341</v>
      </c>
      <c r="AE21" s="663"/>
      <c r="AF21" s="663"/>
      <c r="AG21" s="663"/>
      <c r="AH21" s="663"/>
      <c r="AI21" s="663"/>
      <c r="AJ21" s="663"/>
      <c r="AK21" s="663"/>
      <c r="AL21" s="664">
        <v>29.4</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v>334984</v>
      </c>
      <c r="BH21" s="660"/>
      <c r="BI21" s="660"/>
      <c r="BJ21" s="660"/>
      <c r="BK21" s="660"/>
      <c r="BL21" s="660"/>
      <c r="BM21" s="660"/>
      <c r="BN21" s="661"/>
      <c r="BO21" s="662">
        <v>3.1</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267</v>
      </c>
      <c r="C22" s="657"/>
      <c r="D22" s="657"/>
      <c r="E22" s="657"/>
      <c r="F22" s="657"/>
      <c r="G22" s="657"/>
      <c r="H22" s="657"/>
      <c r="I22" s="657"/>
      <c r="J22" s="657"/>
      <c r="K22" s="657"/>
      <c r="L22" s="657"/>
      <c r="M22" s="657"/>
      <c r="N22" s="657"/>
      <c r="O22" s="657"/>
      <c r="P22" s="657"/>
      <c r="Q22" s="658"/>
      <c r="R22" s="659">
        <v>5157341</v>
      </c>
      <c r="S22" s="660"/>
      <c r="T22" s="660"/>
      <c r="U22" s="660"/>
      <c r="V22" s="660"/>
      <c r="W22" s="660"/>
      <c r="X22" s="660"/>
      <c r="Y22" s="661"/>
      <c r="Z22" s="662">
        <v>15.6</v>
      </c>
      <c r="AA22" s="662"/>
      <c r="AB22" s="662"/>
      <c r="AC22" s="662"/>
      <c r="AD22" s="663">
        <v>5157341</v>
      </c>
      <c r="AE22" s="663"/>
      <c r="AF22" s="663"/>
      <c r="AG22" s="663"/>
      <c r="AH22" s="663"/>
      <c r="AI22" s="663"/>
      <c r="AJ22" s="663"/>
      <c r="AK22" s="663"/>
      <c r="AL22" s="664">
        <v>29.4</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270</v>
      </c>
      <c r="C23" s="657"/>
      <c r="D23" s="657"/>
      <c r="E23" s="657"/>
      <c r="F23" s="657"/>
      <c r="G23" s="657"/>
      <c r="H23" s="657"/>
      <c r="I23" s="657"/>
      <c r="J23" s="657"/>
      <c r="K23" s="657"/>
      <c r="L23" s="657"/>
      <c r="M23" s="657"/>
      <c r="N23" s="657"/>
      <c r="O23" s="657"/>
      <c r="P23" s="657"/>
      <c r="Q23" s="658"/>
      <c r="R23" s="659">
        <v>311655</v>
      </c>
      <c r="S23" s="660"/>
      <c r="T23" s="660"/>
      <c r="U23" s="660"/>
      <c r="V23" s="660"/>
      <c r="W23" s="660"/>
      <c r="X23" s="660"/>
      <c r="Y23" s="661"/>
      <c r="Z23" s="662">
        <v>0.9</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v>1077715</v>
      </c>
      <c r="BH23" s="660"/>
      <c r="BI23" s="660"/>
      <c r="BJ23" s="660"/>
      <c r="BK23" s="660"/>
      <c r="BL23" s="660"/>
      <c r="BM23" s="660"/>
      <c r="BN23" s="661"/>
      <c r="BO23" s="662">
        <v>10.1</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x14ac:dyDescent="0.15">
      <c r="B24" s="656" t="s">
        <v>277</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15458581</v>
      </c>
      <c r="CS24" s="649"/>
      <c r="CT24" s="649"/>
      <c r="CU24" s="649"/>
      <c r="CV24" s="649"/>
      <c r="CW24" s="649"/>
      <c r="CX24" s="649"/>
      <c r="CY24" s="650"/>
      <c r="CZ24" s="653">
        <v>48.1</v>
      </c>
      <c r="DA24" s="654"/>
      <c r="DB24" s="654"/>
      <c r="DC24" s="670"/>
      <c r="DD24" s="694">
        <v>10525907</v>
      </c>
      <c r="DE24" s="649"/>
      <c r="DF24" s="649"/>
      <c r="DG24" s="649"/>
      <c r="DH24" s="649"/>
      <c r="DI24" s="649"/>
      <c r="DJ24" s="649"/>
      <c r="DK24" s="650"/>
      <c r="DL24" s="694">
        <v>8639032</v>
      </c>
      <c r="DM24" s="649"/>
      <c r="DN24" s="649"/>
      <c r="DO24" s="649"/>
      <c r="DP24" s="649"/>
      <c r="DQ24" s="649"/>
      <c r="DR24" s="649"/>
      <c r="DS24" s="649"/>
      <c r="DT24" s="649"/>
      <c r="DU24" s="649"/>
      <c r="DV24" s="650"/>
      <c r="DW24" s="653">
        <v>49.1</v>
      </c>
      <c r="DX24" s="654"/>
      <c r="DY24" s="654"/>
      <c r="DZ24" s="654"/>
      <c r="EA24" s="654"/>
      <c r="EB24" s="654"/>
      <c r="EC24" s="655"/>
    </row>
    <row r="25" spans="2:133" ht="11.25" customHeight="1" x14ac:dyDescent="0.15">
      <c r="B25" s="656" t="s">
        <v>280</v>
      </c>
      <c r="C25" s="657"/>
      <c r="D25" s="657"/>
      <c r="E25" s="657"/>
      <c r="F25" s="657"/>
      <c r="G25" s="657"/>
      <c r="H25" s="657"/>
      <c r="I25" s="657"/>
      <c r="J25" s="657"/>
      <c r="K25" s="657"/>
      <c r="L25" s="657"/>
      <c r="M25" s="657"/>
      <c r="N25" s="657"/>
      <c r="O25" s="657"/>
      <c r="P25" s="657"/>
      <c r="Q25" s="658"/>
      <c r="R25" s="659">
        <v>18769200</v>
      </c>
      <c r="S25" s="660"/>
      <c r="T25" s="660"/>
      <c r="U25" s="660"/>
      <c r="V25" s="660"/>
      <c r="W25" s="660"/>
      <c r="X25" s="660"/>
      <c r="Y25" s="661"/>
      <c r="Z25" s="662">
        <v>56.8</v>
      </c>
      <c r="AA25" s="662"/>
      <c r="AB25" s="662"/>
      <c r="AC25" s="662"/>
      <c r="AD25" s="663">
        <v>17379830</v>
      </c>
      <c r="AE25" s="663"/>
      <c r="AF25" s="663"/>
      <c r="AG25" s="663"/>
      <c r="AH25" s="663"/>
      <c r="AI25" s="663"/>
      <c r="AJ25" s="663"/>
      <c r="AK25" s="663"/>
      <c r="AL25" s="664">
        <v>99.2</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5409961</v>
      </c>
      <c r="CS25" s="691"/>
      <c r="CT25" s="691"/>
      <c r="CU25" s="691"/>
      <c r="CV25" s="691"/>
      <c r="CW25" s="691"/>
      <c r="CX25" s="691"/>
      <c r="CY25" s="692"/>
      <c r="CZ25" s="664">
        <v>16.8</v>
      </c>
      <c r="DA25" s="689"/>
      <c r="DB25" s="689"/>
      <c r="DC25" s="693"/>
      <c r="DD25" s="668">
        <v>5032694</v>
      </c>
      <c r="DE25" s="691"/>
      <c r="DF25" s="691"/>
      <c r="DG25" s="691"/>
      <c r="DH25" s="691"/>
      <c r="DI25" s="691"/>
      <c r="DJ25" s="691"/>
      <c r="DK25" s="692"/>
      <c r="DL25" s="668">
        <v>4260924</v>
      </c>
      <c r="DM25" s="691"/>
      <c r="DN25" s="691"/>
      <c r="DO25" s="691"/>
      <c r="DP25" s="691"/>
      <c r="DQ25" s="691"/>
      <c r="DR25" s="691"/>
      <c r="DS25" s="691"/>
      <c r="DT25" s="691"/>
      <c r="DU25" s="691"/>
      <c r="DV25" s="692"/>
      <c r="DW25" s="664">
        <v>24.2</v>
      </c>
      <c r="DX25" s="689"/>
      <c r="DY25" s="689"/>
      <c r="DZ25" s="689"/>
      <c r="EA25" s="689"/>
      <c r="EB25" s="689"/>
      <c r="EC25" s="690"/>
    </row>
    <row r="26" spans="2:133" ht="11.25" customHeight="1" x14ac:dyDescent="0.15">
      <c r="B26" s="656" t="s">
        <v>283</v>
      </c>
      <c r="C26" s="657"/>
      <c r="D26" s="657"/>
      <c r="E26" s="657"/>
      <c r="F26" s="657"/>
      <c r="G26" s="657"/>
      <c r="H26" s="657"/>
      <c r="I26" s="657"/>
      <c r="J26" s="657"/>
      <c r="K26" s="657"/>
      <c r="L26" s="657"/>
      <c r="M26" s="657"/>
      <c r="N26" s="657"/>
      <c r="O26" s="657"/>
      <c r="P26" s="657"/>
      <c r="Q26" s="658"/>
      <c r="R26" s="659">
        <v>7994</v>
      </c>
      <c r="S26" s="660"/>
      <c r="T26" s="660"/>
      <c r="U26" s="660"/>
      <c r="V26" s="660"/>
      <c r="W26" s="660"/>
      <c r="X26" s="660"/>
      <c r="Y26" s="661"/>
      <c r="Z26" s="662">
        <v>0</v>
      </c>
      <c r="AA26" s="662"/>
      <c r="AB26" s="662"/>
      <c r="AC26" s="662"/>
      <c r="AD26" s="663">
        <v>7994</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3377661</v>
      </c>
      <c r="CS26" s="660"/>
      <c r="CT26" s="660"/>
      <c r="CU26" s="660"/>
      <c r="CV26" s="660"/>
      <c r="CW26" s="660"/>
      <c r="CX26" s="660"/>
      <c r="CY26" s="661"/>
      <c r="CZ26" s="664">
        <v>10.5</v>
      </c>
      <c r="DA26" s="689"/>
      <c r="DB26" s="689"/>
      <c r="DC26" s="693"/>
      <c r="DD26" s="668">
        <v>3108318</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x14ac:dyDescent="0.15">
      <c r="B27" s="656" t="s">
        <v>286</v>
      </c>
      <c r="C27" s="657"/>
      <c r="D27" s="657"/>
      <c r="E27" s="657"/>
      <c r="F27" s="657"/>
      <c r="G27" s="657"/>
      <c r="H27" s="657"/>
      <c r="I27" s="657"/>
      <c r="J27" s="657"/>
      <c r="K27" s="657"/>
      <c r="L27" s="657"/>
      <c r="M27" s="657"/>
      <c r="N27" s="657"/>
      <c r="O27" s="657"/>
      <c r="P27" s="657"/>
      <c r="Q27" s="658"/>
      <c r="R27" s="659">
        <v>238173</v>
      </c>
      <c r="S27" s="660"/>
      <c r="T27" s="660"/>
      <c r="U27" s="660"/>
      <c r="V27" s="660"/>
      <c r="W27" s="660"/>
      <c r="X27" s="660"/>
      <c r="Y27" s="661"/>
      <c r="Z27" s="662">
        <v>0.7</v>
      </c>
      <c r="AA27" s="662"/>
      <c r="AB27" s="662"/>
      <c r="AC27" s="662"/>
      <c r="AD27" s="663" t="s">
        <v>122</v>
      </c>
      <c r="AE27" s="663"/>
      <c r="AF27" s="663"/>
      <c r="AG27" s="663"/>
      <c r="AH27" s="663"/>
      <c r="AI27" s="663"/>
      <c r="AJ27" s="663"/>
      <c r="AK27" s="663"/>
      <c r="AL27" s="664" t="s">
        <v>122</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10653063</v>
      </c>
      <c r="BH27" s="660"/>
      <c r="BI27" s="660"/>
      <c r="BJ27" s="660"/>
      <c r="BK27" s="660"/>
      <c r="BL27" s="660"/>
      <c r="BM27" s="660"/>
      <c r="BN27" s="661"/>
      <c r="BO27" s="662">
        <v>100</v>
      </c>
      <c r="BP27" s="662"/>
      <c r="BQ27" s="662"/>
      <c r="BR27" s="662"/>
      <c r="BS27" s="663" t="s">
        <v>122</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7548341</v>
      </c>
      <c r="CS27" s="691"/>
      <c r="CT27" s="691"/>
      <c r="CU27" s="691"/>
      <c r="CV27" s="691"/>
      <c r="CW27" s="691"/>
      <c r="CX27" s="691"/>
      <c r="CY27" s="692"/>
      <c r="CZ27" s="664">
        <v>23.5</v>
      </c>
      <c r="DA27" s="689"/>
      <c r="DB27" s="689"/>
      <c r="DC27" s="693"/>
      <c r="DD27" s="668">
        <v>3011926</v>
      </c>
      <c r="DE27" s="691"/>
      <c r="DF27" s="691"/>
      <c r="DG27" s="691"/>
      <c r="DH27" s="691"/>
      <c r="DI27" s="691"/>
      <c r="DJ27" s="691"/>
      <c r="DK27" s="692"/>
      <c r="DL27" s="668">
        <v>1896821</v>
      </c>
      <c r="DM27" s="691"/>
      <c r="DN27" s="691"/>
      <c r="DO27" s="691"/>
      <c r="DP27" s="691"/>
      <c r="DQ27" s="691"/>
      <c r="DR27" s="691"/>
      <c r="DS27" s="691"/>
      <c r="DT27" s="691"/>
      <c r="DU27" s="691"/>
      <c r="DV27" s="692"/>
      <c r="DW27" s="664">
        <v>10.8</v>
      </c>
      <c r="DX27" s="689"/>
      <c r="DY27" s="689"/>
      <c r="DZ27" s="689"/>
      <c r="EA27" s="689"/>
      <c r="EB27" s="689"/>
      <c r="EC27" s="690"/>
    </row>
    <row r="28" spans="2:133" ht="11.25" customHeight="1" x14ac:dyDescent="0.15">
      <c r="B28" s="656" t="s">
        <v>289</v>
      </c>
      <c r="C28" s="657"/>
      <c r="D28" s="657"/>
      <c r="E28" s="657"/>
      <c r="F28" s="657"/>
      <c r="G28" s="657"/>
      <c r="H28" s="657"/>
      <c r="I28" s="657"/>
      <c r="J28" s="657"/>
      <c r="K28" s="657"/>
      <c r="L28" s="657"/>
      <c r="M28" s="657"/>
      <c r="N28" s="657"/>
      <c r="O28" s="657"/>
      <c r="P28" s="657"/>
      <c r="Q28" s="658"/>
      <c r="R28" s="659">
        <v>449864</v>
      </c>
      <c r="S28" s="660"/>
      <c r="T28" s="660"/>
      <c r="U28" s="660"/>
      <c r="V28" s="660"/>
      <c r="W28" s="660"/>
      <c r="X28" s="660"/>
      <c r="Y28" s="661"/>
      <c r="Z28" s="662">
        <v>1.4</v>
      </c>
      <c r="AA28" s="662"/>
      <c r="AB28" s="662"/>
      <c r="AC28" s="662"/>
      <c r="AD28" s="663">
        <v>65840</v>
      </c>
      <c r="AE28" s="663"/>
      <c r="AF28" s="663"/>
      <c r="AG28" s="663"/>
      <c r="AH28" s="663"/>
      <c r="AI28" s="663"/>
      <c r="AJ28" s="663"/>
      <c r="AK28" s="663"/>
      <c r="AL28" s="664">
        <v>0.4</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2500279</v>
      </c>
      <c r="CS28" s="660"/>
      <c r="CT28" s="660"/>
      <c r="CU28" s="660"/>
      <c r="CV28" s="660"/>
      <c r="CW28" s="660"/>
      <c r="CX28" s="660"/>
      <c r="CY28" s="661"/>
      <c r="CZ28" s="664">
        <v>7.8</v>
      </c>
      <c r="DA28" s="689"/>
      <c r="DB28" s="689"/>
      <c r="DC28" s="693"/>
      <c r="DD28" s="668">
        <v>2481287</v>
      </c>
      <c r="DE28" s="660"/>
      <c r="DF28" s="660"/>
      <c r="DG28" s="660"/>
      <c r="DH28" s="660"/>
      <c r="DI28" s="660"/>
      <c r="DJ28" s="660"/>
      <c r="DK28" s="661"/>
      <c r="DL28" s="668">
        <v>2481287</v>
      </c>
      <c r="DM28" s="660"/>
      <c r="DN28" s="660"/>
      <c r="DO28" s="660"/>
      <c r="DP28" s="660"/>
      <c r="DQ28" s="660"/>
      <c r="DR28" s="660"/>
      <c r="DS28" s="660"/>
      <c r="DT28" s="660"/>
      <c r="DU28" s="660"/>
      <c r="DV28" s="661"/>
      <c r="DW28" s="664">
        <v>14.1</v>
      </c>
      <c r="DX28" s="689"/>
      <c r="DY28" s="689"/>
      <c r="DZ28" s="689"/>
      <c r="EA28" s="689"/>
      <c r="EB28" s="689"/>
      <c r="EC28" s="690"/>
    </row>
    <row r="29" spans="2:133" ht="11.25" customHeight="1" x14ac:dyDescent="0.15">
      <c r="B29" s="656" t="s">
        <v>291</v>
      </c>
      <c r="C29" s="657"/>
      <c r="D29" s="657"/>
      <c r="E29" s="657"/>
      <c r="F29" s="657"/>
      <c r="G29" s="657"/>
      <c r="H29" s="657"/>
      <c r="I29" s="657"/>
      <c r="J29" s="657"/>
      <c r="K29" s="657"/>
      <c r="L29" s="657"/>
      <c r="M29" s="657"/>
      <c r="N29" s="657"/>
      <c r="O29" s="657"/>
      <c r="P29" s="657"/>
      <c r="Q29" s="658"/>
      <c r="R29" s="659">
        <v>278298</v>
      </c>
      <c r="S29" s="660"/>
      <c r="T29" s="660"/>
      <c r="U29" s="660"/>
      <c r="V29" s="660"/>
      <c r="W29" s="660"/>
      <c r="X29" s="660"/>
      <c r="Y29" s="661"/>
      <c r="Z29" s="662">
        <v>0.8</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292</v>
      </c>
      <c r="CE29" s="696"/>
      <c r="CF29" s="656" t="s">
        <v>66</v>
      </c>
      <c r="CG29" s="657"/>
      <c r="CH29" s="657"/>
      <c r="CI29" s="657"/>
      <c r="CJ29" s="657"/>
      <c r="CK29" s="657"/>
      <c r="CL29" s="657"/>
      <c r="CM29" s="657"/>
      <c r="CN29" s="657"/>
      <c r="CO29" s="657"/>
      <c r="CP29" s="657"/>
      <c r="CQ29" s="658"/>
      <c r="CR29" s="659">
        <v>2500250</v>
      </c>
      <c r="CS29" s="691"/>
      <c r="CT29" s="691"/>
      <c r="CU29" s="691"/>
      <c r="CV29" s="691"/>
      <c r="CW29" s="691"/>
      <c r="CX29" s="691"/>
      <c r="CY29" s="692"/>
      <c r="CZ29" s="664">
        <v>7.8</v>
      </c>
      <c r="DA29" s="689"/>
      <c r="DB29" s="689"/>
      <c r="DC29" s="693"/>
      <c r="DD29" s="668">
        <v>2481258</v>
      </c>
      <c r="DE29" s="691"/>
      <c r="DF29" s="691"/>
      <c r="DG29" s="691"/>
      <c r="DH29" s="691"/>
      <c r="DI29" s="691"/>
      <c r="DJ29" s="691"/>
      <c r="DK29" s="692"/>
      <c r="DL29" s="668">
        <v>2481258</v>
      </c>
      <c r="DM29" s="691"/>
      <c r="DN29" s="691"/>
      <c r="DO29" s="691"/>
      <c r="DP29" s="691"/>
      <c r="DQ29" s="691"/>
      <c r="DR29" s="691"/>
      <c r="DS29" s="691"/>
      <c r="DT29" s="691"/>
      <c r="DU29" s="691"/>
      <c r="DV29" s="692"/>
      <c r="DW29" s="664">
        <v>14.1</v>
      </c>
      <c r="DX29" s="689"/>
      <c r="DY29" s="689"/>
      <c r="DZ29" s="689"/>
      <c r="EA29" s="689"/>
      <c r="EB29" s="689"/>
      <c r="EC29" s="690"/>
    </row>
    <row r="30" spans="2:133" ht="11.25" customHeight="1" x14ac:dyDescent="0.15">
      <c r="B30" s="656" t="s">
        <v>293</v>
      </c>
      <c r="C30" s="657"/>
      <c r="D30" s="657"/>
      <c r="E30" s="657"/>
      <c r="F30" s="657"/>
      <c r="G30" s="657"/>
      <c r="H30" s="657"/>
      <c r="I30" s="657"/>
      <c r="J30" s="657"/>
      <c r="K30" s="657"/>
      <c r="L30" s="657"/>
      <c r="M30" s="657"/>
      <c r="N30" s="657"/>
      <c r="O30" s="657"/>
      <c r="P30" s="657"/>
      <c r="Q30" s="658"/>
      <c r="R30" s="659">
        <v>5484835</v>
      </c>
      <c r="S30" s="660"/>
      <c r="T30" s="660"/>
      <c r="U30" s="660"/>
      <c r="V30" s="660"/>
      <c r="W30" s="660"/>
      <c r="X30" s="660"/>
      <c r="Y30" s="661"/>
      <c r="Z30" s="662">
        <v>16.600000000000001</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701"/>
      <c r="BI30" s="701"/>
      <c r="BJ30" s="701"/>
      <c r="BK30" s="701"/>
      <c r="BL30" s="701"/>
      <c r="BM30" s="701"/>
      <c r="BN30" s="701"/>
      <c r="BO30" s="701"/>
      <c r="BP30" s="701"/>
      <c r="BQ30" s="702"/>
      <c r="BR30" s="641" t="s">
        <v>295</v>
      </c>
      <c r="BS30" s="701"/>
      <c r="BT30" s="701"/>
      <c r="BU30" s="701"/>
      <c r="BV30" s="701"/>
      <c r="BW30" s="701"/>
      <c r="BX30" s="701"/>
      <c r="BY30" s="701"/>
      <c r="BZ30" s="701"/>
      <c r="CA30" s="701"/>
      <c r="CB30" s="702"/>
      <c r="CD30" s="697"/>
      <c r="CE30" s="698"/>
      <c r="CF30" s="656" t="s">
        <v>296</v>
      </c>
      <c r="CG30" s="657"/>
      <c r="CH30" s="657"/>
      <c r="CI30" s="657"/>
      <c r="CJ30" s="657"/>
      <c r="CK30" s="657"/>
      <c r="CL30" s="657"/>
      <c r="CM30" s="657"/>
      <c r="CN30" s="657"/>
      <c r="CO30" s="657"/>
      <c r="CP30" s="657"/>
      <c r="CQ30" s="658"/>
      <c r="CR30" s="659">
        <v>2428243</v>
      </c>
      <c r="CS30" s="660"/>
      <c r="CT30" s="660"/>
      <c r="CU30" s="660"/>
      <c r="CV30" s="660"/>
      <c r="CW30" s="660"/>
      <c r="CX30" s="660"/>
      <c r="CY30" s="661"/>
      <c r="CZ30" s="664">
        <v>7.6</v>
      </c>
      <c r="DA30" s="689"/>
      <c r="DB30" s="689"/>
      <c r="DC30" s="693"/>
      <c r="DD30" s="668">
        <v>2409251</v>
      </c>
      <c r="DE30" s="660"/>
      <c r="DF30" s="660"/>
      <c r="DG30" s="660"/>
      <c r="DH30" s="660"/>
      <c r="DI30" s="660"/>
      <c r="DJ30" s="660"/>
      <c r="DK30" s="661"/>
      <c r="DL30" s="668">
        <v>2409251</v>
      </c>
      <c r="DM30" s="660"/>
      <c r="DN30" s="660"/>
      <c r="DO30" s="660"/>
      <c r="DP30" s="660"/>
      <c r="DQ30" s="660"/>
      <c r="DR30" s="660"/>
      <c r="DS30" s="660"/>
      <c r="DT30" s="660"/>
      <c r="DU30" s="660"/>
      <c r="DV30" s="661"/>
      <c r="DW30" s="664">
        <v>13.7</v>
      </c>
      <c r="DX30" s="689"/>
      <c r="DY30" s="689"/>
      <c r="DZ30" s="689"/>
      <c r="EA30" s="689"/>
      <c r="EB30" s="689"/>
      <c r="EC30" s="690"/>
    </row>
    <row r="31" spans="2:133" ht="11.25" customHeight="1" x14ac:dyDescent="0.15">
      <c r="B31" s="672" t="s">
        <v>297</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5" t="s">
        <v>298</v>
      </c>
      <c r="AQ31" s="706"/>
      <c r="AR31" s="706"/>
      <c r="AS31" s="706"/>
      <c r="AT31" s="711" t="s">
        <v>299</v>
      </c>
      <c r="AU31" s="206"/>
      <c r="AV31" s="206"/>
      <c r="AW31" s="206"/>
      <c r="AX31" s="645" t="s">
        <v>177</v>
      </c>
      <c r="AY31" s="646"/>
      <c r="AZ31" s="646"/>
      <c r="BA31" s="646"/>
      <c r="BB31" s="646"/>
      <c r="BC31" s="646"/>
      <c r="BD31" s="646"/>
      <c r="BE31" s="646"/>
      <c r="BF31" s="647"/>
      <c r="BG31" s="715">
        <v>98.5</v>
      </c>
      <c r="BH31" s="703"/>
      <c r="BI31" s="703"/>
      <c r="BJ31" s="703"/>
      <c r="BK31" s="703"/>
      <c r="BL31" s="703"/>
      <c r="BM31" s="654">
        <v>95.4</v>
      </c>
      <c r="BN31" s="703"/>
      <c r="BO31" s="703"/>
      <c r="BP31" s="703"/>
      <c r="BQ31" s="704"/>
      <c r="BR31" s="715">
        <v>98.5</v>
      </c>
      <c r="BS31" s="703"/>
      <c r="BT31" s="703"/>
      <c r="BU31" s="703"/>
      <c r="BV31" s="703"/>
      <c r="BW31" s="703"/>
      <c r="BX31" s="654">
        <v>95.1</v>
      </c>
      <c r="BY31" s="703"/>
      <c r="BZ31" s="703"/>
      <c r="CA31" s="703"/>
      <c r="CB31" s="704"/>
      <c r="CD31" s="697"/>
      <c r="CE31" s="698"/>
      <c r="CF31" s="656" t="s">
        <v>300</v>
      </c>
      <c r="CG31" s="657"/>
      <c r="CH31" s="657"/>
      <c r="CI31" s="657"/>
      <c r="CJ31" s="657"/>
      <c r="CK31" s="657"/>
      <c r="CL31" s="657"/>
      <c r="CM31" s="657"/>
      <c r="CN31" s="657"/>
      <c r="CO31" s="657"/>
      <c r="CP31" s="657"/>
      <c r="CQ31" s="658"/>
      <c r="CR31" s="659">
        <v>72007</v>
      </c>
      <c r="CS31" s="691"/>
      <c r="CT31" s="691"/>
      <c r="CU31" s="691"/>
      <c r="CV31" s="691"/>
      <c r="CW31" s="691"/>
      <c r="CX31" s="691"/>
      <c r="CY31" s="692"/>
      <c r="CZ31" s="664">
        <v>0.2</v>
      </c>
      <c r="DA31" s="689"/>
      <c r="DB31" s="689"/>
      <c r="DC31" s="693"/>
      <c r="DD31" s="668">
        <v>72007</v>
      </c>
      <c r="DE31" s="691"/>
      <c r="DF31" s="691"/>
      <c r="DG31" s="691"/>
      <c r="DH31" s="691"/>
      <c r="DI31" s="691"/>
      <c r="DJ31" s="691"/>
      <c r="DK31" s="692"/>
      <c r="DL31" s="668">
        <v>72007</v>
      </c>
      <c r="DM31" s="691"/>
      <c r="DN31" s="691"/>
      <c r="DO31" s="691"/>
      <c r="DP31" s="691"/>
      <c r="DQ31" s="691"/>
      <c r="DR31" s="691"/>
      <c r="DS31" s="691"/>
      <c r="DT31" s="691"/>
      <c r="DU31" s="691"/>
      <c r="DV31" s="692"/>
      <c r="DW31" s="664">
        <v>0.4</v>
      </c>
      <c r="DX31" s="689"/>
      <c r="DY31" s="689"/>
      <c r="DZ31" s="689"/>
      <c r="EA31" s="689"/>
      <c r="EB31" s="689"/>
      <c r="EC31" s="690"/>
    </row>
    <row r="32" spans="2:133" ht="11.25" customHeight="1" x14ac:dyDescent="0.15">
      <c r="B32" s="656" t="s">
        <v>301</v>
      </c>
      <c r="C32" s="657"/>
      <c r="D32" s="657"/>
      <c r="E32" s="657"/>
      <c r="F32" s="657"/>
      <c r="G32" s="657"/>
      <c r="H32" s="657"/>
      <c r="I32" s="657"/>
      <c r="J32" s="657"/>
      <c r="K32" s="657"/>
      <c r="L32" s="657"/>
      <c r="M32" s="657"/>
      <c r="N32" s="657"/>
      <c r="O32" s="657"/>
      <c r="P32" s="657"/>
      <c r="Q32" s="658"/>
      <c r="R32" s="659">
        <v>1889675</v>
      </c>
      <c r="S32" s="660"/>
      <c r="T32" s="660"/>
      <c r="U32" s="660"/>
      <c r="V32" s="660"/>
      <c r="W32" s="660"/>
      <c r="X32" s="660"/>
      <c r="Y32" s="661"/>
      <c r="Z32" s="662">
        <v>5.7</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302</v>
      </c>
      <c r="AX32" s="656" t="s">
        <v>303</v>
      </c>
      <c r="AY32" s="657"/>
      <c r="AZ32" s="657"/>
      <c r="BA32" s="657"/>
      <c r="BB32" s="657"/>
      <c r="BC32" s="657"/>
      <c r="BD32" s="657"/>
      <c r="BE32" s="657"/>
      <c r="BF32" s="658"/>
      <c r="BG32" s="716">
        <v>98.8</v>
      </c>
      <c r="BH32" s="691"/>
      <c r="BI32" s="691"/>
      <c r="BJ32" s="691"/>
      <c r="BK32" s="691"/>
      <c r="BL32" s="691"/>
      <c r="BM32" s="665">
        <v>95.8</v>
      </c>
      <c r="BN32" s="691"/>
      <c r="BO32" s="691"/>
      <c r="BP32" s="691"/>
      <c r="BQ32" s="714"/>
      <c r="BR32" s="716">
        <v>98.7</v>
      </c>
      <c r="BS32" s="691"/>
      <c r="BT32" s="691"/>
      <c r="BU32" s="691"/>
      <c r="BV32" s="691"/>
      <c r="BW32" s="691"/>
      <c r="BX32" s="665">
        <v>95.8</v>
      </c>
      <c r="BY32" s="691"/>
      <c r="BZ32" s="691"/>
      <c r="CA32" s="691"/>
      <c r="CB32" s="714"/>
      <c r="CD32" s="699"/>
      <c r="CE32" s="700"/>
      <c r="CF32" s="656" t="s">
        <v>304</v>
      </c>
      <c r="CG32" s="657"/>
      <c r="CH32" s="657"/>
      <c r="CI32" s="657"/>
      <c r="CJ32" s="657"/>
      <c r="CK32" s="657"/>
      <c r="CL32" s="657"/>
      <c r="CM32" s="657"/>
      <c r="CN32" s="657"/>
      <c r="CO32" s="657"/>
      <c r="CP32" s="657"/>
      <c r="CQ32" s="658"/>
      <c r="CR32" s="659">
        <v>29</v>
      </c>
      <c r="CS32" s="660"/>
      <c r="CT32" s="660"/>
      <c r="CU32" s="660"/>
      <c r="CV32" s="660"/>
      <c r="CW32" s="660"/>
      <c r="CX32" s="660"/>
      <c r="CY32" s="661"/>
      <c r="CZ32" s="664">
        <v>0</v>
      </c>
      <c r="DA32" s="689"/>
      <c r="DB32" s="689"/>
      <c r="DC32" s="693"/>
      <c r="DD32" s="668">
        <v>29</v>
      </c>
      <c r="DE32" s="660"/>
      <c r="DF32" s="660"/>
      <c r="DG32" s="660"/>
      <c r="DH32" s="660"/>
      <c r="DI32" s="660"/>
      <c r="DJ32" s="660"/>
      <c r="DK32" s="661"/>
      <c r="DL32" s="668">
        <v>29</v>
      </c>
      <c r="DM32" s="660"/>
      <c r="DN32" s="660"/>
      <c r="DO32" s="660"/>
      <c r="DP32" s="660"/>
      <c r="DQ32" s="660"/>
      <c r="DR32" s="660"/>
      <c r="DS32" s="660"/>
      <c r="DT32" s="660"/>
      <c r="DU32" s="660"/>
      <c r="DV32" s="661"/>
      <c r="DW32" s="664">
        <v>0</v>
      </c>
      <c r="DX32" s="689"/>
      <c r="DY32" s="689"/>
      <c r="DZ32" s="689"/>
      <c r="EA32" s="689"/>
      <c r="EB32" s="689"/>
      <c r="EC32" s="690"/>
    </row>
    <row r="33" spans="2:133" ht="11.25" customHeight="1" x14ac:dyDescent="0.15">
      <c r="B33" s="656" t="s">
        <v>305</v>
      </c>
      <c r="C33" s="657"/>
      <c r="D33" s="657"/>
      <c r="E33" s="657"/>
      <c r="F33" s="657"/>
      <c r="G33" s="657"/>
      <c r="H33" s="657"/>
      <c r="I33" s="657"/>
      <c r="J33" s="657"/>
      <c r="K33" s="657"/>
      <c r="L33" s="657"/>
      <c r="M33" s="657"/>
      <c r="N33" s="657"/>
      <c r="O33" s="657"/>
      <c r="P33" s="657"/>
      <c r="Q33" s="658"/>
      <c r="R33" s="659">
        <v>109608</v>
      </c>
      <c r="S33" s="660"/>
      <c r="T33" s="660"/>
      <c r="U33" s="660"/>
      <c r="V33" s="660"/>
      <c r="W33" s="660"/>
      <c r="X33" s="660"/>
      <c r="Y33" s="661"/>
      <c r="Z33" s="662">
        <v>0.3</v>
      </c>
      <c r="AA33" s="662"/>
      <c r="AB33" s="662"/>
      <c r="AC33" s="662"/>
      <c r="AD33" s="663">
        <v>28473</v>
      </c>
      <c r="AE33" s="663"/>
      <c r="AF33" s="663"/>
      <c r="AG33" s="663"/>
      <c r="AH33" s="663"/>
      <c r="AI33" s="663"/>
      <c r="AJ33" s="663"/>
      <c r="AK33" s="663"/>
      <c r="AL33" s="664">
        <v>0.2</v>
      </c>
      <c r="AM33" s="665"/>
      <c r="AN33" s="665"/>
      <c r="AO33" s="666"/>
      <c r="AP33" s="709"/>
      <c r="AQ33" s="710"/>
      <c r="AR33" s="710"/>
      <c r="AS33" s="710"/>
      <c r="AT33" s="713"/>
      <c r="AU33" s="207"/>
      <c r="AV33" s="207"/>
      <c r="AW33" s="207"/>
      <c r="AX33" s="680" t="s">
        <v>306</v>
      </c>
      <c r="AY33" s="681"/>
      <c r="AZ33" s="681"/>
      <c r="BA33" s="681"/>
      <c r="BB33" s="681"/>
      <c r="BC33" s="681"/>
      <c r="BD33" s="681"/>
      <c r="BE33" s="681"/>
      <c r="BF33" s="682"/>
      <c r="BG33" s="717">
        <v>98.2</v>
      </c>
      <c r="BH33" s="718"/>
      <c r="BI33" s="718"/>
      <c r="BJ33" s="718"/>
      <c r="BK33" s="718"/>
      <c r="BL33" s="718"/>
      <c r="BM33" s="719">
        <v>94.5</v>
      </c>
      <c r="BN33" s="718"/>
      <c r="BO33" s="718"/>
      <c r="BP33" s="718"/>
      <c r="BQ33" s="720"/>
      <c r="BR33" s="717">
        <v>98.2</v>
      </c>
      <c r="BS33" s="718"/>
      <c r="BT33" s="718"/>
      <c r="BU33" s="718"/>
      <c r="BV33" s="718"/>
      <c r="BW33" s="718"/>
      <c r="BX33" s="719">
        <v>94</v>
      </c>
      <c r="BY33" s="718"/>
      <c r="BZ33" s="718"/>
      <c r="CA33" s="718"/>
      <c r="CB33" s="720"/>
      <c r="CD33" s="656" t="s">
        <v>307</v>
      </c>
      <c r="CE33" s="657"/>
      <c r="CF33" s="657"/>
      <c r="CG33" s="657"/>
      <c r="CH33" s="657"/>
      <c r="CI33" s="657"/>
      <c r="CJ33" s="657"/>
      <c r="CK33" s="657"/>
      <c r="CL33" s="657"/>
      <c r="CM33" s="657"/>
      <c r="CN33" s="657"/>
      <c r="CO33" s="657"/>
      <c r="CP33" s="657"/>
      <c r="CQ33" s="658"/>
      <c r="CR33" s="659">
        <v>14960720</v>
      </c>
      <c r="CS33" s="691"/>
      <c r="CT33" s="691"/>
      <c r="CU33" s="691"/>
      <c r="CV33" s="691"/>
      <c r="CW33" s="691"/>
      <c r="CX33" s="691"/>
      <c r="CY33" s="692"/>
      <c r="CZ33" s="664">
        <v>46.6</v>
      </c>
      <c r="DA33" s="689"/>
      <c r="DB33" s="689"/>
      <c r="DC33" s="693"/>
      <c r="DD33" s="668">
        <v>11764807</v>
      </c>
      <c r="DE33" s="691"/>
      <c r="DF33" s="691"/>
      <c r="DG33" s="691"/>
      <c r="DH33" s="691"/>
      <c r="DI33" s="691"/>
      <c r="DJ33" s="691"/>
      <c r="DK33" s="692"/>
      <c r="DL33" s="668">
        <v>7174261</v>
      </c>
      <c r="DM33" s="691"/>
      <c r="DN33" s="691"/>
      <c r="DO33" s="691"/>
      <c r="DP33" s="691"/>
      <c r="DQ33" s="691"/>
      <c r="DR33" s="691"/>
      <c r="DS33" s="691"/>
      <c r="DT33" s="691"/>
      <c r="DU33" s="691"/>
      <c r="DV33" s="692"/>
      <c r="DW33" s="664">
        <v>40.799999999999997</v>
      </c>
      <c r="DX33" s="689"/>
      <c r="DY33" s="689"/>
      <c r="DZ33" s="689"/>
      <c r="EA33" s="689"/>
      <c r="EB33" s="689"/>
      <c r="EC33" s="690"/>
    </row>
    <row r="34" spans="2:133" ht="11.25" customHeight="1" x14ac:dyDescent="0.15">
      <c r="B34" s="656" t="s">
        <v>308</v>
      </c>
      <c r="C34" s="657"/>
      <c r="D34" s="657"/>
      <c r="E34" s="657"/>
      <c r="F34" s="657"/>
      <c r="G34" s="657"/>
      <c r="H34" s="657"/>
      <c r="I34" s="657"/>
      <c r="J34" s="657"/>
      <c r="K34" s="657"/>
      <c r="L34" s="657"/>
      <c r="M34" s="657"/>
      <c r="N34" s="657"/>
      <c r="O34" s="657"/>
      <c r="P34" s="657"/>
      <c r="Q34" s="658"/>
      <c r="R34" s="659">
        <v>831436</v>
      </c>
      <c r="S34" s="660"/>
      <c r="T34" s="660"/>
      <c r="U34" s="660"/>
      <c r="V34" s="660"/>
      <c r="W34" s="660"/>
      <c r="X34" s="660"/>
      <c r="Y34" s="661"/>
      <c r="Z34" s="662">
        <v>2.5</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5093825</v>
      </c>
      <c r="CS34" s="660"/>
      <c r="CT34" s="660"/>
      <c r="CU34" s="660"/>
      <c r="CV34" s="660"/>
      <c r="CW34" s="660"/>
      <c r="CX34" s="660"/>
      <c r="CY34" s="661"/>
      <c r="CZ34" s="664">
        <v>15.9</v>
      </c>
      <c r="DA34" s="689"/>
      <c r="DB34" s="689"/>
      <c r="DC34" s="693"/>
      <c r="DD34" s="668">
        <v>4049637</v>
      </c>
      <c r="DE34" s="660"/>
      <c r="DF34" s="660"/>
      <c r="DG34" s="660"/>
      <c r="DH34" s="660"/>
      <c r="DI34" s="660"/>
      <c r="DJ34" s="660"/>
      <c r="DK34" s="661"/>
      <c r="DL34" s="668">
        <v>2528208</v>
      </c>
      <c r="DM34" s="660"/>
      <c r="DN34" s="660"/>
      <c r="DO34" s="660"/>
      <c r="DP34" s="660"/>
      <c r="DQ34" s="660"/>
      <c r="DR34" s="660"/>
      <c r="DS34" s="660"/>
      <c r="DT34" s="660"/>
      <c r="DU34" s="660"/>
      <c r="DV34" s="661"/>
      <c r="DW34" s="664">
        <v>14.4</v>
      </c>
      <c r="DX34" s="689"/>
      <c r="DY34" s="689"/>
      <c r="DZ34" s="689"/>
      <c r="EA34" s="689"/>
      <c r="EB34" s="689"/>
      <c r="EC34" s="690"/>
    </row>
    <row r="35" spans="2:133" ht="11.25" customHeight="1" x14ac:dyDescent="0.15">
      <c r="B35" s="656" t="s">
        <v>310</v>
      </c>
      <c r="C35" s="657"/>
      <c r="D35" s="657"/>
      <c r="E35" s="657"/>
      <c r="F35" s="657"/>
      <c r="G35" s="657"/>
      <c r="H35" s="657"/>
      <c r="I35" s="657"/>
      <c r="J35" s="657"/>
      <c r="K35" s="657"/>
      <c r="L35" s="657"/>
      <c r="M35" s="657"/>
      <c r="N35" s="657"/>
      <c r="O35" s="657"/>
      <c r="P35" s="657"/>
      <c r="Q35" s="658"/>
      <c r="R35" s="659">
        <v>1663808</v>
      </c>
      <c r="S35" s="660"/>
      <c r="T35" s="660"/>
      <c r="U35" s="660"/>
      <c r="V35" s="660"/>
      <c r="W35" s="660"/>
      <c r="X35" s="660"/>
      <c r="Y35" s="661"/>
      <c r="Z35" s="662">
        <v>5</v>
      </c>
      <c r="AA35" s="662"/>
      <c r="AB35" s="662"/>
      <c r="AC35" s="662"/>
      <c r="AD35" s="663" t="s">
        <v>122</v>
      </c>
      <c r="AE35" s="663"/>
      <c r="AF35" s="663"/>
      <c r="AG35" s="663"/>
      <c r="AH35" s="663"/>
      <c r="AI35" s="663"/>
      <c r="AJ35" s="663"/>
      <c r="AK35" s="663"/>
      <c r="AL35" s="664" t="s">
        <v>122</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399771</v>
      </c>
      <c r="CS35" s="691"/>
      <c r="CT35" s="691"/>
      <c r="CU35" s="691"/>
      <c r="CV35" s="691"/>
      <c r="CW35" s="691"/>
      <c r="CX35" s="691"/>
      <c r="CY35" s="692"/>
      <c r="CZ35" s="664">
        <v>1.2</v>
      </c>
      <c r="DA35" s="689"/>
      <c r="DB35" s="689"/>
      <c r="DC35" s="693"/>
      <c r="DD35" s="668">
        <v>260801</v>
      </c>
      <c r="DE35" s="691"/>
      <c r="DF35" s="691"/>
      <c r="DG35" s="691"/>
      <c r="DH35" s="691"/>
      <c r="DI35" s="691"/>
      <c r="DJ35" s="691"/>
      <c r="DK35" s="692"/>
      <c r="DL35" s="668">
        <v>82871</v>
      </c>
      <c r="DM35" s="691"/>
      <c r="DN35" s="691"/>
      <c r="DO35" s="691"/>
      <c r="DP35" s="691"/>
      <c r="DQ35" s="691"/>
      <c r="DR35" s="691"/>
      <c r="DS35" s="691"/>
      <c r="DT35" s="691"/>
      <c r="DU35" s="691"/>
      <c r="DV35" s="692"/>
      <c r="DW35" s="664">
        <v>0.5</v>
      </c>
      <c r="DX35" s="689"/>
      <c r="DY35" s="689"/>
      <c r="DZ35" s="689"/>
      <c r="EA35" s="689"/>
      <c r="EB35" s="689"/>
      <c r="EC35" s="690"/>
    </row>
    <row r="36" spans="2:133" ht="11.25" customHeight="1" x14ac:dyDescent="0.15">
      <c r="B36" s="656" t="s">
        <v>314</v>
      </c>
      <c r="C36" s="657"/>
      <c r="D36" s="657"/>
      <c r="E36" s="657"/>
      <c r="F36" s="657"/>
      <c r="G36" s="657"/>
      <c r="H36" s="657"/>
      <c r="I36" s="657"/>
      <c r="J36" s="657"/>
      <c r="K36" s="657"/>
      <c r="L36" s="657"/>
      <c r="M36" s="657"/>
      <c r="N36" s="657"/>
      <c r="O36" s="657"/>
      <c r="P36" s="657"/>
      <c r="Q36" s="658"/>
      <c r="R36" s="659">
        <v>1566754</v>
      </c>
      <c r="S36" s="660"/>
      <c r="T36" s="660"/>
      <c r="U36" s="660"/>
      <c r="V36" s="660"/>
      <c r="W36" s="660"/>
      <c r="X36" s="660"/>
      <c r="Y36" s="661"/>
      <c r="Z36" s="662">
        <v>4.7</v>
      </c>
      <c r="AA36" s="662"/>
      <c r="AB36" s="662"/>
      <c r="AC36" s="662"/>
      <c r="AD36" s="663" t="s">
        <v>122</v>
      </c>
      <c r="AE36" s="663"/>
      <c r="AF36" s="663"/>
      <c r="AG36" s="663"/>
      <c r="AH36" s="663"/>
      <c r="AI36" s="663"/>
      <c r="AJ36" s="663"/>
      <c r="AK36" s="663"/>
      <c r="AL36" s="664" t="s">
        <v>122</v>
      </c>
      <c r="AM36" s="665"/>
      <c r="AN36" s="665"/>
      <c r="AO36" s="666"/>
      <c r="AP36" s="210"/>
      <c r="AQ36" s="725" t="s">
        <v>315</v>
      </c>
      <c r="AR36" s="726"/>
      <c r="AS36" s="726"/>
      <c r="AT36" s="726"/>
      <c r="AU36" s="726"/>
      <c r="AV36" s="726"/>
      <c r="AW36" s="726"/>
      <c r="AX36" s="726"/>
      <c r="AY36" s="727"/>
      <c r="AZ36" s="648">
        <v>5082554</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126718</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3542722</v>
      </c>
      <c r="CS36" s="660"/>
      <c r="CT36" s="660"/>
      <c r="CU36" s="660"/>
      <c r="CV36" s="660"/>
      <c r="CW36" s="660"/>
      <c r="CX36" s="660"/>
      <c r="CY36" s="661"/>
      <c r="CZ36" s="664">
        <v>11</v>
      </c>
      <c r="DA36" s="689"/>
      <c r="DB36" s="689"/>
      <c r="DC36" s="693"/>
      <c r="DD36" s="668">
        <v>3091901</v>
      </c>
      <c r="DE36" s="660"/>
      <c r="DF36" s="660"/>
      <c r="DG36" s="660"/>
      <c r="DH36" s="660"/>
      <c r="DI36" s="660"/>
      <c r="DJ36" s="660"/>
      <c r="DK36" s="661"/>
      <c r="DL36" s="668">
        <v>1786440</v>
      </c>
      <c r="DM36" s="660"/>
      <c r="DN36" s="660"/>
      <c r="DO36" s="660"/>
      <c r="DP36" s="660"/>
      <c r="DQ36" s="660"/>
      <c r="DR36" s="660"/>
      <c r="DS36" s="660"/>
      <c r="DT36" s="660"/>
      <c r="DU36" s="660"/>
      <c r="DV36" s="661"/>
      <c r="DW36" s="664">
        <v>10.199999999999999</v>
      </c>
      <c r="DX36" s="689"/>
      <c r="DY36" s="689"/>
      <c r="DZ36" s="689"/>
      <c r="EA36" s="689"/>
      <c r="EB36" s="689"/>
      <c r="EC36" s="690"/>
    </row>
    <row r="37" spans="2:133" ht="11.25" customHeight="1" x14ac:dyDescent="0.15">
      <c r="B37" s="656" t="s">
        <v>318</v>
      </c>
      <c r="C37" s="657"/>
      <c r="D37" s="657"/>
      <c r="E37" s="657"/>
      <c r="F37" s="657"/>
      <c r="G37" s="657"/>
      <c r="H37" s="657"/>
      <c r="I37" s="657"/>
      <c r="J37" s="657"/>
      <c r="K37" s="657"/>
      <c r="L37" s="657"/>
      <c r="M37" s="657"/>
      <c r="N37" s="657"/>
      <c r="O37" s="657"/>
      <c r="P37" s="657"/>
      <c r="Q37" s="658"/>
      <c r="R37" s="659">
        <v>821552</v>
      </c>
      <c r="S37" s="660"/>
      <c r="T37" s="660"/>
      <c r="U37" s="660"/>
      <c r="V37" s="660"/>
      <c r="W37" s="660"/>
      <c r="X37" s="660"/>
      <c r="Y37" s="661"/>
      <c r="Z37" s="662">
        <v>2.5</v>
      </c>
      <c r="AA37" s="662"/>
      <c r="AB37" s="662"/>
      <c r="AC37" s="662"/>
      <c r="AD37" s="663">
        <v>32164</v>
      </c>
      <c r="AE37" s="663"/>
      <c r="AF37" s="663"/>
      <c r="AG37" s="663"/>
      <c r="AH37" s="663"/>
      <c r="AI37" s="663"/>
      <c r="AJ37" s="663"/>
      <c r="AK37" s="663"/>
      <c r="AL37" s="664">
        <v>0.2</v>
      </c>
      <c r="AM37" s="665"/>
      <c r="AN37" s="665"/>
      <c r="AO37" s="666"/>
      <c r="AQ37" s="722" t="s">
        <v>319</v>
      </c>
      <c r="AR37" s="723"/>
      <c r="AS37" s="723"/>
      <c r="AT37" s="723"/>
      <c r="AU37" s="723"/>
      <c r="AV37" s="723"/>
      <c r="AW37" s="723"/>
      <c r="AX37" s="723"/>
      <c r="AY37" s="724"/>
      <c r="AZ37" s="659">
        <v>1200000</v>
      </c>
      <c r="BA37" s="660"/>
      <c r="BB37" s="660"/>
      <c r="BC37" s="660"/>
      <c r="BD37" s="691"/>
      <c r="BE37" s="691"/>
      <c r="BF37" s="714"/>
      <c r="BG37" s="656" t="s">
        <v>320</v>
      </c>
      <c r="BH37" s="657"/>
      <c r="BI37" s="657"/>
      <c r="BJ37" s="657"/>
      <c r="BK37" s="657"/>
      <c r="BL37" s="657"/>
      <c r="BM37" s="657"/>
      <c r="BN37" s="657"/>
      <c r="BO37" s="657"/>
      <c r="BP37" s="657"/>
      <c r="BQ37" s="657"/>
      <c r="BR37" s="657"/>
      <c r="BS37" s="657"/>
      <c r="BT37" s="657"/>
      <c r="BU37" s="658"/>
      <c r="BV37" s="659">
        <v>52528</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967356</v>
      </c>
      <c r="CS37" s="691"/>
      <c r="CT37" s="691"/>
      <c r="CU37" s="691"/>
      <c r="CV37" s="691"/>
      <c r="CW37" s="691"/>
      <c r="CX37" s="691"/>
      <c r="CY37" s="692"/>
      <c r="CZ37" s="664">
        <v>3</v>
      </c>
      <c r="DA37" s="689"/>
      <c r="DB37" s="689"/>
      <c r="DC37" s="693"/>
      <c r="DD37" s="668">
        <v>967293</v>
      </c>
      <c r="DE37" s="691"/>
      <c r="DF37" s="691"/>
      <c r="DG37" s="691"/>
      <c r="DH37" s="691"/>
      <c r="DI37" s="691"/>
      <c r="DJ37" s="691"/>
      <c r="DK37" s="692"/>
      <c r="DL37" s="668">
        <v>958239</v>
      </c>
      <c r="DM37" s="691"/>
      <c r="DN37" s="691"/>
      <c r="DO37" s="691"/>
      <c r="DP37" s="691"/>
      <c r="DQ37" s="691"/>
      <c r="DR37" s="691"/>
      <c r="DS37" s="691"/>
      <c r="DT37" s="691"/>
      <c r="DU37" s="691"/>
      <c r="DV37" s="692"/>
      <c r="DW37" s="664">
        <v>5.4</v>
      </c>
      <c r="DX37" s="689"/>
      <c r="DY37" s="689"/>
      <c r="DZ37" s="689"/>
      <c r="EA37" s="689"/>
      <c r="EB37" s="689"/>
      <c r="EC37" s="690"/>
    </row>
    <row r="38" spans="2:133" ht="11.25" customHeight="1" x14ac:dyDescent="0.15">
      <c r="B38" s="656" t="s">
        <v>322</v>
      </c>
      <c r="C38" s="657"/>
      <c r="D38" s="657"/>
      <c r="E38" s="657"/>
      <c r="F38" s="657"/>
      <c r="G38" s="657"/>
      <c r="H38" s="657"/>
      <c r="I38" s="657"/>
      <c r="J38" s="657"/>
      <c r="K38" s="657"/>
      <c r="L38" s="657"/>
      <c r="M38" s="657"/>
      <c r="N38" s="657"/>
      <c r="O38" s="657"/>
      <c r="P38" s="657"/>
      <c r="Q38" s="658"/>
      <c r="R38" s="659">
        <v>916488</v>
      </c>
      <c r="S38" s="660"/>
      <c r="T38" s="660"/>
      <c r="U38" s="660"/>
      <c r="V38" s="660"/>
      <c r="W38" s="660"/>
      <c r="X38" s="660"/>
      <c r="Y38" s="661"/>
      <c r="Z38" s="662">
        <v>2.8</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378900</v>
      </c>
      <c r="BA38" s="660"/>
      <c r="BB38" s="660"/>
      <c r="BC38" s="660"/>
      <c r="BD38" s="691"/>
      <c r="BE38" s="691"/>
      <c r="BF38" s="714"/>
      <c r="BG38" s="656" t="s">
        <v>324</v>
      </c>
      <c r="BH38" s="657"/>
      <c r="BI38" s="657"/>
      <c r="BJ38" s="657"/>
      <c r="BK38" s="657"/>
      <c r="BL38" s="657"/>
      <c r="BM38" s="657"/>
      <c r="BN38" s="657"/>
      <c r="BO38" s="657"/>
      <c r="BP38" s="657"/>
      <c r="BQ38" s="657"/>
      <c r="BR38" s="657"/>
      <c r="BS38" s="657"/>
      <c r="BT38" s="657"/>
      <c r="BU38" s="658"/>
      <c r="BV38" s="659">
        <v>11469</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3494684</v>
      </c>
      <c r="CS38" s="660"/>
      <c r="CT38" s="660"/>
      <c r="CU38" s="660"/>
      <c r="CV38" s="660"/>
      <c r="CW38" s="660"/>
      <c r="CX38" s="660"/>
      <c r="CY38" s="661"/>
      <c r="CZ38" s="664">
        <v>10.9</v>
      </c>
      <c r="DA38" s="689"/>
      <c r="DB38" s="689"/>
      <c r="DC38" s="693"/>
      <c r="DD38" s="668">
        <v>2852931</v>
      </c>
      <c r="DE38" s="660"/>
      <c r="DF38" s="660"/>
      <c r="DG38" s="660"/>
      <c r="DH38" s="660"/>
      <c r="DI38" s="660"/>
      <c r="DJ38" s="660"/>
      <c r="DK38" s="661"/>
      <c r="DL38" s="668">
        <v>2776742</v>
      </c>
      <c r="DM38" s="660"/>
      <c r="DN38" s="660"/>
      <c r="DO38" s="660"/>
      <c r="DP38" s="660"/>
      <c r="DQ38" s="660"/>
      <c r="DR38" s="660"/>
      <c r="DS38" s="660"/>
      <c r="DT38" s="660"/>
      <c r="DU38" s="660"/>
      <c r="DV38" s="661"/>
      <c r="DW38" s="664">
        <v>15.8</v>
      </c>
      <c r="DX38" s="689"/>
      <c r="DY38" s="689"/>
      <c r="DZ38" s="689"/>
      <c r="EA38" s="689"/>
      <c r="EB38" s="689"/>
      <c r="EC38" s="690"/>
    </row>
    <row r="39" spans="2:133" ht="11.25" customHeight="1" x14ac:dyDescent="0.15">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v>21838</v>
      </c>
      <c r="BA39" s="660"/>
      <c r="BB39" s="660"/>
      <c r="BC39" s="660"/>
      <c r="BD39" s="691"/>
      <c r="BE39" s="691"/>
      <c r="BF39" s="714"/>
      <c r="BG39" s="656" t="s">
        <v>328</v>
      </c>
      <c r="BH39" s="657"/>
      <c r="BI39" s="657"/>
      <c r="BJ39" s="657"/>
      <c r="BK39" s="657"/>
      <c r="BL39" s="657"/>
      <c r="BM39" s="657"/>
      <c r="BN39" s="657"/>
      <c r="BO39" s="657"/>
      <c r="BP39" s="657"/>
      <c r="BQ39" s="657"/>
      <c r="BR39" s="657"/>
      <c r="BS39" s="657"/>
      <c r="BT39" s="657"/>
      <c r="BU39" s="658"/>
      <c r="BV39" s="659">
        <v>16243</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2124059</v>
      </c>
      <c r="CS39" s="691"/>
      <c r="CT39" s="691"/>
      <c r="CU39" s="691"/>
      <c r="CV39" s="691"/>
      <c r="CW39" s="691"/>
      <c r="CX39" s="691"/>
      <c r="CY39" s="692"/>
      <c r="CZ39" s="664">
        <v>6.6</v>
      </c>
      <c r="DA39" s="689"/>
      <c r="DB39" s="689"/>
      <c r="DC39" s="693"/>
      <c r="DD39" s="668">
        <v>1218696</v>
      </c>
      <c r="DE39" s="691"/>
      <c r="DF39" s="691"/>
      <c r="DG39" s="691"/>
      <c r="DH39" s="691"/>
      <c r="DI39" s="691"/>
      <c r="DJ39" s="691"/>
      <c r="DK39" s="692"/>
      <c r="DL39" s="668" t="s">
        <v>122</v>
      </c>
      <c r="DM39" s="691"/>
      <c r="DN39" s="691"/>
      <c r="DO39" s="691"/>
      <c r="DP39" s="691"/>
      <c r="DQ39" s="691"/>
      <c r="DR39" s="691"/>
      <c r="DS39" s="691"/>
      <c r="DT39" s="691"/>
      <c r="DU39" s="691"/>
      <c r="DV39" s="692"/>
      <c r="DW39" s="664" t="s">
        <v>122</v>
      </c>
      <c r="DX39" s="689"/>
      <c r="DY39" s="689"/>
      <c r="DZ39" s="689"/>
      <c r="EA39" s="689"/>
      <c r="EB39" s="689"/>
      <c r="EC39" s="690"/>
    </row>
    <row r="40" spans="2:133" ht="11.25" customHeight="1" x14ac:dyDescent="0.15">
      <c r="B40" s="656" t="s">
        <v>330</v>
      </c>
      <c r="C40" s="657"/>
      <c r="D40" s="657"/>
      <c r="E40" s="657"/>
      <c r="F40" s="657"/>
      <c r="G40" s="657"/>
      <c r="H40" s="657"/>
      <c r="I40" s="657"/>
      <c r="J40" s="657"/>
      <c r="K40" s="657"/>
      <c r="L40" s="657"/>
      <c r="M40" s="657"/>
      <c r="N40" s="657"/>
      <c r="O40" s="657"/>
      <c r="P40" s="657"/>
      <c r="Q40" s="658"/>
      <c r="R40" s="659">
        <v>77488</v>
      </c>
      <c r="S40" s="660"/>
      <c r="T40" s="660"/>
      <c r="U40" s="660"/>
      <c r="V40" s="660"/>
      <c r="W40" s="660"/>
      <c r="X40" s="660"/>
      <c r="Y40" s="661"/>
      <c r="Z40" s="662">
        <v>0.2</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v>8970</v>
      </c>
      <c r="BA40" s="660"/>
      <c r="BB40" s="660"/>
      <c r="BC40" s="660"/>
      <c r="BD40" s="691"/>
      <c r="BE40" s="691"/>
      <c r="BF40" s="714"/>
      <c r="BG40" s="707" t="s">
        <v>332</v>
      </c>
      <c r="BH40" s="708"/>
      <c r="BI40" s="708"/>
      <c r="BJ40" s="708"/>
      <c r="BK40" s="708"/>
      <c r="BL40" s="211"/>
      <c r="BM40" s="657" t="s">
        <v>333</v>
      </c>
      <c r="BN40" s="657"/>
      <c r="BO40" s="657"/>
      <c r="BP40" s="657"/>
      <c r="BQ40" s="657"/>
      <c r="BR40" s="657"/>
      <c r="BS40" s="657"/>
      <c r="BT40" s="657"/>
      <c r="BU40" s="658"/>
      <c r="BV40" s="659">
        <v>95</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305659</v>
      </c>
      <c r="CS40" s="660"/>
      <c r="CT40" s="660"/>
      <c r="CU40" s="660"/>
      <c r="CV40" s="660"/>
      <c r="CW40" s="660"/>
      <c r="CX40" s="660"/>
      <c r="CY40" s="661"/>
      <c r="CZ40" s="664">
        <v>1</v>
      </c>
      <c r="DA40" s="689"/>
      <c r="DB40" s="689"/>
      <c r="DC40" s="693"/>
      <c r="DD40" s="668">
        <v>290841</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89"/>
      <c r="DY40" s="689"/>
      <c r="DZ40" s="689"/>
      <c r="EA40" s="689"/>
      <c r="EB40" s="689"/>
      <c r="EC40" s="690"/>
    </row>
    <row r="41" spans="2:133" ht="11.25" customHeight="1" x14ac:dyDescent="0.15">
      <c r="B41" s="680" t="s">
        <v>335</v>
      </c>
      <c r="C41" s="681"/>
      <c r="D41" s="681"/>
      <c r="E41" s="681"/>
      <c r="F41" s="681"/>
      <c r="G41" s="681"/>
      <c r="H41" s="681"/>
      <c r="I41" s="681"/>
      <c r="J41" s="681"/>
      <c r="K41" s="681"/>
      <c r="L41" s="681"/>
      <c r="M41" s="681"/>
      <c r="N41" s="681"/>
      <c r="O41" s="681"/>
      <c r="P41" s="681"/>
      <c r="Q41" s="682"/>
      <c r="R41" s="731">
        <v>33027685</v>
      </c>
      <c r="S41" s="732"/>
      <c r="T41" s="732"/>
      <c r="U41" s="732"/>
      <c r="V41" s="732"/>
      <c r="W41" s="732"/>
      <c r="X41" s="732"/>
      <c r="Y41" s="736"/>
      <c r="Z41" s="737">
        <v>100</v>
      </c>
      <c r="AA41" s="737"/>
      <c r="AB41" s="737"/>
      <c r="AC41" s="737"/>
      <c r="AD41" s="738">
        <v>17514301</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660000</v>
      </c>
      <c r="BA41" s="660"/>
      <c r="BB41" s="660"/>
      <c r="BC41" s="660"/>
      <c r="BD41" s="691"/>
      <c r="BE41" s="691"/>
      <c r="BF41" s="714"/>
      <c r="BG41" s="707"/>
      <c r="BH41" s="708"/>
      <c r="BI41" s="708"/>
      <c r="BJ41" s="708"/>
      <c r="BK41" s="708"/>
      <c r="BL41" s="211"/>
      <c r="BM41" s="657" t="s">
        <v>337</v>
      </c>
      <c r="BN41" s="657"/>
      <c r="BO41" s="657"/>
      <c r="BP41" s="657"/>
      <c r="BQ41" s="657"/>
      <c r="BR41" s="657"/>
      <c r="BS41" s="657"/>
      <c r="BT41" s="657"/>
      <c r="BU41" s="658"/>
      <c r="BV41" s="659">
        <v>1</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91"/>
      <c r="CT41" s="691"/>
      <c r="CU41" s="691"/>
      <c r="CV41" s="691"/>
      <c r="CW41" s="691"/>
      <c r="CX41" s="691"/>
      <c r="CY41" s="692"/>
      <c r="CZ41" s="664" t="s">
        <v>122</v>
      </c>
      <c r="DA41" s="689"/>
      <c r="DB41" s="689"/>
      <c r="DC41" s="693"/>
      <c r="DD41" s="668" t="s">
        <v>122</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339</v>
      </c>
      <c r="AR42" s="729"/>
      <c r="AS42" s="729"/>
      <c r="AT42" s="729"/>
      <c r="AU42" s="729"/>
      <c r="AV42" s="729"/>
      <c r="AW42" s="729"/>
      <c r="AX42" s="729"/>
      <c r="AY42" s="730"/>
      <c r="AZ42" s="731">
        <v>2812846</v>
      </c>
      <c r="BA42" s="732"/>
      <c r="BB42" s="732"/>
      <c r="BC42" s="732"/>
      <c r="BD42" s="718"/>
      <c r="BE42" s="718"/>
      <c r="BF42" s="720"/>
      <c r="BG42" s="709"/>
      <c r="BH42" s="710"/>
      <c r="BI42" s="710"/>
      <c r="BJ42" s="710"/>
      <c r="BK42" s="710"/>
      <c r="BL42" s="212"/>
      <c r="BM42" s="681" t="s">
        <v>340</v>
      </c>
      <c r="BN42" s="681"/>
      <c r="BO42" s="681"/>
      <c r="BP42" s="681"/>
      <c r="BQ42" s="681"/>
      <c r="BR42" s="681"/>
      <c r="BS42" s="681"/>
      <c r="BT42" s="681"/>
      <c r="BU42" s="682"/>
      <c r="BV42" s="731">
        <v>331</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1700888</v>
      </c>
      <c r="CS42" s="691"/>
      <c r="CT42" s="691"/>
      <c r="CU42" s="691"/>
      <c r="CV42" s="691"/>
      <c r="CW42" s="691"/>
      <c r="CX42" s="691"/>
      <c r="CY42" s="692"/>
      <c r="CZ42" s="664">
        <v>5.3</v>
      </c>
      <c r="DA42" s="689"/>
      <c r="DB42" s="689"/>
      <c r="DC42" s="693"/>
      <c r="DD42" s="668">
        <v>489480</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342</v>
      </c>
      <c r="CD43" s="656" t="s">
        <v>343</v>
      </c>
      <c r="CE43" s="657"/>
      <c r="CF43" s="657"/>
      <c r="CG43" s="657"/>
      <c r="CH43" s="657"/>
      <c r="CI43" s="657"/>
      <c r="CJ43" s="657"/>
      <c r="CK43" s="657"/>
      <c r="CL43" s="657"/>
      <c r="CM43" s="657"/>
      <c r="CN43" s="657"/>
      <c r="CO43" s="657"/>
      <c r="CP43" s="657"/>
      <c r="CQ43" s="658"/>
      <c r="CR43" s="659">
        <v>131491</v>
      </c>
      <c r="CS43" s="691"/>
      <c r="CT43" s="691"/>
      <c r="CU43" s="691"/>
      <c r="CV43" s="691"/>
      <c r="CW43" s="691"/>
      <c r="CX43" s="691"/>
      <c r="CY43" s="692"/>
      <c r="CZ43" s="664">
        <v>0.4</v>
      </c>
      <c r="DA43" s="689"/>
      <c r="DB43" s="689"/>
      <c r="DC43" s="693"/>
      <c r="DD43" s="668">
        <v>124066</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292</v>
      </c>
      <c r="CE44" s="696"/>
      <c r="CF44" s="656" t="s">
        <v>345</v>
      </c>
      <c r="CG44" s="657"/>
      <c r="CH44" s="657"/>
      <c r="CI44" s="657"/>
      <c r="CJ44" s="657"/>
      <c r="CK44" s="657"/>
      <c r="CL44" s="657"/>
      <c r="CM44" s="657"/>
      <c r="CN44" s="657"/>
      <c r="CO44" s="657"/>
      <c r="CP44" s="657"/>
      <c r="CQ44" s="658"/>
      <c r="CR44" s="659">
        <v>1649171</v>
      </c>
      <c r="CS44" s="660"/>
      <c r="CT44" s="660"/>
      <c r="CU44" s="660"/>
      <c r="CV44" s="660"/>
      <c r="CW44" s="660"/>
      <c r="CX44" s="660"/>
      <c r="CY44" s="661"/>
      <c r="CZ44" s="664">
        <v>5.0999999999999996</v>
      </c>
      <c r="DA44" s="665"/>
      <c r="DB44" s="665"/>
      <c r="DC44" s="671"/>
      <c r="DD44" s="668">
        <v>489480</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347</v>
      </c>
      <c r="CG45" s="657"/>
      <c r="CH45" s="657"/>
      <c r="CI45" s="657"/>
      <c r="CJ45" s="657"/>
      <c r="CK45" s="657"/>
      <c r="CL45" s="657"/>
      <c r="CM45" s="657"/>
      <c r="CN45" s="657"/>
      <c r="CO45" s="657"/>
      <c r="CP45" s="657"/>
      <c r="CQ45" s="658"/>
      <c r="CR45" s="659">
        <v>295528</v>
      </c>
      <c r="CS45" s="691"/>
      <c r="CT45" s="691"/>
      <c r="CU45" s="691"/>
      <c r="CV45" s="691"/>
      <c r="CW45" s="691"/>
      <c r="CX45" s="691"/>
      <c r="CY45" s="692"/>
      <c r="CZ45" s="664">
        <v>0.9</v>
      </c>
      <c r="DA45" s="689"/>
      <c r="DB45" s="689"/>
      <c r="DC45" s="693"/>
      <c r="DD45" s="668">
        <v>65925</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7"/>
      <c r="CE46" s="698"/>
      <c r="CF46" s="656" t="s">
        <v>348</v>
      </c>
      <c r="CG46" s="657"/>
      <c r="CH46" s="657"/>
      <c r="CI46" s="657"/>
      <c r="CJ46" s="657"/>
      <c r="CK46" s="657"/>
      <c r="CL46" s="657"/>
      <c r="CM46" s="657"/>
      <c r="CN46" s="657"/>
      <c r="CO46" s="657"/>
      <c r="CP46" s="657"/>
      <c r="CQ46" s="658"/>
      <c r="CR46" s="659">
        <v>1251664</v>
      </c>
      <c r="CS46" s="660"/>
      <c r="CT46" s="660"/>
      <c r="CU46" s="660"/>
      <c r="CV46" s="660"/>
      <c r="CW46" s="660"/>
      <c r="CX46" s="660"/>
      <c r="CY46" s="661"/>
      <c r="CZ46" s="664">
        <v>3.9</v>
      </c>
      <c r="DA46" s="665"/>
      <c r="DB46" s="665"/>
      <c r="DC46" s="671"/>
      <c r="DD46" s="668">
        <v>394676</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7"/>
      <c r="CE47" s="698"/>
      <c r="CF47" s="656" t="s">
        <v>349</v>
      </c>
      <c r="CG47" s="657"/>
      <c r="CH47" s="657"/>
      <c r="CI47" s="657"/>
      <c r="CJ47" s="657"/>
      <c r="CK47" s="657"/>
      <c r="CL47" s="657"/>
      <c r="CM47" s="657"/>
      <c r="CN47" s="657"/>
      <c r="CO47" s="657"/>
      <c r="CP47" s="657"/>
      <c r="CQ47" s="658"/>
      <c r="CR47" s="659">
        <v>51717</v>
      </c>
      <c r="CS47" s="691"/>
      <c r="CT47" s="691"/>
      <c r="CU47" s="691"/>
      <c r="CV47" s="691"/>
      <c r="CW47" s="691"/>
      <c r="CX47" s="691"/>
      <c r="CY47" s="692"/>
      <c r="CZ47" s="664">
        <v>0.2</v>
      </c>
      <c r="DA47" s="689"/>
      <c r="DB47" s="689"/>
      <c r="DC47" s="693"/>
      <c r="DD47" s="668" t="s">
        <v>122</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699"/>
      <c r="CE48" s="700"/>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351</v>
      </c>
      <c r="CE49" s="681"/>
      <c r="CF49" s="681"/>
      <c r="CG49" s="681"/>
      <c r="CH49" s="681"/>
      <c r="CI49" s="681"/>
      <c r="CJ49" s="681"/>
      <c r="CK49" s="681"/>
      <c r="CL49" s="681"/>
      <c r="CM49" s="681"/>
      <c r="CN49" s="681"/>
      <c r="CO49" s="681"/>
      <c r="CP49" s="681"/>
      <c r="CQ49" s="682"/>
      <c r="CR49" s="731">
        <v>32120189</v>
      </c>
      <c r="CS49" s="718"/>
      <c r="CT49" s="718"/>
      <c r="CU49" s="718"/>
      <c r="CV49" s="718"/>
      <c r="CW49" s="718"/>
      <c r="CX49" s="718"/>
      <c r="CY49" s="747"/>
      <c r="CZ49" s="739">
        <v>100</v>
      </c>
      <c r="DA49" s="748"/>
      <c r="DB49" s="748"/>
      <c r="DC49" s="749"/>
      <c r="DD49" s="750">
        <v>22780194</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18PRhaa1BQcIfAZvxXcrqfjYV70PF12guNuYZykS3dGHwcJOvdZlAT3jq2vfjtl5dg8lBk8kQC2yKl2A0lkZ7g==" saltValue="5aHkYCtmSQbGFXgXPplk3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374</v>
      </c>
      <c r="C7" s="786"/>
      <c r="D7" s="786"/>
      <c r="E7" s="786"/>
      <c r="F7" s="786"/>
      <c r="G7" s="786"/>
      <c r="H7" s="786"/>
      <c r="I7" s="786"/>
      <c r="J7" s="786"/>
      <c r="K7" s="786"/>
      <c r="L7" s="786"/>
      <c r="M7" s="786"/>
      <c r="N7" s="786"/>
      <c r="O7" s="786"/>
      <c r="P7" s="787"/>
      <c r="Q7" s="788">
        <v>33068</v>
      </c>
      <c r="R7" s="789"/>
      <c r="S7" s="789"/>
      <c r="T7" s="789"/>
      <c r="U7" s="789"/>
      <c r="V7" s="789">
        <v>32161</v>
      </c>
      <c r="W7" s="789"/>
      <c r="X7" s="789"/>
      <c r="Y7" s="789"/>
      <c r="Z7" s="789"/>
      <c r="AA7" s="789">
        <v>907</v>
      </c>
      <c r="AB7" s="789"/>
      <c r="AC7" s="789"/>
      <c r="AD7" s="789"/>
      <c r="AE7" s="790"/>
      <c r="AF7" s="791">
        <v>785</v>
      </c>
      <c r="AG7" s="792"/>
      <c r="AH7" s="792"/>
      <c r="AI7" s="792"/>
      <c r="AJ7" s="793"/>
      <c r="AK7" s="794">
        <v>1664</v>
      </c>
      <c r="AL7" s="795"/>
      <c r="AM7" s="795"/>
      <c r="AN7" s="795"/>
      <c r="AO7" s="795"/>
      <c r="AP7" s="795">
        <v>21286</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555</v>
      </c>
      <c r="BT7" s="783"/>
      <c r="BU7" s="783"/>
      <c r="BV7" s="783"/>
      <c r="BW7" s="783"/>
      <c r="BX7" s="783"/>
      <c r="BY7" s="783"/>
      <c r="BZ7" s="783"/>
      <c r="CA7" s="783"/>
      <c r="CB7" s="783"/>
      <c r="CC7" s="783"/>
      <c r="CD7" s="783"/>
      <c r="CE7" s="783"/>
      <c r="CF7" s="783"/>
      <c r="CG7" s="798"/>
      <c r="CH7" s="779">
        <v>73</v>
      </c>
      <c r="CI7" s="780"/>
      <c r="CJ7" s="780"/>
      <c r="CK7" s="780"/>
      <c r="CL7" s="781"/>
      <c r="CM7" s="779">
        <v>568</v>
      </c>
      <c r="CN7" s="780"/>
      <c r="CO7" s="780"/>
      <c r="CP7" s="780"/>
      <c r="CQ7" s="781"/>
      <c r="CR7" s="779">
        <v>41</v>
      </c>
      <c r="CS7" s="780"/>
      <c r="CT7" s="780"/>
      <c r="CU7" s="780"/>
      <c r="CV7" s="781"/>
      <c r="CW7" s="779" t="s">
        <v>558</v>
      </c>
      <c r="CX7" s="780"/>
      <c r="CY7" s="780"/>
      <c r="CZ7" s="780"/>
      <c r="DA7" s="781"/>
      <c r="DB7" s="779" t="s">
        <v>558</v>
      </c>
      <c r="DC7" s="780"/>
      <c r="DD7" s="780"/>
      <c r="DE7" s="780"/>
      <c r="DF7" s="781"/>
      <c r="DG7" s="779" t="s">
        <v>558</v>
      </c>
      <c r="DH7" s="780"/>
      <c r="DI7" s="780"/>
      <c r="DJ7" s="780"/>
      <c r="DK7" s="781"/>
      <c r="DL7" s="779" t="s">
        <v>558</v>
      </c>
      <c r="DM7" s="780"/>
      <c r="DN7" s="780"/>
      <c r="DO7" s="780"/>
      <c r="DP7" s="781"/>
      <c r="DQ7" s="779" t="s">
        <v>558</v>
      </c>
      <c r="DR7" s="780"/>
      <c r="DS7" s="780"/>
      <c r="DT7" s="780"/>
      <c r="DU7" s="781"/>
      <c r="DV7" s="782"/>
      <c r="DW7" s="783"/>
      <c r="DX7" s="783"/>
      <c r="DY7" s="783"/>
      <c r="DZ7" s="784"/>
      <c r="EA7" s="222"/>
    </row>
    <row r="8" spans="1:131" s="223" customFormat="1" ht="26.25" customHeight="1" x14ac:dyDescent="0.15">
      <c r="A8" s="226">
        <v>2</v>
      </c>
      <c r="B8" s="816" t="s">
        <v>375</v>
      </c>
      <c r="C8" s="817"/>
      <c r="D8" s="817"/>
      <c r="E8" s="817"/>
      <c r="F8" s="817"/>
      <c r="G8" s="817"/>
      <c r="H8" s="817"/>
      <c r="I8" s="817"/>
      <c r="J8" s="817"/>
      <c r="K8" s="817"/>
      <c r="L8" s="817"/>
      <c r="M8" s="817"/>
      <c r="N8" s="817"/>
      <c r="O8" s="817"/>
      <c r="P8" s="818"/>
      <c r="Q8" s="819">
        <v>26</v>
      </c>
      <c r="R8" s="820"/>
      <c r="S8" s="820"/>
      <c r="T8" s="820"/>
      <c r="U8" s="820"/>
      <c r="V8" s="820">
        <v>26</v>
      </c>
      <c r="W8" s="820"/>
      <c r="X8" s="820"/>
      <c r="Y8" s="820"/>
      <c r="Z8" s="820"/>
      <c r="AA8" s="820">
        <v>0</v>
      </c>
      <c r="AB8" s="820"/>
      <c r="AC8" s="820"/>
      <c r="AD8" s="820"/>
      <c r="AE8" s="821"/>
      <c r="AF8" s="822">
        <v>0</v>
      </c>
      <c r="AG8" s="823"/>
      <c r="AH8" s="823"/>
      <c r="AI8" s="823"/>
      <c r="AJ8" s="824"/>
      <c r="AK8" s="805">
        <v>26</v>
      </c>
      <c r="AL8" s="806"/>
      <c r="AM8" s="806"/>
      <c r="AN8" s="806"/>
      <c r="AO8" s="806"/>
      <c r="AP8" s="806">
        <v>26</v>
      </c>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t="s">
        <v>556</v>
      </c>
      <c r="BT8" s="810"/>
      <c r="BU8" s="810"/>
      <c r="BV8" s="810"/>
      <c r="BW8" s="810"/>
      <c r="BX8" s="810"/>
      <c r="BY8" s="810"/>
      <c r="BZ8" s="810"/>
      <c r="CA8" s="810"/>
      <c r="CB8" s="810"/>
      <c r="CC8" s="810"/>
      <c r="CD8" s="810"/>
      <c r="CE8" s="810"/>
      <c r="CF8" s="810"/>
      <c r="CG8" s="811"/>
      <c r="CH8" s="812">
        <v>15</v>
      </c>
      <c r="CI8" s="813"/>
      <c r="CJ8" s="813"/>
      <c r="CK8" s="813"/>
      <c r="CL8" s="814"/>
      <c r="CM8" s="812">
        <v>204</v>
      </c>
      <c r="CN8" s="813"/>
      <c r="CO8" s="813"/>
      <c r="CP8" s="813"/>
      <c r="CQ8" s="814"/>
      <c r="CR8" s="812">
        <v>110</v>
      </c>
      <c r="CS8" s="813"/>
      <c r="CT8" s="813"/>
      <c r="CU8" s="813"/>
      <c r="CV8" s="814"/>
      <c r="CW8" s="812" t="s">
        <v>558</v>
      </c>
      <c r="CX8" s="813"/>
      <c r="CY8" s="813"/>
      <c r="CZ8" s="813"/>
      <c r="DA8" s="814"/>
      <c r="DB8" s="812" t="s">
        <v>558</v>
      </c>
      <c r="DC8" s="813"/>
      <c r="DD8" s="813"/>
      <c r="DE8" s="813"/>
      <c r="DF8" s="814"/>
      <c r="DG8" s="812" t="s">
        <v>558</v>
      </c>
      <c r="DH8" s="813"/>
      <c r="DI8" s="813"/>
      <c r="DJ8" s="813"/>
      <c r="DK8" s="814"/>
      <c r="DL8" s="812" t="s">
        <v>558</v>
      </c>
      <c r="DM8" s="813"/>
      <c r="DN8" s="813"/>
      <c r="DO8" s="813"/>
      <c r="DP8" s="814"/>
      <c r="DQ8" s="812" t="s">
        <v>558</v>
      </c>
      <c r="DR8" s="813"/>
      <c r="DS8" s="813"/>
      <c r="DT8" s="813"/>
      <c r="DU8" s="814"/>
      <c r="DV8" s="809"/>
      <c r="DW8" s="810"/>
      <c r="DX8" s="810"/>
      <c r="DY8" s="810"/>
      <c r="DZ8" s="815"/>
      <c r="EA8" s="222"/>
    </row>
    <row r="9" spans="1:131" s="223" customFormat="1" ht="26.25" customHeight="1" x14ac:dyDescent="0.15">
      <c r="A9" s="226">
        <v>3</v>
      </c>
      <c r="B9" s="816" t="s">
        <v>376</v>
      </c>
      <c r="C9" s="817"/>
      <c r="D9" s="817"/>
      <c r="E9" s="817"/>
      <c r="F9" s="817"/>
      <c r="G9" s="817"/>
      <c r="H9" s="817"/>
      <c r="I9" s="817"/>
      <c r="J9" s="817"/>
      <c r="K9" s="817"/>
      <c r="L9" s="817"/>
      <c r="M9" s="817"/>
      <c r="N9" s="817"/>
      <c r="O9" s="817"/>
      <c r="P9" s="818"/>
      <c r="Q9" s="819">
        <v>33</v>
      </c>
      <c r="R9" s="820"/>
      <c r="S9" s="820"/>
      <c r="T9" s="820"/>
      <c r="U9" s="820"/>
      <c r="V9" s="820">
        <v>33</v>
      </c>
      <c r="W9" s="820"/>
      <c r="X9" s="820"/>
      <c r="Y9" s="820"/>
      <c r="Z9" s="820"/>
      <c r="AA9" s="820">
        <v>0</v>
      </c>
      <c r="AB9" s="820"/>
      <c r="AC9" s="820"/>
      <c r="AD9" s="820"/>
      <c r="AE9" s="821"/>
      <c r="AF9" s="822">
        <v>0</v>
      </c>
      <c r="AG9" s="823"/>
      <c r="AH9" s="823"/>
      <c r="AI9" s="823"/>
      <c r="AJ9" s="824"/>
      <c r="AK9" s="805">
        <v>10</v>
      </c>
      <c r="AL9" s="806"/>
      <c r="AM9" s="806"/>
      <c r="AN9" s="806"/>
      <c r="AO9" s="806"/>
      <c r="AP9" s="806" t="s">
        <v>558</v>
      </c>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t="s">
        <v>557</v>
      </c>
      <c r="BT9" s="810"/>
      <c r="BU9" s="810"/>
      <c r="BV9" s="810"/>
      <c r="BW9" s="810"/>
      <c r="BX9" s="810"/>
      <c r="BY9" s="810"/>
      <c r="BZ9" s="810"/>
      <c r="CA9" s="810"/>
      <c r="CB9" s="810"/>
      <c r="CC9" s="810"/>
      <c r="CD9" s="810"/>
      <c r="CE9" s="810"/>
      <c r="CF9" s="810"/>
      <c r="CG9" s="811"/>
      <c r="CH9" s="812">
        <v>3</v>
      </c>
      <c r="CI9" s="813"/>
      <c r="CJ9" s="813"/>
      <c r="CK9" s="813"/>
      <c r="CL9" s="814"/>
      <c r="CM9" s="812">
        <v>2</v>
      </c>
      <c r="CN9" s="813"/>
      <c r="CO9" s="813"/>
      <c r="CP9" s="813"/>
      <c r="CQ9" s="814"/>
      <c r="CR9" s="812">
        <v>12</v>
      </c>
      <c r="CS9" s="813"/>
      <c r="CT9" s="813"/>
      <c r="CU9" s="813"/>
      <c r="CV9" s="814"/>
      <c r="CW9" s="812" t="s">
        <v>558</v>
      </c>
      <c r="CX9" s="813"/>
      <c r="CY9" s="813"/>
      <c r="CZ9" s="813"/>
      <c r="DA9" s="814"/>
      <c r="DB9" s="812">
        <v>5</v>
      </c>
      <c r="DC9" s="813"/>
      <c r="DD9" s="813"/>
      <c r="DE9" s="813"/>
      <c r="DF9" s="814"/>
      <c r="DG9" s="812" t="s">
        <v>558</v>
      </c>
      <c r="DH9" s="813"/>
      <c r="DI9" s="813"/>
      <c r="DJ9" s="813"/>
      <c r="DK9" s="814"/>
      <c r="DL9" s="812" t="s">
        <v>558</v>
      </c>
      <c r="DM9" s="813"/>
      <c r="DN9" s="813"/>
      <c r="DO9" s="813"/>
      <c r="DP9" s="814"/>
      <c r="DQ9" s="812" t="s">
        <v>558</v>
      </c>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377</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378</v>
      </c>
      <c r="B23" s="825" t="s">
        <v>379</v>
      </c>
      <c r="C23" s="826"/>
      <c r="D23" s="826"/>
      <c r="E23" s="826"/>
      <c r="F23" s="826"/>
      <c r="G23" s="826"/>
      <c r="H23" s="826"/>
      <c r="I23" s="826"/>
      <c r="J23" s="826"/>
      <c r="K23" s="826"/>
      <c r="L23" s="826"/>
      <c r="M23" s="826"/>
      <c r="N23" s="826"/>
      <c r="O23" s="826"/>
      <c r="P23" s="827"/>
      <c r="Q23" s="828">
        <v>33092</v>
      </c>
      <c r="R23" s="829"/>
      <c r="S23" s="829"/>
      <c r="T23" s="829"/>
      <c r="U23" s="829"/>
      <c r="V23" s="829">
        <v>32184</v>
      </c>
      <c r="W23" s="829"/>
      <c r="X23" s="829"/>
      <c r="Y23" s="829"/>
      <c r="Z23" s="829"/>
      <c r="AA23" s="829">
        <v>907</v>
      </c>
      <c r="AB23" s="829"/>
      <c r="AC23" s="829"/>
      <c r="AD23" s="829"/>
      <c r="AE23" s="830"/>
      <c r="AF23" s="831">
        <v>786</v>
      </c>
      <c r="AG23" s="829"/>
      <c r="AH23" s="829"/>
      <c r="AI23" s="829"/>
      <c r="AJ23" s="832"/>
      <c r="AK23" s="833"/>
      <c r="AL23" s="834"/>
      <c r="AM23" s="834"/>
      <c r="AN23" s="834"/>
      <c r="AO23" s="834"/>
      <c r="AP23" s="829">
        <v>21312</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380</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381</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357</v>
      </c>
      <c r="B26" s="764"/>
      <c r="C26" s="764"/>
      <c r="D26" s="764"/>
      <c r="E26" s="764"/>
      <c r="F26" s="764"/>
      <c r="G26" s="764"/>
      <c r="H26" s="764"/>
      <c r="I26" s="764"/>
      <c r="J26" s="764"/>
      <c r="K26" s="764"/>
      <c r="L26" s="764"/>
      <c r="M26" s="764"/>
      <c r="N26" s="764"/>
      <c r="O26" s="764"/>
      <c r="P26" s="765"/>
      <c r="Q26" s="769" t="s">
        <v>382</v>
      </c>
      <c r="R26" s="770"/>
      <c r="S26" s="770"/>
      <c r="T26" s="770"/>
      <c r="U26" s="771"/>
      <c r="V26" s="769" t="s">
        <v>383</v>
      </c>
      <c r="W26" s="770"/>
      <c r="X26" s="770"/>
      <c r="Y26" s="770"/>
      <c r="Z26" s="771"/>
      <c r="AA26" s="769" t="s">
        <v>384</v>
      </c>
      <c r="AB26" s="770"/>
      <c r="AC26" s="770"/>
      <c r="AD26" s="770"/>
      <c r="AE26" s="770"/>
      <c r="AF26" s="850" t="s">
        <v>385</v>
      </c>
      <c r="AG26" s="851"/>
      <c r="AH26" s="851"/>
      <c r="AI26" s="851"/>
      <c r="AJ26" s="852"/>
      <c r="AK26" s="770" t="s">
        <v>386</v>
      </c>
      <c r="AL26" s="770"/>
      <c r="AM26" s="770"/>
      <c r="AN26" s="770"/>
      <c r="AO26" s="771"/>
      <c r="AP26" s="769" t="s">
        <v>387</v>
      </c>
      <c r="AQ26" s="770"/>
      <c r="AR26" s="770"/>
      <c r="AS26" s="770"/>
      <c r="AT26" s="771"/>
      <c r="AU26" s="769" t="s">
        <v>388</v>
      </c>
      <c r="AV26" s="770"/>
      <c r="AW26" s="770"/>
      <c r="AX26" s="770"/>
      <c r="AY26" s="771"/>
      <c r="AZ26" s="769" t="s">
        <v>389</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390</v>
      </c>
      <c r="C28" s="786"/>
      <c r="D28" s="786"/>
      <c r="E28" s="786"/>
      <c r="F28" s="786"/>
      <c r="G28" s="786"/>
      <c r="H28" s="786"/>
      <c r="I28" s="786"/>
      <c r="J28" s="786"/>
      <c r="K28" s="786"/>
      <c r="L28" s="786"/>
      <c r="M28" s="786"/>
      <c r="N28" s="786"/>
      <c r="O28" s="786"/>
      <c r="P28" s="787"/>
      <c r="Q28" s="858">
        <v>34532</v>
      </c>
      <c r="R28" s="859"/>
      <c r="S28" s="859"/>
      <c r="T28" s="859"/>
      <c r="U28" s="859"/>
      <c r="V28" s="859">
        <v>34149</v>
      </c>
      <c r="W28" s="859"/>
      <c r="X28" s="859"/>
      <c r="Y28" s="859"/>
      <c r="Z28" s="859"/>
      <c r="AA28" s="859">
        <v>383</v>
      </c>
      <c r="AB28" s="859"/>
      <c r="AC28" s="859"/>
      <c r="AD28" s="859"/>
      <c r="AE28" s="860"/>
      <c r="AF28" s="861">
        <v>383</v>
      </c>
      <c r="AG28" s="859"/>
      <c r="AH28" s="859"/>
      <c r="AI28" s="859"/>
      <c r="AJ28" s="862"/>
      <c r="AK28" s="863">
        <v>42</v>
      </c>
      <c r="AL28" s="864"/>
      <c r="AM28" s="864"/>
      <c r="AN28" s="864"/>
      <c r="AO28" s="864"/>
      <c r="AP28" s="864" t="s">
        <v>558</v>
      </c>
      <c r="AQ28" s="864"/>
      <c r="AR28" s="864"/>
      <c r="AS28" s="864"/>
      <c r="AT28" s="864"/>
      <c r="AU28" s="864" t="s">
        <v>558</v>
      </c>
      <c r="AV28" s="864"/>
      <c r="AW28" s="864"/>
      <c r="AX28" s="864"/>
      <c r="AY28" s="864"/>
      <c r="AZ28" s="864" t="s">
        <v>558</v>
      </c>
      <c r="BA28" s="864"/>
      <c r="BB28" s="864"/>
      <c r="BC28" s="864"/>
      <c r="BD28" s="864"/>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391</v>
      </c>
      <c r="C29" s="817"/>
      <c r="D29" s="817"/>
      <c r="E29" s="817"/>
      <c r="F29" s="817"/>
      <c r="G29" s="817"/>
      <c r="H29" s="817"/>
      <c r="I29" s="817"/>
      <c r="J29" s="817"/>
      <c r="K29" s="817"/>
      <c r="L29" s="817"/>
      <c r="M29" s="817"/>
      <c r="N29" s="817"/>
      <c r="O29" s="817"/>
      <c r="P29" s="818"/>
      <c r="Q29" s="819">
        <v>7937</v>
      </c>
      <c r="R29" s="820"/>
      <c r="S29" s="820"/>
      <c r="T29" s="820"/>
      <c r="U29" s="820"/>
      <c r="V29" s="820">
        <v>7811</v>
      </c>
      <c r="W29" s="820"/>
      <c r="X29" s="820"/>
      <c r="Y29" s="820"/>
      <c r="Z29" s="820"/>
      <c r="AA29" s="820">
        <v>127</v>
      </c>
      <c r="AB29" s="820"/>
      <c r="AC29" s="820"/>
      <c r="AD29" s="820"/>
      <c r="AE29" s="821"/>
      <c r="AF29" s="822">
        <v>127</v>
      </c>
      <c r="AG29" s="823"/>
      <c r="AH29" s="823"/>
      <c r="AI29" s="823"/>
      <c r="AJ29" s="824"/>
      <c r="AK29" s="868">
        <v>731</v>
      </c>
      <c r="AL29" s="865"/>
      <c r="AM29" s="865"/>
      <c r="AN29" s="865"/>
      <c r="AO29" s="865"/>
      <c r="AP29" s="865" t="s">
        <v>558</v>
      </c>
      <c r="AQ29" s="865"/>
      <c r="AR29" s="865"/>
      <c r="AS29" s="865"/>
      <c r="AT29" s="865"/>
      <c r="AU29" s="865" t="s">
        <v>558</v>
      </c>
      <c r="AV29" s="865"/>
      <c r="AW29" s="865"/>
      <c r="AX29" s="865"/>
      <c r="AY29" s="865"/>
      <c r="AZ29" s="865" t="s">
        <v>558</v>
      </c>
      <c r="BA29" s="865"/>
      <c r="BB29" s="865"/>
      <c r="BC29" s="865"/>
      <c r="BD29" s="865"/>
      <c r="BE29" s="866"/>
      <c r="BF29" s="866"/>
      <c r="BG29" s="866"/>
      <c r="BH29" s="866"/>
      <c r="BI29" s="867"/>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392</v>
      </c>
      <c r="C30" s="817"/>
      <c r="D30" s="817"/>
      <c r="E30" s="817"/>
      <c r="F30" s="817"/>
      <c r="G30" s="817"/>
      <c r="H30" s="817"/>
      <c r="I30" s="817"/>
      <c r="J30" s="817"/>
      <c r="K30" s="817"/>
      <c r="L30" s="817"/>
      <c r="M30" s="817"/>
      <c r="N30" s="817"/>
      <c r="O30" s="817"/>
      <c r="P30" s="818"/>
      <c r="Q30" s="819">
        <v>9486</v>
      </c>
      <c r="R30" s="820"/>
      <c r="S30" s="820"/>
      <c r="T30" s="820"/>
      <c r="U30" s="820"/>
      <c r="V30" s="820">
        <v>9317</v>
      </c>
      <c r="W30" s="820"/>
      <c r="X30" s="820"/>
      <c r="Y30" s="820"/>
      <c r="Z30" s="820"/>
      <c r="AA30" s="820">
        <v>169</v>
      </c>
      <c r="AB30" s="820"/>
      <c r="AC30" s="820"/>
      <c r="AD30" s="820"/>
      <c r="AE30" s="821"/>
      <c r="AF30" s="822">
        <v>169</v>
      </c>
      <c r="AG30" s="823"/>
      <c r="AH30" s="823"/>
      <c r="AI30" s="823"/>
      <c r="AJ30" s="824"/>
      <c r="AK30" s="868">
        <v>1424</v>
      </c>
      <c r="AL30" s="865"/>
      <c r="AM30" s="865"/>
      <c r="AN30" s="865"/>
      <c r="AO30" s="865"/>
      <c r="AP30" s="865" t="s">
        <v>558</v>
      </c>
      <c r="AQ30" s="865"/>
      <c r="AR30" s="865"/>
      <c r="AS30" s="865"/>
      <c r="AT30" s="865"/>
      <c r="AU30" s="865" t="s">
        <v>558</v>
      </c>
      <c r="AV30" s="865"/>
      <c r="AW30" s="865"/>
      <c r="AX30" s="865"/>
      <c r="AY30" s="865"/>
      <c r="AZ30" s="865" t="s">
        <v>558</v>
      </c>
      <c r="BA30" s="865"/>
      <c r="BB30" s="865"/>
      <c r="BC30" s="865"/>
      <c r="BD30" s="865"/>
      <c r="BE30" s="866"/>
      <c r="BF30" s="866"/>
      <c r="BG30" s="866"/>
      <c r="BH30" s="866"/>
      <c r="BI30" s="867"/>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393</v>
      </c>
      <c r="C31" s="817"/>
      <c r="D31" s="817"/>
      <c r="E31" s="817"/>
      <c r="F31" s="817"/>
      <c r="G31" s="817"/>
      <c r="H31" s="817"/>
      <c r="I31" s="817"/>
      <c r="J31" s="817"/>
      <c r="K31" s="817"/>
      <c r="L31" s="817"/>
      <c r="M31" s="817"/>
      <c r="N31" s="817"/>
      <c r="O31" s="817"/>
      <c r="P31" s="818"/>
      <c r="Q31" s="819">
        <v>2759</v>
      </c>
      <c r="R31" s="820"/>
      <c r="S31" s="820"/>
      <c r="T31" s="820"/>
      <c r="U31" s="820"/>
      <c r="V31" s="820">
        <v>2722</v>
      </c>
      <c r="W31" s="820"/>
      <c r="X31" s="820"/>
      <c r="Y31" s="820"/>
      <c r="Z31" s="820"/>
      <c r="AA31" s="820">
        <v>37</v>
      </c>
      <c r="AB31" s="820"/>
      <c r="AC31" s="820"/>
      <c r="AD31" s="820"/>
      <c r="AE31" s="821"/>
      <c r="AF31" s="822">
        <v>37</v>
      </c>
      <c r="AG31" s="823"/>
      <c r="AH31" s="823"/>
      <c r="AI31" s="823"/>
      <c r="AJ31" s="824"/>
      <c r="AK31" s="868">
        <v>1396</v>
      </c>
      <c r="AL31" s="865"/>
      <c r="AM31" s="865"/>
      <c r="AN31" s="865"/>
      <c r="AO31" s="865"/>
      <c r="AP31" s="865" t="s">
        <v>558</v>
      </c>
      <c r="AQ31" s="865"/>
      <c r="AR31" s="865"/>
      <c r="AS31" s="865"/>
      <c r="AT31" s="865"/>
      <c r="AU31" s="865" t="s">
        <v>558</v>
      </c>
      <c r="AV31" s="865"/>
      <c r="AW31" s="865"/>
      <c r="AX31" s="865"/>
      <c r="AY31" s="865"/>
      <c r="AZ31" s="865" t="s">
        <v>558</v>
      </c>
      <c r="BA31" s="865"/>
      <c r="BB31" s="865"/>
      <c r="BC31" s="865"/>
      <c r="BD31" s="865"/>
      <c r="BE31" s="866"/>
      <c r="BF31" s="866"/>
      <c r="BG31" s="866"/>
      <c r="BH31" s="866"/>
      <c r="BI31" s="867"/>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394</v>
      </c>
      <c r="C32" s="817"/>
      <c r="D32" s="817"/>
      <c r="E32" s="817"/>
      <c r="F32" s="817"/>
      <c r="G32" s="817"/>
      <c r="H32" s="817"/>
      <c r="I32" s="817"/>
      <c r="J32" s="817"/>
      <c r="K32" s="817"/>
      <c r="L32" s="817"/>
      <c r="M32" s="817"/>
      <c r="N32" s="817"/>
      <c r="O32" s="817"/>
      <c r="P32" s="818"/>
      <c r="Q32" s="819">
        <v>443</v>
      </c>
      <c r="R32" s="820"/>
      <c r="S32" s="820"/>
      <c r="T32" s="820"/>
      <c r="U32" s="820"/>
      <c r="V32" s="820">
        <v>355</v>
      </c>
      <c r="W32" s="820"/>
      <c r="X32" s="820"/>
      <c r="Y32" s="820"/>
      <c r="Z32" s="820"/>
      <c r="AA32" s="820">
        <v>88</v>
      </c>
      <c r="AB32" s="820"/>
      <c r="AC32" s="820"/>
      <c r="AD32" s="820"/>
      <c r="AE32" s="821"/>
      <c r="AF32" s="822">
        <v>2094</v>
      </c>
      <c r="AG32" s="823"/>
      <c r="AH32" s="823"/>
      <c r="AI32" s="823"/>
      <c r="AJ32" s="824"/>
      <c r="AK32" s="868">
        <v>379</v>
      </c>
      <c r="AL32" s="865"/>
      <c r="AM32" s="865"/>
      <c r="AN32" s="865"/>
      <c r="AO32" s="865"/>
      <c r="AP32" s="865">
        <v>2721</v>
      </c>
      <c r="AQ32" s="865"/>
      <c r="AR32" s="865"/>
      <c r="AS32" s="865"/>
      <c r="AT32" s="865"/>
      <c r="AU32" s="865">
        <v>1423</v>
      </c>
      <c r="AV32" s="865"/>
      <c r="AW32" s="865"/>
      <c r="AX32" s="865"/>
      <c r="AY32" s="865"/>
      <c r="AZ32" s="865" t="s">
        <v>558</v>
      </c>
      <c r="BA32" s="865"/>
      <c r="BB32" s="865"/>
      <c r="BC32" s="865"/>
      <c r="BD32" s="865"/>
      <c r="BE32" s="866" t="s">
        <v>395</v>
      </c>
      <c r="BF32" s="866"/>
      <c r="BG32" s="866"/>
      <c r="BH32" s="866"/>
      <c r="BI32" s="867"/>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t="s">
        <v>396</v>
      </c>
      <c r="C33" s="817"/>
      <c r="D33" s="817"/>
      <c r="E33" s="817"/>
      <c r="F33" s="817"/>
      <c r="G33" s="817"/>
      <c r="H33" s="817"/>
      <c r="I33" s="817"/>
      <c r="J33" s="817"/>
      <c r="K33" s="817"/>
      <c r="L33" s="817"/>
      <c r="M33" s="817"/>
      <c r="N33" s="817"/>
      <c r="O33" s="817"/>
      <c r="P33" s="818"/>
      <c r="Q33" s="819">
        <v>1579</v>
      </c>
      <c r="R33" s="820"/>
      <c r="S33" s="820"/>
      <c r="T33" s="820"/>
      <c r="U33" s="820"/>
      <c r="V33" s="820">
        <v>1530</v>
      </c>
      <c r="W33" s="820"/>
      <c r="X33" s="820"/>
      <c r="Y33" s="820"/>
      <c r="Z33" s="820"/>
      <c r="AA33" s="820">
        <v>48</v>
      </c>
      <c r="AB33" s="820"/>
      <c r="AC33" s="820"/>
      <c r="AD33" s="820"/>
      <c r="AE33" s="821"/>
      <c r="AF33" s="822">
        <v>91</v>
      </c>
      <c r="AG33" s="823"/>
      <c r="AH33" s="823"/>
      <c r="AI33" s="823"/>
      <c r="AJ33" s="824"/>
      <c r="AK33" s="868">
        <v>1200</v>
      </c>
      <c r="AL33" s="865"/>
      <c r="AM33" s="865"/>
      <c r="AN33" s="865"/>
      <c r="AO33" s="865"/>
      <c r="AP33" s="865">
        <v>10029</v>
      </c>
      <c r="AQ33" s="865"/>
      <c r="AR33" s="865"/>
      <c r="AS33" s="865"/>
      <c r="AT33" s="865"/>
      <c r="AU33" s="865">
        <v>8043</v>
      </c>
      <c r="AV33" s="865"/>
      <c r="AW33" s="865"/>
      <c r="AX33" s="865"/>
      <c r="AY33" s="865"/>
      <c r="AZ33" s="865" t="s">
        <v>558</v>
      </c>
      <c r="BA33" s="865"/>
      <c r="BB33" s="865"/>
      <c r="BC33" s="865"/>
      <c r="BD33" s="865"/>
      <c r="BE33" s="866" t="s">
        <v>395</v>
      </c>
      <c r="BF33" s="866"/>
      <c r="BG33" s="866"/>
      <c r="BH33" s="866"/>
      <c r="BI33" s="867"/>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t="s">
        <v>397</v>
      </c>
      <c r="C34" s="817"/>
      <c r="D34" s="817"/>
      <c r="E34" s="817"/>
      <c r="F34" s="817"/>
      <c r="G34" s="817"/>
      <c r="H34" s="817"/>
      <c r="I34" s="817"/>
      <c r="J34" s="817"/>
      <c r="K34" s="817"/>
      <c r="L34" s="817"/>
      <c r="M34" s="817"/>
      <c r="N34" s="817"/>
      <c r="O34" s="817"/>
      <c r="P34" s="818"/>
      <c r="Q34" s="819">
        <v>1479</v>
      </c>
      <c r="R34" s="820"/>
      <c r="S34" s="820"/>
      <c r="T34" s="820"/>
      <c r="U34" s="820"/>
      <c r="V34" s="820">
        <v>1509</v>
      </c>
      <c r="W34" s="820"/>
      <c r="X34" s="820"/>
      <c r="Y34" s="820"/>
      <c r="Z34" s="820"/>
      <c r="AA34" s="820">
        <v>-30</v>
      </c>
      <c r="AB34" s="820"/>
      <c r="AC34" s="820"/>
      <c r="AD34" s="820"/>
      <c r="AE34" s="821"/>
      <c r="AF34" s="822">
        <v>1633</v>
      </c>
      <c r="AG34" s="823"/>
      <c r="AH34" s="823"/>
      <c r="AI34" s="823"/>
      <c r="AJ34" s="824"/>
      <c r="AK34" s="868">
        <v>11</v>
      </c>
      <c r="AL34" s="865"/>
      <c r="AM34" s="865"/>
      <c r="AN34" s="865"/>
      <c r="AO34" s="865"/>
      <c r="AP34" s="865">
        <v>5230</v>
      </c>
      <c r="AQ34" s="865"/>
      <c r="AR34" s="865"/>
      <c r="AS34" s="865"/>
      <c r="AT34" s="865"/>
      <c r="AU34" s="865">
        <v>10</v>
      </c>
      <c r="AV34" s="865"/>
      <c r="AW34" s="865"/>
      <c r="AX34" s="865"/>
      <c r="AY34" s="865"/>
      <c r="AZ34" s="865" t="s">
        <v>558</v>
      </c>
      <c r="BA34" s="865"/>
      <c r="BB34" s="865"/>
      <c r="BC34" s="865"/>
      <c r="BD34" s="865"/>
      <c r="BE34" s="866" t="s">
        <v>395</v>
      </c>
      <c r="BF34" s="866"/>
      <c r="BG34" s="866"/>
      <c r="BH34" s="866"/>
      <c r="BI34" s="867"/>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68"/>
      <c r="AL35" s="865"/>
      <c r="AM35" s="865"/>
      <c r="AN35" s="865"/>
      <c r="AO35" s="865"/>
      <c r="AP35" s="865"/>
      <c r="AQ35" s="865"/>
      <c r="AR35" s="865"/>
      <c r="AS35" s="865"/>
      <c r="AT35" s="865"/>
      <c r="AU35" s="865"/>
      <c r="AV35" s="865"/>
      <c r="AW35" s="865"/>
      <c r="AX35" s="865"/>
      <c r="AY35" s="865"/>
      <c r="AZ35" s="869"/>
      <c r="BA35" s="869"/>
      <c r="BB35" s="869"/>
      <c r="BC35" s="869"/>
      <c r="BD35" s="869"/>
      <c r="BE35" s="866"/>
      <c r="BF35" s="866"/>
      <c r="BG35" s="866"/>
      <c r="BH35" s="866"/>
      <c r="BI35" s="867"/>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68"/>
      <c r="AL36" s="865"/>
      <c r="AM36" s="865"/>
      <c r="AN36" s="865"/>
      <c r="AO36" s="865"/>
      <c r="AP36" s="865"/>
      <c r="AQ36" s="865"/>
      <c r="AR36" s="865"/>
      <c r="AS36" s="865"/>
      <c r="AT36" s="865"/>
      <c r="AU36" s="865"/>
      <c r="AV36" s="865"/>
      <c r="AW36" s="865"/>
      <c r="AX36" s="865"/>
      <c r="AY36" s="865"/>
      <c r="AZ36" s="869"/>
      <c r="BA36" s="869"/>
      <c r="BB36" s="869"/>
      <c r="BC36" s="869"/>
      <c r="BD36" s="869"/>
      <c r="BE36" s="866"/>
      <c r="BF36" s="866"/>
      <c r="BG36" s="866"/>
      <c r="BH36" s="866"/>
      <c r="BI36" s="867"/>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68"/>
      <c r="AL37" s="865"/>
      <c r="AM37" s="865"/>
      <c r="AN37" s="865"/>
      <c r="AO37" s="865"/>
      <c r="AP37" s="865"/>
      <c r="AQ37" s="865"/>
      <c r="AR37" s="865"/>
      <c r="AS37" s="865"/>
      <c r="AT37" s="865"/>
      <c r="AU37" s="865"/>
      <c r="AV37" s="865"/>
      <c r="AW37" s="865"/>
      <c r="AX37" s="865"/>
      <c r="AY37" s="865"/>
      <c r="AZ37" s="869"/>
      <c r="BA37" s="869"/>
      <c r="BB37" s="869"/>
      <c r="BC37" s="869"/>
      <c r="BD37" s="869"/>
      <c r="BE37" s="866"/>
      <c r="BF37" s="866"/>
      <c r="BG37" s="866"/>
      <c r="BH37" s="866"/>
      <c r="BI37" s="867"/>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68"/>
      <c r="AL38" s="865"/>
      <c r="AM38" s="865"/>
      <c r="AN38" s="865"/>
      <c r="AO38" s="865"/>
      <c r="AP38" s="865"/>
      <c r="AQ38" s="865"/>
      <c r="AR38" s="865"/>
      <c r="AS38" s="865"/>
      <c r="AT38" s="865"/>
      <c r="AU38" s="865"/>
      <c r="AV38" s="865"/>
      <c r="AW38" s="865"/>
      <c r="AX38" s="865"/>
      <c r="AY38" s="865"/>
      <c r="AZ38" s="869"/>
      <c r="BA38" s="869"/>
      <c r="BB38" s="869"/>
      <c r="BC38" s="869"/>
      <c r="BD38" s="869"/>
      <c r="BE38" s="866"/>
      <c r="BF38" s="866"/>
      <c r="BG38" s="866"/>
      <c r="BH38" s="866"/>
      <c r="BI38" s="867"/>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68"/>
      <c r="AL39" s="865"/>
      <c r="AM39" s="865"/>
      <c r="AN39" s="865"/>
      <c r="AO39" s="865"/>
      <c r="AP39" s="865"/>
      <c r="AQ39" s="865"/>
      <c r="AR39" s="865"/>
      <c r="AS39" s="865"/>
      <c r="AT39" s="865"/>
      <c r="AU39" s="865"/>
      <c r="AV39" s="865"/>
      <c r="AW39" s="865"/>
      <c r="AX39" s="865"/>
      <c r="AY39" s="865"/>
      <c r="AZ39" s="869"/>
      <c r="BA39" s="869"/>
      <c r="BB39" s="869"/>
      <c r="BC39" s="869"/>
      <c r="BD39" s="869"/>
      <c r="BE39" s="866"/>
      <c r="BF39" s="866"/>
      <c r="BG39" s="866"/>
      <c r="BH39" s="866"/>
      <c r="BI39" s="867"/>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68"/>
      <c r="AL40" s="865"/>
      <c r="AM40" s="865"/>
      <c r="AN40" s="865"/>
      <c r="AO40" s="865"/>
      <c r="AP40" s="865"/>
      <c r="AQ40" s="865"/>
      <c r="AR40" s="865"/>
      <c r="AS40" s="865"/>
      <c r="AT40" s="865"/>
      <c r="AU40" s="865"/>
      <c r="AV40" s="865"/>
      <c r="AW40" s="865"/>
      <c r="AX40" s="865"/>
      <c r="AY40" s="865"/>
      <c r="AZ40" s="869"/>
      <c r="BA40" s="869"/>
      <c r="BB40" s="869"/>
      <c r="BC40" s="869"/>
      <c r="BD40" s="869"/>
      <c r="BE40" s="866"/>
      <c r="BF40" s="866"/>
      <c r="BG40" s="866"/>
      <c r="BH40" s="866"/>
      <c r="BI40" s="867"/>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68"/>
      <c r="AL41" s="865"/>
      <c r="AM41" s="865"/>
      <c r="AN41" s="865"/>
      <c r="AO41" s="865"/>
      <c r="AP41" s="865"/>
      <c r="AQ41" s="865"/>
      <c r="AR41" s="865"/>
      <c r="AS41" s="865"/>
      <c r="AT41" s="865"/>
      <c r="AU41" s="865"/>
      <c r="AV41" s="865"/>
      <c r="AW41" s="865"/>
      <c r="AX41" s="865"/>
      <c r="AY41" s="865"/>
      <c r="AZ41" s="869"/>
      <c r="BA41" s="869"/>
      <c r="BB41" s="869"/>
      <c r="BC41" s="869"/>
      <c r="BD41" s="869"/>
      <c r="BE41" s="866"/>
      <c r="BF41" s="866"/>
      <c r="BG41" s="866"/>
      <c r="BH41" s="866"/>
      <c r="BI41" s="867"/>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68"/>
      <c r="AL42" s="865"/>
      <c r="AM42" s="865"/>
      <c r="AN42" s="865"/>
      <c r="AO42" s="865"/>
      <c r="AP42" s="865"/>
      <c r="AQ42" s="865"/>
      <c r="AR42" s="865"/>
      <c r="AS42" s="865"/>
      <c r="AT42" s="865"/>
      <c r="AU42" s="865"/>
      <c r="AV42" s="865"/>
      <c r="AW42" s="865"/>
      <c r="AX42" s="865"/>
      <c r="AY42" s="865"/>
      <c r="AZ42" s="869"/>
      <c r="BA42" s="869"/>
      <c r="BB42" s="869"/>
      <c r="BC42" s="869"/>
      <c r="BD42" s="869"/>
      <c r="BE42" s="866"/>
      <c r="BF42" s="866"/>
      <c r="BG42" s="866"/>
      <c r="BH42" s="866"/>
      <c r="BI42" s="867"/>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68"/>
      <c r="AL43" s="865"/>
      <c r="AM43" s="865"/>
      <c r="AN43" s="865"/>
      <c r="AO43" s="865"/>
      <c r="AP43" s="865"/>
      <c r="AQ43" s="865"/>
      <c r="AR43" s="865"/>
      <c r="AS43" s="865"/>
      <c r="AT43" s="865"/>
      <c r="AU43" s="865"/>
      <c r="AV43" s="865"/>
      <c r="AW43" s="865"/>
      <c r="AX43" s="865"/>
      <c r="AY43" s="865"/>
      <c r="AZ43" s="869"/>
      <c r="BA43" s="869"/>
      <c r="BB43" s="869"/>
      <c r="BC43" s="869"/>
      <c r="BD43" s="869"/>
      <c r="BE43" s="866"/>
      <c r="BF43" s="866"/>
      <c r="BG43" s="866"/>
      <c r="BH43" s="866"/>
      <c r="BI43" s="867"/>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68"/>
      <c r="AL44" s="865"/>
      <c r="AM44" s="865"/>
      <c r="AN44" s="865"/>
      <c r="AO44" s="865"/>
      <c r="AP44" s="865"/>
      <c r="AQ44" s="865"/>
      <c r="AR44" s="865"/>
      <c r="AS44" s="865"/>
      <c r="AT44" s="865"/>
      <c r="AU44" s="865"/>
      <c r="AV44" s="865"/>
      <c r="AW44" s="865"/>
      <c r="AX44" s="865"/>
      <c r="AY44" s="865"/>
      <c r="AZ44" s="869"/>
      <c r="BA44" s="869"/>
      <c r="BB44" s="869"/>
      <c r="BC44" s="869"/>
      <c r="BD44" s="869"/>
      <c r="BE44" s="866"/>
      <c r="BF44" s="866"/>
      <c r="BG44" s="866"/>
      <c r="BH44" s="866"/>
      <c r="BI44" s="867"/>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68"/>
      <c r="AL45" s="865"/>
      <c r="AM45" s="865"/>
      <c r="AN45" s="865"/>
      <c r="AO45" s="865"/>
      <c r="AP45" s="865"/>
      <c r="AQ45" s="865"/>
      <c r="AR45" s="865"/>
      <c r="AS45" s="865"/>
      <c r="AT45" s="865"/>
      <c r="AU45" s="865"/>
      <c r="AV45" s="865"/>
      <c r="AW45" s="865"/>
      <c r="AX45" s="865"/>
      <c r="AY45" s="865"/>
      <c r="AZ45" s="869"/>
      <c r="BA45" s="869"/>
      <c r="BB45" s="869"/>
      <c r="BC45" s="869"/>
      <c r="BD45" s="869"/>
      <c r="BE45" s="866"/>
      <c r="BF45" s="866"/>
      <c r="BG45" s="866"/>
      <c r="BH45" s="866"/>
      <c r="BI45" s="867"/>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68"/>
      <c r="AL46" s="865"/>
      <c r="AM46" s="865"/>
      <c r="AN46" s="865"/>
      <c r="AO46" s="865"/>
      <c r="AP46" s="865"/>
      <c r="AQ46" s="865"/>
      <c r="AR46" s="865"/>
      <c r="AS46" s="865"/>
      <c r="AT46" s="865"/>
      <c r="AU46" s="865"/>
      <c r="AV46" s="865"/>
      <c r="AW46" s="865"/>
      <c r="AX46" s="865"/>
      <c r="AY46" s="865"/>
      <c r="AZ46" s="869"/>
      <c r="BA46" s="869"/>
      <c r="BB46" s="869"/>
      <c r="BC46" s="869"/>
      <c r="BD46" s="869"/>
      <c r="BE46" s="866"/>
      <c r="BF46" s="866"/>
      <c r="BG46" s="866"/>
      <c r="BH46" s="866"/>
      <c r="BI46" s="867"/>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68"/>
      <c r="AL47" s="865"/>
      <c r="AM47" s="865"/>
      <c r="AN47" s="865"/>
      <c r="AO47" s="865"/>
      <c r="AP47" s="865"/>
      <c r="AQ47" s="865"/>
      <c r="AR47" s="865"/>
      <c r="AS47" s="865"/>
      <c r="AT47" s="865"/>
      <c r="AU47" s="865"/>
      <c r="AV47" s="865"/>
      <c r="AW47" s="865"/>
      <c r="AX47" s="865"/>
      <c r="AY47" s="865"/>
      <c r="AZ47" s="869"/>
      <c r="BA47" s="869"/>
      <c r="BB47" s="869"/>
      <c r="BC47" s="869"/>
      <c r="BD47" s="869"/>
      <c r="BE47" s="866"/>
      <c r="BF47" s="866"/>
      <c r="BG47" s="866"/>
      <c r="BH47" s="866"/>
      <c r="BI47" s="867"/>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68"/>
      <c r="AL48" s="865"/>
      <c r="AM48" s="865"/>
      <c r="AN48" s="865"/>
      <c r="AO48" s="865"/>
      <c r="AP48" s="865"/>
      <c r="AQ48" s="865"/>
      <c r="AR48" s="865"/>
      <c r="AS48" s="865"/>
      <c r="AT48" s="865"/>
      <c r="AU48" s="865"/>
      <c r="AV48" s="865"/>
      <c r="AW48" s="865"/>
      <c r="AX48" s="865"/>
      <c r="AY48" s="865"/>
      <c r="AZ48" s="869"/>
      <c r="BA48" s="869"/>
      <c r="BB48" s="869"/>
      <c r="BC48" s="869"/>
      <c r="BD48" s="869"/>
      <c r="BE48" s="866"/>
      <c r="BF48" s="866"/>
      <c r="BG48" s="866"/>
      <c r="BH48" s="866"/>
      <c r="BI48" s="867"/>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68"/>
      <c r="AL49" s="865"/>
      <c r="AM49" s="865"/>
      <c r="AN49" s="865"/>
      <c r="AO49" s="865"/>
      <c r="AP49" s="865"/>
      <c r="AQ49" s="865"/>
      <c r="AR49" s="865"/>
      <c r="AS49" s="865"/>
      <c r="AT49" s="865"/>
      <c r="AU49" s="865"/>
      <c r="AV49" s="865"/>
      <c r="AW49" s="865"/>
      <c r="AX49" s="865"/>
      <c r="AY49" s="865"/>
      <c r="AZ49" s="869"/>
      <c r="BA49" s="869"/>
      <c r="BB49" s="869"/>
      <c r="BC49" s="869"/>
      <c r="BD49" s="869"/>
      <c r="BE49" s="866"/>
      <c r="BF49" s="866"/>
      <c r="BG49" s="866"/>
      <c r="BH49" s="866"/>
      <c r="BI49" s="867"/>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0"/>
      <c r="R50" s="871"/>
      <c r="S50" s="871"/>
      <c r="T50" s="871"/>
      <c r="U50" s="871"/>
      <c r="V50" s="871"/>
      <c r="W50" s="871"/>
      <c r="X50" s="871"/>
      <c r="Y50" s="871"/>
      <c r="Z50" s="871"/>
      <c r="AA50" s="871"/>
      <c r="AB50" s="871"/>
      <c r="AC50" s="871"/>
      <c r="AD50" s="871"/>
      <c r="AE50" s="872"/>
      <c r="AF50" s="822"/>
      <c r="AG50" s="823"/>
      <c r="AH50" s="823"/>
      <c r="AI50" s="823"/>
      <c r="AJ50" s="824"/>
      <c r="AK50" s="874"/>
      <c r="AL50" s="871"/>
      <c r="AM50" s="871"/>
      <c r="AN50" s="871"/>
      <c r="AO50" s="871"/>
      <c r="AP50" s="871"/>
      <c r="AQ50" s="871"/>
      <c r="AR50" s="871"/>
      <c r="AS50" s="871"/>
      <c r="AT50" s="871"/>
      <c r="AU50" s="871"/>
      <c r="AV50" s="871"/>
      <c r="AW50" s="871"/>
      <c r="AX50" s="871"/>
      <c r="AY50" s="871"/>
      <c r="AZ50" s="873"/>
      <c r="BA50" s="873"/>
      <c r="BB50" s="873"/>
      <c r="BC50" s="873"/>
      <c r="BD50" s="873"/>
      <c r="BE50" s="866"/>
      <c r="BF50" s="866"/>
      <c r="BG50" s="866"/>
      <c r="BH50" s="866"/>
      <c r="BI50" s="867"/>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0"/>
      <c r="R51" s="871"/>
      <c r="S51" s="871"/>
      <c r="T51" s="871"/>
      <c r="U51" s="871"/>
      <c r="V51" s="871"/>
      <c r="W51" s="871"/>
      <c r="X51" s="871"/>
      <c r="Y51" s="871"/>
      <c r="Z51" s="871"/>
      <c r="AA51" s="871"/>
      <c r="AB51" s="871"/>
      <c r="AC51" s="871"/>
      <c r="AD51" s="871"/>
      <c r="AE51" s="872"/>
      <c r="AF51" s="822"/>
      <c r="AG51" s="823"/>
      <c r="AH51" s="823"/>
      <c r="AI51" s="823"/>
      <c r="AJ51" s="824"/>
      <c r="AK51" s="874"/>
      <c r="AL51" s="871"/>
      <c r="AM51" s="871"/>
      <c r="AN51" s="871"/>
      <c r="AO51" s="871"/>
      <c r="AP51" s="871"/>
      <c r="AQ51" s="871"/>
      <c r="AR51" s="871"/>
      <c r="AS51" s="871"/>
      <c r="AT51" s="871"/>
      <c r="AU51" s="871"/>
      <c r="AV51" s="871"/>
      <c r="AW51" s="871"/>
      <c r="AX51" s="871"/>
      <c r="AY51" s="871"/>
      <c r="AZ51" s="873"/>
      <c r="BA51" s="873"/>
      <c r="BB51" s="873"/>
      <c r="BC51" s="873"/>
      <c r="BD51" s="873"/>
      <c r="BE51" s="866"/>
      <c r="BF51" s="866"/>
      <c r="BG51" s="866"/>
      <c r="BH51" s="866"/>
      <c r="BI51" s="867"/>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0"/>
      <c r="R52" s="871"/>
      <c r="S52" s="871"/>
      <c r="T52" s="871"/>
      <c r="U52" s="871"/>
      <c r="V52" s="871"/>
      <c r="W52" s="871"/>
      <c r="X52" s="871"/>
      <c r="Y52" s="871"/>
      <c r="Z52" s="871"/>
      <c r="AA52" s="871"/>
      <c r="AB52" s="871"/>
      <c r="AC52" s="871"/>
      <c r="AD52" s="871"/>
      <c r="AE52" s="872"/>
      <c r="AF52" s="822"/>
      <c r="AG52" s="823"/>
      <c r="AH52" s="823"/>
      <c r="AI52" s="823"/>
      <c r="AJ52" s="824"/>
      <c r="AK52" s="874"/>
      <c r="AL52" s="871"/>
      <c r="AM52" s="871"/>
      <c r="AN52" s="871"/>
      <c r="AO52" s="871"/>
      <c r="AP52" s="871"/>
      <c r="AQ52" s="871"/>
      <c r="AR52" s="871"/>
      <c r="AS52" s="871"/>
      <c r="AT52" s="871"/>
      <c r="AU52" s="871"/>
      <c r="AV52" s="871"/>
      <c r="AW52" s="871"/>
      <c r="AX52" s="871"/>
      <c r="AY52" s="871"/>
      <c r="AZ52" s="873"/>
      <c r="BA52" s="873"/>
      <c r="BB52" s="873"/>
      <c r="BC52" s="873"/>
      <c r="BD52" s="873"/>
      <c r="BE52" s="866"/>
      <c r="BF52" s="866"/>
      <c r="BG52" s="866"/>
      <c r="BH52" s="866"/>
      <c r="BI52" s="867"/>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0"/>
      <c r="R53" s="871"/>
      <c r="S53" s="871"/>
      <c r="T53" s="871"/>
      <c r="U53" s="871"/>
      <c r="V53" s="871"/>
      <c r="W53" s="871"/>
      <c r="X53" s="871"/>
      <c r="Y53" s="871"/>
      <c r="Z53" s="871"/>
      <c r="AA53" s="871"/>
      <c r="AB53" s="871"/>
      <c r="AC53" s="871"/>
      <c r="AD53" s="871"/>
      <c r="AE53" s="872"/>
      <c r="AF53" s="822"/>
      <c r="AG53" s="823"/>
      <c r="AH53" s="823"/>
      <c r="AI53" s="823"/>
      <c r="AJ53" s="824"/>
      <c r="AK53" s="874"/>
      <c r="AL53" s="871"/>
      <c r="AM53" s="871"/>
      <c r="AN53" s="871"/>
      <c r="AO53" s="871"/>
      <c r="AP53" s="871"/>
      <c r="AQ53" s="871"/>
      <c r="AR53" s="871"/>
      <c r="AS53" s="871"/>
      <c r="AT53" s="871"/>
      <c r="AU53" s="871"/>
      <c r="AV53" s="871"/>
      <c r="AW53" s="871"/>
      <c r="AX53" s="871"/>
      <c r="AY53" s="871"/>
      <c r="AZ53" s="873"/>
      <c r="BA53" s="873"/>
      <c r="BB53" s="873"/>
      <c r="BC53" s="873"/>
      <c r="BD53" s="873"/>
      <c r="BE53" s="866"/>
      <c r="BF53" s="866"/>
      <c r="BG53" s="866"/>
      <c r="BH53" s="866"/>
      <c r="BI53" s="867"/>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0"/>
      <c r="R54" s="871"/>
      <c r="S54" s="871"/>
      <c r="T54" s="871"/>
      <c r="U54" s="871"/>
      <c r="V54" s="871"/>
      <c r="W54" s="871"/>
      <c r="X54" s="871"/>
      <c r="Y54" s="871"/>
      <c r="Z54" s="871"/>
      <c r="AA54" s="871"/>
      <c r="AB54" s="871"/>
      <c r="AC54" s="871"/>
      <c r="AD54" s="871"/>
      <c r="AE54" s="872"/>
      <c r="AF54" s="822"/>
      <c r="AG54" s="823"/>
      <c r="AH54" s="823"/>
      <c r="AI54" s="823"/>
      <c r="AJ54" s="824"/>
      <c r="AK54" s="874"/>
      <c r="AL54" s="871"/>
      <c r="AM54" s="871"/>
      <c r="AN54" s="871"/>
      <c r="AO54" s="871"/>
      <c r="AP54" s="871"/>
      <c r="AQ54" s="871"/>
      <c r="AR54" s="871"/>
      <c r="AS54" s="871"/>
      <c r="AT54" s="871"/>
      <c r="AU54" s="871"/>
      <c r="AV54" s="871"/>
      <c r="AW54" s="871"/>
      <c r="AX54" s="871"/>
      <c r="AY54" s="871"/>
      <c r="AZ54" s="873"/>
      <c r="BA54" s="873"/>
      <c r="BB54" s="873"/>
      <c r="BC54" s="873"/>
      <c r="BD54" s="873"/>
      <c r="BE54" s="866"/>
      <c r="BF54" s="866"/>
      <c r="BG54" s="866"/>
      <c r="BH54" s="866"/>
      <c r="BI54" s="867"/>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0"/>
      <c r="R55" s="871"/>
      <c r="S55" s="871"/>
      <c r="T55" s="871"/>
      <c r="U55" s="871"/>
      <c r="V55" s="871"/>
      <c r="W55" s="871"/>
      <c r="X55" s="871"/>
      <c r="Y55" s="871"/>
      <c r="Z55" s="871"/>
      <c r="AA55" s="871"/>
      <c r="AB55" s="871"/>
      <c r="AC55" s="871"/>
      <c r="AD55" s="871"/>
      <c r="AE55" s="872"/>
      <c r="AF55" s="822"/>
      <c r="AG55" s="823"/>
      <c r="AH55" s="823"/>
      <c r="AI55" s="823"/>
      <c r="AJ55" s="824"/>
      <c r="AK55" s="874"/>
      <c r="AL55" s="871"/>
      <c r="AM55" s="871"/>
      <c r="AN55" s="871"/>
      <c r="AO55" s="871"/>
      <c r="AP55" s="871"/>
      <c r="AQ55" s="871"/>
      <c r="AR55" s="871"/>
      <c r="AS55" s="871"/>
      <c r="AT55" s="871"/>
      <c r="AU55" s="871"/>
      <c r="AV55" s="871"/>
      <c r="AW55" s="871"/>
      <c r="AX55" s="871"/>
      <c r="AY55" s="871"/>
      <c r="AZ55" s="873"/>
      <c r="BA55" s="873"/>
      <c r="BB55" s="873"/>
      <c r="BC55" s="873"/>
      <c r="BD55" s="873"/>
      <c r="BE55" s="866"/>
      <c r="BF55" s="866"/>
      <c r="BG55" s="866"/>
      <c r="BH55" s="866"/>
      <c r="BI55" s="867"/>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0"/>
      <c r="R56" s="871"/>
      <c r="S56" s="871"/>
      <c r="T56" s="871"/>
      <c r="U56" s="871"/>
      <c r="V56" s="871"/>
      <c r="W56" s="871"/>
      <c r="X56" s="871"/>
      <c r="Y56" s="871"/>
      <c r="Z56" s="871"/>
      <c r="AA56" s="871"/>
      <c r="AB56" s="871"/>
      <c r="AC56" s="871"/>
      <c r="AD56" s="871"/>
      <c r="AE56" s="872"/>
      <c r="AF56" s="822"/>
      <c r="AG56" s="823"/>
      <c r="AH56" s="823"/>
      <c r="AI56" s="823"/>
      <c r="AJ56" s="824"/>
      <c r="AK56" s="874"/>
      <c r="AL56" s="871"/>
      <c r="AM56" s="871"/>
      <c r="AN56" s="871"/>
      <c r="AO56" s="871"/>
      <c r="AP56" s="871"/>
      <c r="AQ56" s="871"/>
      <c r="AR56" s="871"/>
      <c r="AS56" s="871"/>
      <c r="AT56" s="871"/>
      <c r="AU56" s="871"/>
      <c r="AV56" s="871"/>
      <c r="AW56" s="871"/>
      <c r="AX56" s="871"/>
      <c r="AY56" s="871"/>
      <c r="AZ56" s="873"/>
      <c r="BA56" s="873"/>
      <c r="BB56" s="873"/>
      <c r="BC56" s="873"/>
      <c r="BD56" s="873"/>
      <c r="BE56" s="866"/>
      <c r="BF56" s="866"/>
      <c r="BG56" s="866"/>
      <c r="BH56" s="866"/>
      <c r="BI56" s="867"/>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0"/>
      <c r="R57" s="871"/>
      <c r="S57" s="871"/>
      <c r="T57" s="871"/>
      <c r="U57" s="871"/>
      <c r="V57" s="871"/>
      <c r="W57" s="871"/>
      <c r="X57" s="871"/>
      <c r="Y57" s="871"/>
      <c r="Z57" s="871"/>
      <c r="AA57" s="871"/>
      <c r="AB57" s="871"/>
      <c r="AC57" s="871"/>
      <c r="AD57" s="871"/>
      <c r="AE57" s="872"/>
      <c r="AF57" s="822"/>
      <c r="AG57" s="823"/>
      <c r="AH57" s="823"/>
      <c r="AI57" s="823"/>
      <c r="AJ57" s="824"/>
      <c r="AK57" s="874"/>
      <c r="AL57" s="871"/>
      <c r="AM57" s="871"/>
      <c r="AN57" s="871"/>
      <c r="AO57" s="871"/>
      <c r="AP57" s="871"/>
      <c r="AQ57" s="871"/>
      <c r="AR57" s="871"/>
      <c r="AS57" s="871"/>
      <c r="AT57" s="871"/>
      <c r="AU57" s="871"/>
      <c r="AV57" s="871"/>
      <c r="AW57" s="871"/>
      <c r="AX57" s="871"/>
      <c r="AY57" s="871"/>
      <c r="AZ57" s="873"/>
      <c r="BA57" s="873"/>
      <c r="BB57" s="873"/>
      <c r="BC57" s="873"/>
      <c r="BD57" s="873"/>
      <c r="BE57" s="866"/>
      <c r="BF57" s="866"/>
      <c r="BG57" s="866"/>
      <c r="BH57" s="866"/>
      <c r="BI57" s="867"/>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0"/>
      <c r="R58" s="871"/>
      <c r="S58" s="871"/>
      <c r="T58" s="871"/>
      <c r="U58" s="871"/>
      <c r="V58" s="871"/>
      <c r="W58" s="871"/>
      <c r="X58" s="871"/>
      <c r="Y58" s="871"/>
      <c r="Z58" s="871"/>
      <c r="AA58" s="871"/>
      <c r="AB58" s="871"/>
      <c r="AC58" s="871"/>
      <c r="AD58" s="871"/>
      <c r="AE58" s="872"/>
      <c r="AF58" s="822"/>
      <c r="AG58" s="823"/>
      <c r="AH58" s="823"/>
      <c r="AI58" s="823"/>
      <c r="AJ58" s="824"/>
      <c r="AK58" s="874"/>
      <c r="AL58" s="871"/>
      <c r="AM58" s="871"/>
      <c r="AN58" s="871"/>
      <c r="AO58" s="871"/>
      <c r="AP58" s="871"/>
      <c r="AQ58" s="871"/>
      <c r="AR58" s="871"/>
      <c r="AS58" s="871"/>
      <c r="AT58" s="871"/>
      <c r="AU58" s="871"/>
      <c r="AV58" s="871"/>
      <c r="AW58" s="871"/>
      <c r="AX58" s="871"/>
      <c r="AY58" s="871"/>
      <c r="AZ58" s="873"/>
      <c r="BA58" s="873"/>
      <c r="BB58" s="873"/>
      <c r="BC58" s="873"/>
      <c r="BD58" s="873"/>
      <c r="BE58" s="866"/>
      <c r="BF58" s="866"/>
      <c r="BG58" s="866"/>
      <c r="BH58" s="866"/>
      <c r="BI58" s="867"/>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0"/>
      <c r="R59" s="871"/>
      <c r="S59" s="871"/>
      <c r="T59" s="871"/>
      <c r="U59" s="871"/>
      <c r="V59" s="871"/>
      <c r="W59" s="871"/>
      <c r="X59" s="871"/>
      <c r="Y59" s="871"/>
      <c r="Z59" s="871"/>
      <c r="AA59" s="871"/>
      <c r="AB59" s="871"/>
      <c r="AC59" s="871"/>
      <c r="AD59" s="871"/>
      <c r="AE59" s="872"/>
      <c r="AF59" s="822"/>
      <c r="AG59" s="823"/>
      <c r="AH59" s="823"/>
      <c r="AI59" s="823"/>
      <c r="AJ59" s="824"/>
      <c r="AK59" s="874"/>
      <c r="AL59" s="871"/>
      <c r="AM59" s="871"/>
      <c r="AN59" s="871"/>
      <c r="AO59" s="871"/>
      <c r="AP59" s="871"/>
      <c r="AQ59" s="871"/>
      <c r="AR59" s="871"/>
      <c r="AS59" s="871"/>
      <c r="AT59" s="871"/>
      <c r="AU59" s="871"/>
      <c r="AV59" s="871"/>
      <c r="AW59" s="871"/>
      <c r="AX59" s="871"/>
      <c r="AY59" s="871"/>
      <c r="AZ59" s="873"/>
      <c r="BA59" s="873"/>
      <c r="BB59" s="873"/>
      <c r="BC59" s="873"/>
      <c r="BD59" s="873"/>
      <c r="BE59" s="866"/>
      <c r="BF59" s="866"/>
      <c r="BG59" s="866"/>
      <c r="BH59" s="866"/>
      <c r="BI59" s="867"/>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0"/>
      <c r="R60" s="871"/>
      <c r="S60" s="871"/>
      <c r="T60" s="871"/>
      <c r="U60" s="871"/>
      <c r="V60" s="871"/>
      <c r="W60" s="871"/>
      <c r="X60" s="871"/>
      <c r="Y60" s="871"/>
      <c r="Z60" s="871"/>
      <c r="AA60" s="871"/>
      <c r="AB60" s="871"/>
      <c r="AC60" s="871"/>
      <c r="AD60" s="871"/>
      <c r="AE60" s="872"/>
      <c r="AF60" s="822"/>
      <c r="AG60" s="823"/>
      <c r="AH60" s="823"/>
      <c r="AI60" s="823"/>
      <c r="AJ60" s="824"/>
      <c r="AK60" s="874"/>
      <c r="AL60" s="871"/>
      <c r="AM60" s="871"/>
      <c r="AN60" s="871"/>
      <c r="AO60" s="871"/>
      <c r="AP60" s="871"/>
      <c r="AQ60" s="871"/>
      <c r="AR60" s="871"/>
      <c r="AS60" s="871"/>
      <c r="AT60" s="871"/>
      <c r="AU60" s="871"/>
      <c r="AV60" s="871"/>
      <c r="AW60" s="871"/>
      <c r="AX60" s="871"/>
      <c r="AY60" s="871"/>
      <c r="AZ60" s="873"/>
      <c r="BA60" s="873"/>
      <c r="BB60" s="873"/>
      <c r="BC60" s="873"/>
      <c r="BD60" s="873"/>
      <c r="BE60" s="866"/>
      <c r="BF60" s="866"/>
      <c r="BG60" s="866"/>
      <c r="BH60" s="866"/>
      <c r="BI60" s="867"/>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0"/>
      <c r="R61" s="871"/>
      <c r="S61" s="871"/>
      <c r="T61" s="871"/>
      <c r="U61" s="871"/>
      <c r="V61" s="871"/>
      <c r="W61" s="871"/>
      <c r="X61" s="871"/>
      <c r="Y61" s="871"/>
      <c r="Z61" s="871"/>
      <c r="AA61" s="871"/>
      <c r="AB61" s="871"/>
      <c r="AC61" s="871"/>
      <c r="AD61" s="871"/>
      <c r="AE61" s="872"/>
      <c r="AF61" s="822"/>
      <c r="AG61" s="823"/>
      <c r="AH61" s="823"/>
      <c r="AI61" s="823"/>
      <c r="AJ61" s="824"/>
      <c r="AK61" s="874"/>
      <c r="AL61" s="871"/>
      <c r="AM61" s="871"/>
      <c r="AN61" s="871"/>
      <c r="AO61" s="871"/>
      <c r="AP61" s="871"/>
      <c r="AQ61" s="871"/>
      <c r="AR61" s="871"/>
      <c r="AS61" s="871"/>
      <c r="AT61" s="871"/>
      <c r="AU61" s="871"/>
      <c r="AV61" s="871"/>
      <c r="AW61" s="871"/>
      <c r="AX61" s="871"/>
      <c r="AY61" s="871"/>
      <c r="AZ61" s="873"/>
      <c r="BA61" s="873"/>
      <c r="BB61" s="873"/>
      <c r="BC61" s="873"/>
      <c r="BD61" s="873"/>
      <c r="BE61" s="866"/>
      <c r="BF61" s="866"/>
      <c r="BG61" s="866"/>
      <c r="BH61" s="866"/>
      <c r="BI61" s="867"/>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0"/>
      <c r="R62" s="871"/>
      <c r="S62" s="871"/>
      <c r="T62" s="871"/>
      <c r="U62" s="871"/>
      <c r="V62" s="871"/>
      <c r="W62" s="871"/>
      <c r="X62" s="871"/>
      <c r="Y62" s="871"/>
      <c r="Z62" s="871"/>
      <c r="AA62" s="871"/>
      <c r="AB62" s="871"/>
      <c r="AC62" s="871"/>
      <c r="AD62" s="871"/>
      <c r="AE62" s="872"/>
      <c r="AF62" s="822"/>
      <c r="AG62" s="823"/>
      <c r="AH62" s="823"/>
      <c r="AI62" s="823"/>
      <c r="AJ62" s="824"/>
      <c r="AK62" s="874"/>
      <c r="AL62" s="871"/>
      <c r="AM62" s="871"/>
      <c r="AN62" s="871"/>
      <c r="AO62" s="871"/>
      <c r="AP62" s="871"/>
      <c r="AQ62" s="871"/>
      <c r="AR62" s="871"/>
      <c r="AS62" s="871"/>
      <c r="AT62" s="871"/>
      <c r="AU62" s="871"/>
      <c r="AV62" s="871"/>
      <c r="AW62" s="871"/>
      <c r="AX62" s="871"/>
      <c r="AY62" s="871"/>
      <c r="AZ62" s="873"/>
      <c r="BA62" s="873"/>
      <c r="BB62" s="873"/>
      <c r="BC62" s="873"/>
      <c r="BD62" s="873"/>
      <c r="BE62" s="866"/>
      <c r="BF62" s="866"/>
      <c r="BG62" s="866"/>
      <c r="BH62" s="866"/>
      <c r="BI62" s="867"/>
      <c r="BJ62" s="882" t="s">
        <v>398</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378</v>
      </c>
      <c r="B63" s="825" t="s">
        <v>399</v>
      </c>
      <c r="C63" s="826"/>
      <c r="D63" s="826"/>
      <c r="E63" s="826"/>
      <c r="F63" s="826"/>
      <c r="G63" s="826"/>
      <c r="H63" s="826"/>
      <c r="I63" s="826"/>
      <c r="J63" s="826"/>
      <c r="K63" s="826"/>
      <c r="L63" s="826"/>
      <c r="M63" s="826"/>
      <c r="N63" s="826"/>
      <c r="O63" s="826"/>
      <c r="P63" s="827"/>
      <c r="Q63" s="875"/>
      <c r="R63" s="876"/>
      <c r="S63" s="876"/>
      <c r="T63" s="876"/>
      <c r="U63" s="876"/>
      <c r="V63" s="876"/>
      <c r="W63" s="876"/>
      <c r="X63" s="876"/>
      <c r="Y63" s="876"/>
      <c r="Z63" s="876"/>
      <c r="AA63" s="876"/>
      <c r="AB63" s="876"/>
      <c r="AC63" s="876"/>
      <c r="AD63" s="876"/>
      <c r="AE63" s="877"/>
      <c r="AF63" s="878">
        <v>4534</v>
      </c>
      <c r="AG63" s="879"/>
      <c r="AH63" s="879"/>
      <c r="AI63" s="879"/>
      <c r="AJ63" s="880"/>
      <c r="AK63" s="881"/>
      <c r="AL63" s="876"/>
      <c r="AM63" s="876"/>
      <c r="AN63" s="876"/>
      <c r="AO63" s="876"/>
      <c r="AP63" s="879">
        <v>17980</v>
      </c>
      <c r="AQ63" s="879"/>
      <c r="AR63" s="879"/>
      <c r="AS63" s="879"/>
      <c r="AT63" s="879"/>
      <c r="AU63" s="879">
        <v>9476</v>
      </c>
      <c r="AV63" s="879"/>
      <c r="AW63" s="879"/>
      <c r="AX63" s="879"/>
      <c r="AY63" s="879"/>
      <c r="AZ63" s="883"/>
      <c r="BA63" s="883"/>
      <c r="BB63" s="883"/>
      <c r="BC63" s="883"/>
      <c r="BD63" s="883"/>
      <c r="BE63" s="884"/>
      <c r="BF63" s="884"/>
      <c r="BG63" s="884"/>
      <c r="BH63" s="884"/>
      <c r="BI63" s="885"/>
      <c r="BJ63" s="886" t="s">
        <v>122</v>
      </c>
      <c r="BK63" s="887"/>
      <c r="BL63" s="887"/>
      <c r="BM63" s="887"/>
      <c r="BN63" s="888"/>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400</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401</v>
      </c>
      <c r="B66" s="764"/>
      <c r="C66" s="764"/>
      <c r="D66" s="764"/>
      <c r="E66" s="764"/>
      <c r="F66" s="764"/>
      <c r="G66" s="764"/>
      <c r="H66" s="764"/>
      <c r="I66" s="764"/>
      <c r="J66" s="764"/>
      <c r="K66" s="764"/>
      <c r="L66" s="764"/>
      <c r="M66" s="764"/>
      <c r="N66" s="764"/>
      <c r="O66" s="764"/>
      <c r="P66" s="765"/>
      <c r="Q66" s="769" t="s">
        <v>382</v>
      </c>
      <c r="R66" s="770"/>
      <c r="S66" s="770"/>
      <c r="T66" s="770"/>
      <c r="U66" s="771"/>
      <c r="V66" s="769" t="s">
        <v>383</v>
      </c>
      <c r="W66" s="770"/>
      <c r="X66" s="770"/>
      <c r="Y66" s="770"/>
      <c r="Z66" s="771"/>
      <c r="AA66" s="769" t="s">
        <v>384</v>
      </c>
      <c r="AB66" s="770"/>
      <c r="AC66" s="770"/>
      <c r="AD66" s="770"/>
      <c r="AE66" s="771"/>
      <c r="AF66" s="889" t="s">
        <v>385</v>
      </c>
      <c r="AG66" s="851"/>
      <c r="AH66" s="851"/>
      <c r="AI66" s="851"/>
      <c r="AJ66" s="890"/>
      <c r="AK66" s="769" t="s">
        <v>386</v>
      </c>
      <c r="AL66" s="764"/>
      <c r="AM66" s="764"/>
      <c r="AN66" s="764"/>
      <c r="AO66" s="765"/>
      <c r="AP66" s="769" t="s">
        <v>387</v>
      </c>
      <c r="AQ66" s="770"/>
      <c r="AR66" s="770"/>
      <c r="AS66" s="770"/>
      <c r="AT66" s="771"/>
      <c r="AU66" s="769" t="s">
        <v>402</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1"/>
      <c r="AG67" s="854"/>
      <c r="AH67" s="854"/>
      <c r="AI67" s="854"/>
      <c r="AJ67" s="892"/>
      <c r="AK67" s="893"/>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8"/>
    </row>
    <row r="68" spans="1:131" ht="26.25" customHeight="1" thickTop="1" x14ac:dyDescent="0.15">
      <c r="A68" s="224">
        <v>1</v>
      </c>
      <c r="B68" s="904" t="s">
        <v>551</v>
      </c>
      <c r="C68" s="905"/>
      <c r="D68" s="905"/>
      <c r="E68" s="905"/>
      <c r="F68" s="905"/>
      <c r="G68" s="905"/>
      <c r="H68" s="905"/>
      <c r="I68" s="905"/>
      <c r="J68" s="905"/>
      <c r="K68" s="905"/>
      <c r="L68" s="905"/>
      <c r="M68" s="905"/>
      <c r="N68" s="905"/>
      <c r="O68" s="905"/>
      <c r="P68" s="906"/>
      <c r="Q68" s="907">
        <v>134</v>
      </c>
      <c r="R68" s="901"/>
      <c r="S68" s="901"/>
      <c r="T68" s="901"/>
      <c r="U68" s="901"/>
      <c r="V68" s="901">
        <v>128</v>
      </c>
      <c r="W68" s="901"/>
      <c r="X68" s="901"/>
      <c r="Y68" s="901"/>
      <c r="Z68" s="901"/>
      <c r="AA68" s="901">
        <v>6</v>
      </c>
      <c r="AB68" s="901"/>
      <c r="AC68" s="901"/>
      <c r="AD68" s="901"/>
      <c r="AE68" s="901"/>
      <c r="AF68" s="901">
        <v>6</v>
      </c>
      <c r="AG68" s="901"/>
      <c r="AH68" s="901"/>
      <c r="AI68" s="901"/>
      <c r="AJ68" s="901"/>
      <c r="AK68" s="901" t="s">
        <v>558</v>
      </c>
      <c r="AL68" s="901"/>
      <c r="AM68" s="901"/>
      <c r="AN68" s="901"/>
      <c r="AO68" s="901"/>
      <c r="AP68" s="901" t="s">
        <v>558</v>
      </c>
      <c r="AQ68" s="901"/>
      <c r="AR68" s="901"/>
      <c r="AS68" s="901"/>
      <c r="AT68" s="901"/>
      <c r="AU68" s="901" t="s">
        <v>558</v>
      </c>
      <c r="AV68" s="901"/>
      <c r="AW68" s="901"/>
      <c r="AX68" s="901"/>
      <c r="AY68" s="901"/>
      <c r="AZ68" s="902"/>
      <c r="BA68" s="902"/>
      <c r="BB68" s="902"/>
      <c r="BC68" s="902"/>
      <c r="BD68" s="903"/>
      <c r="BE68" s="229"/>
      <c r="BF68" s="229"/>
      <c r="BG68" s="229"/>
      <c r="BH68" s="229"/>
      <c r="BI68" s="229"/>
      <c r="BJ68" s="229"/>
      <c r="BK68" s="229"/>
      <c r="BL68" s="229"/>
      <c r="BM68" s="229"/>
      <c r="BN68" s="229"/>
      <c r="BO68" s="229"/>
      <c r="BP68" s="229"/>
      <c r="BQ68" s="226">
        <v>62</v>
      </c>
      <c r="BR68" s="231"/>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8"/>
    </row>
    <row r="69" spans="1:131" ht="26.25" customHeight="1" x14ac:dyDescent="0.15">
      <c r="A69" s="226">
        <v>2</v>
      </c>
      <c r="B69" s="908" t="s">
        <v>552</v>
      </c>
      <c r="C69" s="909"/>
      <c r="D69" s="909"/>
      <c r="E69" s="909"/>
      <c r="F69" s="909"/>
      <c r="G69" s="909"/>
      <c r="H69" s="909"/>
      <c r="I69" s="909"/>
      <c r="J69" s="909"/>
      <c r="K69" s="909"/>
      <c r="L69" s="909"/>
      <c r="M69" s="909"/>
      <c r="N69" s="909"/>
      <c r="O69" s="909"/>
      <c r="P69" s="910"/>
      <c r="Q69" s="911">
        <v>509522</v>
      </c>
      <c r="R69" s="865"/>
      <c r="S69" s="865"/>
      <c r="T69" s="865"/>
      <c r="U69" s="865"/>
      <c r="V69" s="865">
        <v>498264</v>
      </c>
      <c r="W69" s="865"/>
      <c r="X69" s="865"/>
      <c r="Y69" s="865"/>
      <c r="Z69" s="865"/>
      <c r="AA69" s="865">
        <v>11257</v>
      </c>
      <c r="AB69" s="865"/>
      <c r="AC69" s="865"/>
      <c r="AD69" s="865"/>
      <c r="AE69" s="865"/>
      <c r="AF69" s="865">
        <v>11257</v>
      </c>
      <c r="AG69" s="865"/>
      <c r="AH69" s="865"/>
      <c r="AI69" s="865"/>
      <c r="AJ69" s="865"/>
      <c r="AK69" s="865" t="s">
        <v>558</v>
      </c>
      <c r="AL69" s="865"/>
      <c r="AM69" s="865"/>
      <c r="AN69" s="865"/>
      <c r="AO69" s="865"/>
      <c r="AP69" s="865" t="s">
        <v>558</v>
      </c>
      <c r="AQ69" s="865"/>
      <c r="AR69" s="865"/>
      <c r="AS69" s="865"/>
      <c r="AT69" s="865"/>
      <c r="AU69" s="865" t="s">
        <v>558</v>
      </c>
      <c r="AV69" s="865"/>
      <c r="AW69" s="865"/>
      <c r="AX69" s="865"/>
      <c r="AY69" s="865"/>
      <c r="AZ69" s="866"/>
      <c r="BA69" s="866"/>
      <c r="BB69" s="866"/>
      <c r="BC69" s="866"/>
      <c r="BD69" s="867"/>
      <c r="BE69" s="229"/>
      <c r="BF69" s="229"/>
      <c r="BG69" s="229"/>
      <c r="BH69" s="229"/>
      <c r="BI69" s="229"/>
      <c r="BJ69" s="229"/>
      <c r="BK69" s="229"/>
      <c r="BL69" s="229"/>
      <c r="BM69" s="229"/>
      <c r="BN69" s="229"/>
      <c r="BO69" s="229"/>
      <c r="BP69" s="229"/>
      <c r="BQ69" s="226">
        <v>63</v>
      </c>
      <c r="BR69" s="231"/>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8"/>
    </row>
    <row r="70" spans="1:131" ht="26.25" customHeight="1" x14ac:dyDescent="0.15">
      <c r="A70" s="226">
        <v>3</v>
      </c>
      <c r="B70" s="908" t="s">
        <v>553</v>
      </c>
      <c r="C70" s="909"/>
      <c r="D70" s="909"/>
      <c r="E70" s="909"/>
      <c r="F70" s="909"/>
      <c r="G70" s="909"/>
      <c r="H70" s="909"/>
      <c r="I70" s="909"/>
      <c r="J70" s="909"/>
      <c r="K70" s="909"/>
      <c r="L70" s="909"/>
      <c r="M70" s="909"/>
      <c r="N70" s="909"/>
      <c r="O70" s="909"/>
      <c r="P70" s="910"/>
      <c r="Q70" s="911">
        <v>301</v>
      </c>
      <c r="R70" s="865"/>
      <c r="S70" s="865"/>
      <c r="T70" s="865"/>
      <c r="U70" s="865"/>
      <c r="V70" s="865">
        <v>293</v>
      </c>
      <c r="W70" s="865"/>
      <c r="X70" s="865"/>
      <c r="Y70" s="865"/>
      <c r="Z70" s="865"/>
      <c r="AA70" s="865">
        <v>8</v>
      </c>
      <c r="AB70" s="865"/>
      <c r="AC70" s="865"/>
      <c r="AD70" s="865"/>
      <c r="AE70" s="865"/>
      <c r="AF70" s="865">
        <v>8</v>
      </c>
      <c r="AG70" s="865"/>
      <c r="AH70" s="865"/>
      <c r="AI70" s="865"/>
      <c r="AJ70" s="865"/>
      <c r="AK70" s="865">
        <v>24</v>
      </c>
      <c r="AL70" s="865"/>
      <c r="AM70" s="865"/>
      <c r="AN70" s="865"/>
      <c r="AO70" s="865"/>
      <c r="AP70" s="865" t="s">
        <v>558</v>
      </c>
      <c r="AQ70" s="865"/>
      <c r="AR70" s="865"/>
      <c r="AS70" s="865"/>
      <c r="AT70" s="865"/>
      <c r="AU70" s="865" t="s">
        <v>558</v>
      </c>
      <c r="AV70" s="865"/>
      <c r="AW70" s="865"/>
      <c r="AX70" s="865"/>
      <c r="AY70" s="865"/>
      <c r="AZ70" s="866"/>
      <c r="BA70" s="866"/>
      <c r="BB70" s="866"/>
      <c r="BC70" s="866"/>
      <c r="BD70" s="867"/>
      <c r="BE70" s="229"/>
      <c r="BF70" s="229"/>
      <c r="BG70" s="229"/>
      <c r="BH70" s="229"/>
      <c r="BI70" s="229"/>
      <c r="BJ70" s="229"/>
      <c r="BK70" s="229"/>
      <c r="BL70" s="229"/>
      <c r="BM70" s="229"/>
      <c r="BN70" s="229"/>
      <c r="BO70" s="229"/>
      <c r="BP70" s="229"/>
      <c r="BQ70" s="226">
        <v>64</v>
      </c>
      <c r="BR70" s="231"/>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8"/>
    </row>
    <row r="71" spans="1:131" ht="26.25" customHeight="1" x14ac:dyDescent="0.15">
      <c r="A71" s="226">
        <v>4</v>
      </c>
      <c r="B71" s="908" t="s">
        <v>554</v>
      </c>
      <c r="C71" s="909"/>
      <c r="D71" s="909"/>
      <c r="E71" s="909"/>
      <c r="F71" s="909"/>
      <c r="G71" s="909"/>
      <c r="H71" s="909"/>
      <c r="I71" s="909"/>
      <c r="J71" s="909"/>
      <c r="K71" s="909"/>
      <c r="L71" s="909"/>
      <c r="M71" s="909"/>
      <c r="N71" s="909"/>
      <c r="O71" s="909"/>
      <c r="P71" s="910"/>
      <c r="Q71" s="911">
        <v>6981</v>
      </c>
      <c r="R71" s="865"/>
      <c r="S71" s="865"/>
      <c r="T71" s="865"/>
      <c r="U71" s="865"/>
      <c r="V71" s="865">
        <v>6816</v>
      </c>
      <c r="W71" s="865"/>
      <c r="X71" s="865"/>
      <c r="Y71" s="865"/>
      <c r="Z71" s="865"/>
      <c r="AA71" s="865">
        <v>165</v>
      </c>
      <c r="AB71" s="865"/>
      <c r="AC71" s="865"/>
      <c r="AD71" s="865"/>
      <c r="AE71" s="865"/>
      <c r="AF71" s="865">
        <v>164</v>
      </c>
      <c r="AG71" s="865"/>
      <c r="AH71" s="865"/>
      <c r="AI71" s="865"/>
      <c r="AJ71" s="865"/>
      <c r="AK71" s="865">
        <v>124</v>
      </c>
      <c r="AL71" s="865"/>
      <c r="AM71" s="865"/>
      <c r="AN71" s="865"/>
      <c r="AO71" s="865"/>
      <c r="AP71" s="865">
        <v>1948</v>
      </c>
      <c r="AQ71" s="865"/>
      <c r="AR71" s="865"/>
      <c r="AS71" s="865"/>
      <c r="AT71" s="865"/>
      <c r="AU71" s="865">
        <v>238</v>
      </c>
      <c r="AV71" s="865"/>
      <c r="AW71" s="865"/>
      <c r="AX71" s="865"/>
      <c r="AY71" s="865"/>
      <c r="AZ71" s="866"/>
      <c r="BA71" s="866"/>
      <c r="BB71" s="866"/>
      <c r="BC71" s="866"/>
      <c r="BD71" s="867"/>
      <c r="BE71" s="229"/>
      <c r="BF71" s="229"/>
      <c r="BG71" s="229"/>
      <c r="BH71" s="229"/>
      <c r="BI71" s="229"/>
      <c r="BJ71" s="229"/>
      <c r="BK71" s="229"/>
      <c r="BL71" s="229"/>
      <c r="BM71" s="229"/>
      <c r="BN71" s="229"/>
      <c r="BO71" s="229"/>
      <c r="BP71" s="229"/>
      <c r="BQ71" s="226">
        <v>65</v>
      </c>
      <c r="BR71" s="231"/>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8"/>
    </row>
    <row r="72" spans="1:131" ht="26.25" customHeight="1" x14ac:dyDescent="0.15">
      <c r="A72" s="226">
        <v>5</v>
      </c>
      <c r="B72" s="908"/>
      <c r="C72" s="909"/>
      <c r="D72" s="909"/>
      <c r="E72" s="909"/>
      <c r="F72" s="909"/>
      <c r="G72" s="909"/>
      <c r="H72" s="909"/>
      <c r="I72" s="909"/>
      <c r="J72" s="909"/>
      <c r="K72" s="909"/>
      <c r="L72" s="909"/>
      <c r="M72" s="909"/>
      <c r="N72" s="909"/>
      <c r="O72" s="909"/>
      <c r="P72" s="910"/>
      <c r="Q72" s="911"/>
      <c r="R72" s="865"/>
      <c r="S72" s="865"/>
      <c r="T72" s="865"/>
      <c r="U72" s="865"/>
      <c r="V72" s="865"/>
      <c r="W72" s="865"/>
      <c r="X72" s="865"/>
      <c r="Y72" s="865"/>
      <c r="Z72" s="865"/>
      <c r="AA72" s="865"/>
      <c r="AB72" s="865"/>
      <c r="AC72" s="865"/>
      <c r="AD72" s="865"/>
      <c r="AE72" s="865"/>
      <c r="AF72" s="865"/>
      <c r="AG72" s="865"/>
      <c r="AH72" s="865"/>
      <c r="AI72" s="865"/>
      <c r="AJ72" s="865"/>
      <c r="AK72" s="865"/>
      <c r="AL72" s="865"/>
      <c r="AM72" s="865"/>
      <c r="AN72" s="865"/>
      <c r="AO72" s="865"/>
      <c r="AP72" s="865"/>
      <c r="AQ72" s="865"/>
      <c r="AR72" s="865"/>
      <c r="AS72" s="865"/>
      <c r="AT72" s="865"/>
      <c r="AU72" s="865"/>
      <c r="AV72" s="865"/>
      <c r="AW72" s="865"/>
      <c r="AX72" s="865"/>
      <c r="AY72" s="865"/>
      <c r="AZ72" s="866"/>
      <c r="BA72" s="866"/>
      <c r="BB72" s="866"/>
      <c r="BC72" s="866"/>
      <c r="BD72" s="867"/>
      <c r="BE72" s="229"/>
      <c r="BF72" s="229"/>
      <c r="BG72" s="229"/>
      <c r="BH72" s="229"/>
      <c r="BI72" s="229"/>
      <c r="BJ72" s="229"/>
      <c r="BK72" s="229"/>
      <c r="BL72" s="229"/>
      <c r="BM72" s="229"/>
      <c r="BN72" s="229"/>
      <c r="BO72" s="229"/>
      <c r="BP72" s="229"/>
      <c r="BQ72" s="226">
        <v>66</v>
      </c>
      <c r="BR72" s="231"/>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8"/>
    </row>
    <row r="73" spans="1:131" ht="26.25" customHeight="1" x14ac:dyDescent="0.15">
      <c r="A73" s="226">
        <v>6</v>
      </c>
      <c r="B73" s="908"/>
      <c r="C73" s="909"/>
      <c r="D73" s="909"/>
      <c r="E73" s="909"/>
      <c r="F73" s="909"/>
      <c r="G73" s="909"/>
      <c r="H73" s="909"/>
      <c r="I73" s="909"/>
      <c r="J73" s="909"/>
      <c r="K73" s="909"/>
      <c r="L73" s="909"/>
      <c r="M73" s="909"/>
      <c r="N73" s="909"/>
      <c r="O73" s="909"/>
      <c r="P73" s="910"/>
      <c r="Q73" s="911"/>
      <c r="R73" s="865"/>
      <c r="S73" s="865"/>
      <c r="T73" s="865"/>
      <c r="U73" s="865"/>
      <c r="V73" s="865"/>
      <c r="W73" s="865"/>
      <c r="X73" s="865"/>
      <c r="Y73" s="865"/>
      <c r="Z73" s="865"/>
      <c r="AA73" s="865"/>
      <c r="AB73" s="865"/>
      <c r="AC73" s="865"/>
      <c r="AD73" s="865"/>
      <c r="AE73" s="865"/>
      <c r="AF73" s="865"/>
      <c r="AG73" s="865"/>
      <c r="AH73" s="865"/>
      <c r="AI73" s="865"/>
      <c r="AJ73" s="865"/>
      <c r="AK73" s="865"/>
      <c r="AL73" s="865"/>
      <c r="AM73" s="865"/>
      <c r="AN73" s="865"/>
      <c r="AO73" s="865"/>
      <c r="AP73" s="865"/>
      <c r="AQ73" s="865"/>
      <c r="AR73" s="865"/>
      <c r="AS73" s="865"/>
      <c r="AT73" s="865"/>
      <c r="AU73" s="865"/>
      <c r="AV73" s="865"/>
      <c r="AW73" s="865"/>
      <c r="AX73" s="865"/>
      <c r="AY73" s="865"/>
      <c r="AZ73" s="866"/>
      <c r="BA73" s="866"/>
      <c r="BB73" s="866"/>
      <c r="BC73" s="866"/>
      <c r="BD73" s="867"/>
      <c r="BE73" s="229"/>
      <c r="BF73" s="229"/>
      <c r="BG73" s="229"/>
      <c r="BH73" s="229"/>
      <c r="BI73" s="229"/>
      <c r="BJ73" s="229"/>
      <c r="BK73" s="229"/>
      <c r="BL73" s="229"/>
      <c r="BM73" s="229"/>
      <c r="BN73" s="229"/>
      <c r="BO73" s="229"/>
      <c r="BP73" s="229"/>
      <c r="BQ73" s="226">
        <v>67</v>
      </c>
      <c r="BR73" s="231"/>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8"/>
    </row>
    <row r="74" spans="1:131" ht="26.25" customHeight="1" x14ac:dyDescent="0.15">
      <c r="A74" s="226">
        <v>7</v>
      </c>
      <c r="B74" s="908"/>
      <c r="C74" s="909"/>
      <c r="D74" s="909"/>
      <c r="E74" s="909"/>
      <c r="F74" s="909"/>
      <c r="G74" s="909"/>
      <c r="H74" s="909"/>
      <c r="I74" s="909"/>
      <c r="J74" s="909"/>
      <c r="K74" s="909"/>
      <c r="L74" s="909"/>
      <c r="M74" s="909"/>
      <c r="N74" s="909"/>
      <c r="O74" s="909"/>
      <c r="P74" s="910"/>
      <c r="Q74" s="911"/>
      <c r="R74" s="865"/>
      <c r="S74" s="865"/>
      <c r="T74" s="865"/>
      <c r="U74" s="865"/>
      <c r="V74" s="865"/>
      <c r="W74" s="865"/>
      <c r="X74" s="865"/>
      <c r="Y74" s="865"/>
      <c r="Z74" s="865"/>
      <c r="AA74" s="865"/>
      <c r="AB74" s="865"/>
      <c r="AC74" s="865"/>
      <c r="AD74" s="865"/>
      <c r="AE74" s="865"/>
      <c r="AF74" s="865"/>
      <c r="AG74" s="865"/>
      <c r="AH74" s="865"/>
      <c r="AI74" s="865"/>
      <c r="AJ74" s="865"/>
      <c r="AK74" s="865"/>
      <c r="AL74" s="865"/>
      <c r="AM74" s="865"/>
      <c r="AN74" s="865"/>
      <c r="AO74" s="865"/>
      <c r="AP74" s="865"/>
      <c r="AQ74" s="865"/>
      <c r="AR74" s="865"/>
      <c r="AS74" s="865"/>
      <c r="AT74" s="865"/>
      <c r="AU74" s="865"/>
      <c r="AV74" s="865"/>
      <c r="AW74" s="865"/>
      <c r="AX74" s="865"/>
      <c r="AY74" s="865"/>
      <c r="AZ74" s="866"/>
      <c r="BA74" s="866"/>
      <c r="BB74" s="866"/>
      <c r="BC74" s="866"/>
      <c r="BD74" s="867"/>
      <c r="BE74" s="229"/>
      <c r="BF74" s="229"/>
      <c r="BG74" s="229"/>
      <c r="BH74" s="229"/>
      <c r="BI74" s="229"/>
      <c r="BJ74" s="229"/>
      <c r="BK74" s="229"/>
      <c r="BL74" s="229"/>
      <c r="BM74" s="229"/>
      <c r="BN74" s="229"/>
      <c r="BO74" s="229"/>
      <c r="BP74" s="229"/>
      <c r="BQ74" s="226">
        <v>68</v>
      </c>
      <c r="BR74" s="231"/>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8"/>
    </row>
    <row r="75" spans="1:131" ht="26.25" customHeight="1" x14ac:dyDescent="0.15">
      <c r="A75" s="226">
        <v>8</v>
      </c>
      <c r="B75" s="908"/>
      <c r="C75" s="909"/>
      <c r="D75" s="909"/>
      <c r="E75" s="909"/>
      <c r="F75" s="909"/>
      <c r="G75" s="909"/>
      <c r="H75" s="909"/>
      <c r="I75" s="909"/>
      <c r="J75" s="909"/>
      <c r="K75" s="909"/>
      <c r="L75" s="909"/>
      <c r="M75" s="909"/>
      <c r="N75" s="909"/>
      <c r="O75" s="909"/>
      <c r="P75" s="910"/>
      <c r="Q75" s="912"/>
      <c r="R75" s="913"/>
      <c r="S75" s="913"/>
      <c r="T75" s="913"/>
      <c r="U75" s="868"/>
      <c r="V75" s="914"/>
      <c r="W75" s="913"/>
      <c r="X75" s="913"/>
      <c r="Y75" s="913"/>
      <c r="Z75" s="868"/>
      <c r="AA75" s="914"/>
      <c r="AB75" s="913"/>
      <c r="AC75" s="913"/>
      <c r="AD75" s="913"/>
      <c r="AE75" s="868"/>
      <c r="AF75" s="914"/>
      <c r="AG75" s="913"/>
      <c r="AH75" s="913"/>
      <c r="AI75" s="913"/>
      <c r="AJ75" s="868"/>
      <c r="AK75" s="914"/>
      <c r="AL75" s="913"/>
      <c r="AM75" s="913"/>
      <c r="AN75" s="913"/>
      <c r="AO75" s="868"/>
      <c r="AP75" s="914"/>
      <c r="AQ75" s="913"/>
      <c r="AR75" s="913"/>
      <c r="AS75" s="913"/>
      <c r="AT75" s="868"/>
      <c r="AU75" s="914"/>
      <c r="AV75" s="913"/>
      <c r="AW75" s="913"/>
      <c r="AX75" s="913"/>
      <c r="AY75" s="868"/>
      <c r="AZ75" s="866"/>
      <c r="BA75" s="866"/>
      <c r="BB75" s="866"/>
      <c r="BC75" s="866"/>
      <c r="BD75" s="867"/>
      <c r="BE75" s="229"/>
      <c r="BF75" s="229"/>
      <c r="BG75" s="229"/>
      <c r="BH75" s="229"/>
      <c r="BI75" s="229"/>
      <c r="BJ75" s="229"/>
      <c r="BK75" s="229"/>
      <c r="BL75" s="229"/>
      <c r="BM75" s="229"/>
      <c r="BN75" s="229"/>
      <c r="BO75" s="229"/>
      <c r="BP75" s="229"/>
      <c r="BQ75" s="226">
        <v>69</v>
      </c>
      <c r="BR75" s="231"/>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8"/>
    </row>
    <row r="76" spans="1:131" ht="26.25" customHeight="1" x14ac:dyDescent="0.15">
      <c r="A76" s="226">
        <v>9</v>
      </c>
      <c r="B76" s="908"/>
      <c r="C76" s="909"/>
      <c r="D76" s="909"/>
      <c r="E76" s="909"/>
      <c r="F76" s="909"/>
      <c r="G76" s="909"/>
      <c r="H76" s="909"/>
      <c r="I76" s="909"/>
      <c r="J76" s="909"/>
      <c r="K76" s="909"/>
      <c r="L76" s="909"/>
      <c r="M76" s="909"/>
      <c r="N76" s="909"/>
      <c r="O76" s="909"/>
      <c r="P76" s="910"/>
      <c r="Q76" s="912"/>
      <c r="R76" s="913"/>
      <c r="S76" s="913"/>
      <c r="T76" s="913"/>
      <c r="U76" s="868"/>
      <c r="V76" s="914"/>
      <c r="W76" s="913"/>
      <c r="X76" s="913"/>
      <c r="Y76" s="913"/>
      <c r="Z76" s="868"/>
      <c r="AA76" s="914"/>
      <c r="AB76" s="913"/>
      <c r="AC76" s="913"/>
      <c r="AD76" s="913"/>
      <c r="AE76" s="868"/>
      <c r="AF76" s="914"/>
      <c r="AG76" s="913"/>
      <c r="AH76" s="913"/>
      <c r="AI76" s="913"/>
      <c r="AJ76" s="868"/>
      <c r="AK76" s="914"/>
      <c r="AL76" s="913"/>
      <c r="AM76" s="913"/>
      <c r="AN76" s="913"/>
      <c r="AO76" s="868"/>
      <c r="AP76" s="914"/>
      <c r="AQ76" s="913"/>
      <c r="AR76" s="913"/>
      <c r="AS76" s="913"/>
      <c r="AT76" s="868"/>
      <c r="AU76" s="914"/>
      <c r="AV76" s="913"/>
      <c r="AW76" s="913"/>
      <c r="AX76" s="913"/>
      <c r="AY76" s="868"/>
      <c r="AZ76" s="866"/>
      <c r="BA76" s="866"/>
      <c r="BB76" s="866"/>
      <c r="BC76" s="866"/>
      <c r="BD76" s="867"/>
      <c r="BE76" s="229"/>
      <c r="BF76" s="229"/>
      <c r="BG76" s="229"/>
      <c r="BH76" s="229"/>
      <c r="BI76" s="229"/>
      <c r="BJ76" s="229"/>
      <c r="BK76" s="229"/>
      <c r="BL76" s="229"/>
      <c r="BM76" s="229"/>
      <c r="BN76" s="229"/>
      <c r="BO76" s="229"/>
      <c r="BP76" s="229"/>
      <c r="BQ76" s="226">
        <v>70</v>
      </c>
      <c r="BR76" s="231"/>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8"/>
    </row>
    <row r="77" spans="1:131" ht="26.25" customHeight="1" x14ac:dyDescent="0.15">
      <c r="A77" s="226">
        <v>10</v>
      </c>
      <c r="B77" s="908"/>
      <c r="C77" s="909"/>
      <c r="D77" s="909"/>
      <c r="E77" s="909"/>
      <c r="F77" s="909"/>
      <c r="G77" s="909"/>
      <c r="H77" s="909"/>
      <c r="I77" s="909"/>
      <c r="J77" s="909"/>
      <c r="K77" s="909"/>
      <c r="L77" s="909"/>
      <c r="M77" s="909"/>
      <c r="N77" s="909"/>
      <c r="O77" s="909"/>
      <c r="P77" s="910"/>
      <c r="Q77" s="912"/>
      <c r="R77" s="913"/>
      <c r="S77" s="913"/>
      <c r="T77" s="913"/>
      <c r="U77" s="868"/>
      <c r="V77" s="914"/>
      <c r="W77" s="913"/>
      <c r="X77" s="913"/>
      <c r="Y77" s="913"/>
      <c r="Z77" s="868"/>
      <c r="AA77" s="914"/>
      <c r="AB77" s="913"/>
      <c r="AC77" s="913"/>
      <c r="AD77" s="913"/>
      <c r="AE77" s="868"/>
      <c r="AF77" s="914"/>
      <c r="AG77" s="913"/>
      <c r="AH77" s="913"/>
      <c r="AI77" s="913"/>
      <c r="AJ77" s="868"/>
      <c r="AK77" s="914"/>
      <c r="AL77" s="913"/>
      <c r="AM77" s="913"/>
      <c r="AN77" s="913"/>
      <c r="AO77" s="868"/>
      <c r="AP77" s="914"/>
      <c r="AQ77" s="913"/>
      <c r="AR77" s="913"/>
      <c r="AS77" s="913"/>
      <c r="AT77" s="868"/>
      <c r="AU77" s="914"/>
      <c r="AV77" s="913"/>
      <c r="AW77" s="913"/>
      <c r="AX77" s="913"/>
      <c r="AY77" s="868"/>
      <c r="AZ77" s="866"/>
      <c r="BA77" s="866"/>
      <c r="BB77" s="866"/>
      <c r="BC77" s="866"/>
      <c r="BD77" s="867"/>
      <c r="BE77" s="229"/>
      <c r="BF77" s="229"/>
      <c r="BG77" s="229"/>
      <c r="BH77" s="229"/>
      <c r="BI77" s="229"/>
      <c r="BJ77" s="229"/>
      <c r="BK77" s="229"/>
      <c r="BL77" s="229"/>
      <c r="BM77" s="229"/>
      <c r="BN77" s="229"/>
      <c r="BO77" s="229"/>
      <c r="BP77" s="229"/>
      <c r="BQ77" s="226">
        <v>71</v>
      </c>
      <c r="BR77" s="231"/>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8"/>
    </row>
    <row r="78" spans="1:131" ht="26.25" customHeight="1" x14ac:dyDescent="0.15">
      <c r="A78" s="226">
        <v>11</v>
      </c>
      <c r="B78" s="908"/>
      <c r="C78" s="909"/>
      <c r="D78" s="909"/>
      <c r="E78" s="909"/>
      <c r="F78" s="909"/>
      <c r="G78" s="909"/>
      <c r="H78" s="909"/>
      <c r="I78" s="909"/>
      <c r="J78" s="909"/>
      <c r="K78" s="909"/>
      <c r="L78" s="909"/>
      <c r="M78" s="909"/>
      <c r="N78" s="909"/>
      <c r="O78" s="909"/>
      <c r="P78" s="910"/>
      <c r="Q78" s="911"/>
      <c r="R78" s="865"/>
      <c r="S78" s="865"/>
      <c r="T78" s="865"/>
      <c r="U78" s="865"/>
      <c r="V78" s="865"/>
      <c r="W78" s="865"/>
      <c r="X78" s="865"/>
      <c r="Y78" s="865"/>
      <c r="Z78" s="865"/>
      <c r="AA78" s="865"/>
      <c r="AB78" s="865"/>
      <c r="AC78" s="865"/>
      <c r="AD78" s="865"/>
      <c r="AE78" s="865"/>
      <c r="AF78" s="865"/>
      <c r="AG78" s="865"/>
      <c r="AH78" s="865"/>
      <c r="AI78" s="865"/>
      <c r="AJ78" s="865"/>
      <c r="AK78" s="865"/>
      <c r="AL78" s="865"/>
      <c r="AM78" s="865"/>
      <c r="AN78" s="865"/>
      <c r="AO78" s="865"/>
      <c r="AP78" s="865"/>
      <c r="AQ78" s="865"/>
      <c r="AR78" s="865"/>
      <c r="AS78" s="865"/>
      <c r="AT78" s="865"/>
      <c r="AU78" s="865"/>
      <c r="AV78" s="865"/>
      <c r="AW78" s="865"/>
      <c r="AX78" s="865"/>
      <c r="AY78" s="865"/>
      <c r="AZ78" s="866"/>
      <c r="BA78" s="866"/>
      <c r="BB78" s="866"/>
      <c r="BC78" s="866"/>
      <c r="BD78" s="867"/>
      <c r="BE78" s="229"/>
      <c r="BF78" s="229"/>
      <c r="BG78" s="229"/>
      <c r="BH78" s="229"/>
      <c r="BI78" s="229"/>
      <c r="BJ78" s="218"/>
      <c r="BK78" s="218"/>
      <c r="BL78" s="218"/>
      <c r="BM78" s="218"/>
      <c r="BN78" s="218"/>
      <c r="BO78" s="229"/>
      <c r="BP78" s="229"/>
      <c r="BQ78" s="226">
        <v>72</v>
      </c>
      <c r="BR78" s="231"/>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8"/>
    </row>
    <row r="79" spans="1:131" ht="26.25" customHeight="1" x14ac:dyDescent="0.15">
      <c r="A79" s="226">
        <v>12</v>
      </c>
      <c r="B79" s="908"/>
      <c r="C79" s="909"/>
      <c r="D79" s="909"/>
      <c r="E79" s="909"/>
      <c r="F79" s="909"/>
      <c r="G79" s="909"/>
      <c r="H79" s="909"/>
      <c r="I79" s="909"/>
      <c r="J79" s="909"/>
      <c r="K79" s="909"/>
      <c r="L79" s="909"/>
      <c r="M79" s="909"/>
      <c r="N79" s="909"/>
      <c r="O79" s="909"/>
      <c r="P79" s="910"/>
      <c r="Q79" s="911"/>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6"/>
      <c r="BA79" s="866"/>
      <c r="BB79" s="866"/>
      <c r="BC79" s="866"/>
      <c r="BD79" s="867"/>
      <c r="BE79" s="229"/>
      <c r="BF79" s="229"/>
      <c r="BG79" s="229"/>
      <c r="BH79" s="229"/>
      <c r="BI79" s="229"/>
      <c r="BJ79" s="218"/>
      <c r="BK79" s="218"/>
      <c r="BL79" s="218"/>
      <c r="BM79" s="218"/>
      <c r="BN79" s="218"/>
      <c r="BO79" s="229"/>
      <c r="BP79" s="229"/>
      <c r="BQ79" s="226">
        <v>73</v>
      </c>
      <c r="BR79" s="231"/>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8"/>
    </row>
    <row r="80" spans="1:131" ht="26.25" customHeight="1" x14ac:dyDescent="0.15">
      <c r="A80" s="226">
        <v>13</v>
      </c>
      <c r="B80" s="908"/>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6"/>
      <c r="BA80" s="866"/>
      <c r="BB80" s="866"/>
      <c r="BC80" s="866"/>
      <c r="BD80" s="867"/>
      <c r="BE80" s="229"/>
      <c r="BF80" s="229"/>
      <c r="BG80" s="229"/>
      <c r="BH80" s="229"/>
      <c r="BI80" s="229"/>
      <c r="BJ80" s="229"/>
      <c r="BK80" s="229"/>
      <c r="BL80" s="229"/>
      <c r="BM80" s="229"/>
      <c r="BN80" s="229"/>
      <c r="BO80" s="229"/>
      <c r="BP80" s="229"/>
      <c r="BQ80" s="226">
        <v>74</v>
      </c>
      <c r="BR80" s="231"/>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8"/>
    </row>
    <row r="81" spans="1:131" ht="26.25" customHeight="1" x14ac:dyDescent="0.15">
      <c r="A81" s="226">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6"/>
      <c r="BA81" s="866"/>
      <c r="BB81" s="866"/>
      <c r="BC81" s="866"/>
      <c r="BD81" s="867"/>
      <c r="BE81" s="229"/>
      <c r="BF81" s="229"/>
      <c r="BG81" s="229"/>
      <c r="BH81" s="229"/>
      <c r="BI81" s="229"/>
      <c r="BJ81" s="229"/>
      <c r="BK81" s="229"/>
      <c r="BL81" s="229"/>
      <c r="BM81" s="229"/>
      <c r="BN81" s="229"/>
      <c r="BO81" s="229"/>
      <c r="BP81" s="229"/>
      <c r="BQ81" s="226">
        <v>75</v>
      </c>
      <c r="BR81" s="231"/>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8"/>
    </row>
    <row r="82" spans="1:131" ht="26.25" customHeight="1" x14ac:dyDescent="0.15">
      <c r="A82" s="226">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6"/>
      <c r="BA82" s="866"/>
      <c r="BB82" s="866"/>
      <c r="BC82" s="866"/>
      <c r="BD82" s="867"/>
      <c r="BE82" s="229"/>
      <c r="BF82" s="229"/>
      <c r="BG82" s="229"/>
      <c r="BH82" s="229"/>
      <c r="BI82" s="229"/>
      <c r="BJ82" s="229"/>
      <c r="BK82" s="229"/>
      <c r="BL82" s="229"/>
      <c r="BM82" s="229"/>
      <c r="BN82" s="229"/>
      <c r="BO82" s="229"/>
      <c r="BP82" s="229"/>
      <c r="BQ82" s="226">
        <v>76</v>
      </c>
      <c r="BR82" s="231"/>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8"/>
    </row>
    <row r="83" spans="1:131" ht="26.25" customHeight="1" x14ac:dyDescent="0.15">
      <c r="A83" s="226">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6"/>
      <c r="BA83" s="866"/>
      <c r="BB83" s="866"/>
      <c r="BC83" s="866"/>
      <c r="BD83" s="867"/>
      <c r="BE83" s="229"/>
      <c r="BF83" s="229"/>
      <c r="BG83" s="229"/>
      <c r="BH83" s="229"/>
      <c r="BI83" s="229"/>
      <c r="BJ83" s="229"/>
      <c r="BK83" s="229"/>
      <c r="BL83" s="229"/>
      <c r="BM83" s="229"/>
      <c r="BN83" s="229"/>
      <c r="BO83" s="229"/>
      <c r="BP83" s="229"/>
      <c r="BQ83" s="226">
        <v>77</v>
      </c>
      <c r="BR83" s="231"/>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8"/>
    </row>
    <row r="84" spans="1:131" ht="26.25" customHeight="1" x14ac:dyDescent="0.15">
      <c r="A84" s="226">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6"/>
      <c r="BA84" s="866"/>
      <c r="BB84" s="866"/>
      <c r="BC84" s="866"/>
      <c r="BD84" s="867"/>
      <c r="BE84" s="229"/>
      <c r="BF84" s="229"/>
      <c r="BG84" s="229"/>
      <c r="BH84" s="229"/>
      <c r="BI84" s="229"/>
      <c r="BJ84" s="229"/>
      <c r="BK84" s="229"/>
      <c r="BL84" s="229"/>
      <c r="BM84" s="229"/>
      <c r="BN84" s="229"/>
      <c r="BO84" s="229"/>
      <c r="BP84" s="229"/>
      <c r="BQ84" s="226">
        <v>78</v>
      </c>
      <c r="BR84" s="231"/>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8"/>
    </row>
    <row r="85" spans="1:131" ht="26.25" customHeight="1" x14ac:dyDescent="0.15">
      <c r="A85" s="226">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6"/>
      <c r="BA85" s="866"/>
      <c r="BB85" s="866"/>
      <c r="BC85" s="866"/>
      <c r="BD85" s="867"/>
      <c r="BE85" s="229"/>
      <c r="BF85" s="229"/>
      <c r="BG85" s="229"/>
      <c r="BH85" s="229"/>
      <c r="BI85" s="229"/>
      <c r="BJ85" s="229"/>
      <c r="BK85" s="229"/>
      <c r="BL85" s="229"/>
      <c r="BM85" s="229"/>
      <c r="BN85" s="229"/>
      <c r="BO85" s="229"/>
      <c r="BP85" s="229"/>
      <c r="BQ85" s="226">
        <v>79</v>
      </c>
      <c r="BR85" s="231"/>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8"/>
    </row>
    <row r="86" spans="1:131" ht="26.25" customHeight="1" x14ac:dyDescent="0.15">
      <c r="A86" s="226">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6"/>
      <c r="BA86" s="866"/>
      <c r="BB86" s="866"/>
      <c r="BC86" s="866"/>
      <c r="BD86" s="867"/>
      <c r="BE86" s="229"/>
      <c r="BF86" s="229"/>
      <c r="BG86" s="229"/>
      <c r="BH86" s="229"/>
      <c r="BI86" s="229"/>
      <c r="BJ86" s="229"/>
      <c r="BK86" s="229"/>
      <c r="BL86" s="229"/>
      <c r="BM86" s="229"/>
      <c r="BN86" s="229"/>
      <c r="BO86" s="229"/>
      <c r="BP86" s="229"/>
      <c r="BQ86" s="226">
        <v>80</v>
      </c>
      <c r="BR86" s="231"/>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8"/>
    </row>
    <row r="87" spans="1:131" ht="26.25" customHeight="1" x14ac:dyDescent="0.15">
      <c r="A87" s="232">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9"/>
      <c r="BF87" s="229"/>
      <c r="BG87" s="229"/>
      <c r="BH87" s="229"/>
      <c r="BI87" s="229"/>
      <c r="BJ87" s="229"/>
      <c r="BK87" s="229"/>
      <c r="BL87" s="229"/>
      <c r="BM87" s="229"/>
      <c r="BN87" s="229"/>
      <c r="BO87" s="229"/>
      <c r="BP87" s="229"/>
      <c r="BQ87" s="226">
        <v>81</v>
      </c>
      <c r="BR87" s="231"/>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8"/>
    </row>
    <row r="88" spans="1:131" ht="26.25" customHeight="1" thickBot="1" x14ac:dyDescent="0.2">
      <c r="A88" s="228" t="s">
        <v>378</v>
      </c>
      <c r="B88" s="825" t="s">
        <v>403</v>
      </c>
      <c r="C88" s="826"/>
      <c r="D88" s="826"/>
      <c r="E88" s="826"/>
      <c r="F88" s="826"/>
      <c r="G88" s="826"/>
      <c r="H88" s="826"/>
      <c r="I88" s="826"/>
      <c r="J88" s="826"/>
      <c r="K88" s="826"/>
      <c r="L88" s="826"/>
      <c r="M88" s="826"/>
      <c r="N88" s="826"/>
      <c r="O88" s="826"/>
      <c r="P88" s="827"/>
      <c r="Q88" s="875"/>
      <c r="R88" s="876"/>
      <c r="S88" s="876"/>
      <c r="T88" s="876"/>
      <c r="U88" s="876"/>
      <c r="V88" s="876"/>
      <c r="W88" s="876"/>
      <c r="X88" s="876"/>
      <c r="Y88" s="876"/>
      <c r="Z88" s="876"/>
      <c r="AA88" s="876"/>
      <c r="AB88" s="876"/>
      <c r="AC88" s="876"/>
      <c r="AD88" s="876"/>
      <c r="AE88" s="876"/>
      <c r="AF88" s="879">
        <v>11435</v>
      </c>
      <c r="AG88" s="879"/>
      <c r="AH88" s="879"/>
      <c r="AI88" s="879"/>
      <c r="AJ88" s="879"/>
      <c r="AK88" s="876"/>
      <c r="AL88" s="876"/>
      <c r="AM88" s="876"/>
      <c r="AN88" s="876"/>
      <c r="AO88" s="876"/>
      <c r="AP88" s="879">
        <v>1948</v>
      </c>
      <c r="AQ88" s="879"/>
      <c r="AR88" s="879"/>
      <c r="AS88" s="879"/>
      <c r="AT88" s="879"/>
      <c r="AU88" s="879">
        <v>238</v>
      </c>
      <c r="AV88" s="879"/>
      <c r="AW88" s="879"/>
      <c r="AX88" s="879"/>
      <c r="AY88" s="879"/>
      <c r="AZ88" s="884"/>
      <c r="BA88" s="884"/>
      <c r="BB88" s="884"/>
      <c r="BC88" s="884"/>
      <c r="BD88" s="885"/>
      <c r="BE88" s="229"/>
      <c r="BF88" s="229"/>
      <c r="BG88" s="229"/>
      <c r="BH88" s="229"/>
      <c r="BI88" s="229"/>
      <c r="BJ88" s="229"/>
      <c r="BK88" s="229"/>
      <c r="BL88" s="229"/>
      <c r="BM88" s="229"/>
      <c r="BN88" s="229"/>
      <c r="BO88" s="229"/>
      <c r="BP88" s="229"/>
      <c r="BQ88" s="226">
        <v>82</v>
      </c>
      <c r="BR88" s="231"/>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825" t="s">
        <v>404</v>
      </c>
      <c r="BS102" s="826"/>
      <c r="BT102" s="826"/>
      <c r="BU102" s="826"/>
      <c r="BV102" s="826"/>
      <c r="BW102" s="826"/>
      <c r="BX102" s="826"/>
      <c r="BY102" s="826"/>
      <c r="BZ102" s="826"/>
      <c r="CA102" s="826"/>
      <c r="CB102" s="826"/>
      <c r="CC102" s="826"/>
      <c r="CD102" s="826"/>
      <c r="CE102" s="826"/>
      <c r="CF102" s="826"/>
      <c r="CG102" s="827"/>
      <c r="CH102" s="922"/>
      <c r="CI102" s="923"/>
      <c r="CJ102" s="923"/>
      <c r="CK102" s="923"/>
      <c r="CL102" s="924"/>
      <c r="CM102" s="922"/>
      <c r="CN102" s="923"/>
      <c r="CO102" s="923"/>
      <c r="CP102" s="923"/>
      <c r="CQ102" s="924"/>
      <c r="CR102" s="925">
        <v>163</v>
      </c>
      <c r="CS102" s="887"/>
      <c r="CT102" s="887"/>
      <c r="CU102" s="887"/>
      <c r="CV102" s="926"/>
      <c r="CW102" s="925" t="s">
        <v>558</v>
      </c>
      <c r="CX102" s="887"/>
      <c r="CY102" s="887"/>
      <c r="CZ102" s="887"/>
      <c r="DA102" s="926"/>
      <c r="DB102" s="925">
        <v>5</v>
      </c>
      <c r="DC102" s="887"/>
      <c r="DD102" s="887"/>
      <c r="DE102" s="887"/>
      <c r="DF102" s="926"/>
      <c r="DG102" s="925" t="s">
        <v>558</v>
      </c>
      <c r="DH102" s="887"/>
      <c r="DI102" s="887"/>
      <c r="DJ102" s="887"/>
      <c r="DK102" s="926"/>
      <c r="DL102" s="925" t="s">
        <v>558</v>
      </c>
      <c r="DM102" s="887"/>
      <c r="DN102" s="887"/>
      <c r="DO102" s="887"/>
      <c r="DP102" s="926"/>
      <c r="DQ102" s="925" t="s">
        <v>558</v>
      </c>
      <c r="DR102" s="887"/>
      <c r="DS102" s="887"/>
      <c r="DT102" s="887"/>
      <c r="DU102" s="926"/>
      <c r="DV102" s="825"/>
      <c r="DW102" s="826"/>
      <c r="DX102" s="826"/>
      <c r="DY102" s="826"/>
      <c r="DZ102" s="949"/>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0" t="s">
        <v>405</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1" t="s">
        <v>406</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407</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408</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2" t="s">
        <v>409</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410</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8" customFormat="1" ht="26.25" customHeight="1" x14ac:dyDescent="0.15">
      <c r="A109" s="947" t="s">
        <v>411</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412</v>
      </c>
      <c r="AB109" s="928"/>
      <c r="AC109" s="928"/>
      <c r="AD109" s="928"/>
      <c r="AE109" s="929"/>
      <c r="AF109" s="927" t="s">
        <v>413</v>
      </c>
      <c r="AG109" s="928"/>
      <c r="AH109" s="928"/>
      <c r="AI109" s="928"/>
      <c r="AJ109" s="929"/>
      <c r="AK109" s="927" t="s">
        <v>294</v>
      </c>
      <c r="AL109" s="928"/>
      <c r="AM109" s="928"/>
      <c r="AN109" s="928"/>
      <c r="AO109" s="929"/>
      <c r="AP109" s="927" t="s">
        <v>414</v>
      </c>
      <c r="AQ109" s="928"/>
      <c r="AR109" s="928"/>
      <c r="AS109" s="928"/>
      <c r="AT109" s="930"/>
      <c r="AU109" s="947" t="s">
        <v>411</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412</v>
      </c>
      <c r="BR109" s="928"/>
      <c r="BS109" s="928"/>
      <c r="BT109" s="928"/>
      <c r="BU109" s="929"/>
      <c r="BV109" s="927" t="s">
        <v>413</v>
      </c>
      <c r="BW109" s="928"/>
      <c r="BX109" s="928"/>
      <c r="BY109" s="928"/>
      <c r="BZ109" s="929"/>
      <c r="CA109" s="927" t="s">
        <v>294</v>
      </c>
      <c r="CB109" s="928"/>
      <c r="CC109" s="928"/>
      <c r="CD109" s="928"/>
      <c r="CE109" s="929"/>
      <c r="CF109" s="948" t="s">
        <v>414</v>
      </c>
      <c r="CG109" s="948"/>
      <c r="CH109" s="948"/>
      <c r="CI109" s="948"/>
      <c r="CJ109" s="948"/>
      <c r="CK109" s="927" t="s">
        <v>415</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412</v>
      </c>
      <c r="DH109" s="928"/>
      <c r="DI109" s="928"/>
      <c r="DJ109" s="928"/>
      <c r="DK109" s="929"/>
      <c r="DL109" s="927" t="s">
        <v>413</v>
      </c>
      <c r="DM109" s="928"/>
      <c r="DN109" s="928"/>
      <c r="DO109" s="928"/>
      <c r="DP109" s="929"/>
      <c r="DQ109" s="927" t="s">
        <v>294</v>
      </c>
      <c r="DR109" s="928"/>
      <c r="DS109" s="928"/>
      <c r="DT109" s="928"/>
      <c r="DU109" s="929"/>
      <c r="DV109" s="927" t="s">
        <v>414</v>
      </c>
      <c r="DW109" s="928"/>
      <c r="DX109" s="928"/>
      <c r="DY109" s="928"/>
      <c r="DZ109" s="930"/>
    </row>
    <row r="110" spans="1:131" s="218" customFormat="1" ht="26.25" customHeight="1" x14ac:dyDescent="0.15">
      <c r="A110" s="931" t="s">
        <v>416</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2522078</v>
      </c>
      <c r="AB110" s="935"/>
      <c r="AC110" s="935"/>
      <c r="AD110" s="935"/>
      <c r="AE110" s="936"/>
      <c r="AF110" s="937">
        <v>2552088</v>
      </c>
      <c r="AG110" s="935"/>
      <c r="AH110" s="935"/>
      <c r="AI110" s="935"/>
      <c r="AJ110" s="936"/>
      <c r="AK110" s="937">
        <v>2585727</v>
      </c>
      <c r="AL110" s="935"/>
      <c r="AM110" s="935"/>
      <c r="AN110" s="935"/>
      <c r="AO110" s="936"/>
      <c r="AP110" s="938">
        <v>17.2</v>
      </c>
      <c r="AQ110" s="939"/>
      <c r="AR110" s="939"/>
      <c r="AS110" s="939"/>
      <c r="AT110" s="940"/>
      <c r="AU110" s="941" t="s">
        <v>69</v>
      </c>
      <c r="AV110" s="942"/>
      <c r="AW110" s="942"/>
      <c r="AX110" s="942"/>
      <c r="AY110" s="942"/>
      <c r="AZ110" s="964" t="s">
        <v>417</v>
      </c>
      <c r="BA110" s="932"/>
      <c r="BB110" s="932"/>
      <c r="BC110" s="932"/>
      <c r="BD110" s="932"/>
      <c r="BE110" s="932"/>
      <c r="BF110" s="932"/>
      <c r="BG110" s="932"/>
      <c r="BH110" s="932"/>
      <c r="BI110" s="932"/>
      <c r="BJ110" s="932"/>
      <c r="BK110" s="932"/>
      <c r="BL110" s="932"/>
      <c r="BM110" s="932"/>
      <c r="BN110" s="932"/>
      <c r="BO110" s="932"/>
      <c r="BP110" s="933"/>
      <c r="BQ110" s="965">
        <v>24442499</v>
      </c>
      <c r="BR110" s="966"/>
      <c r="BS110" s="966"/>
      <c r="BT110" s="966"/>
      <c r="BU110" s="966"/>
      <c r="BV110" s="966">
        <v>22891523</v>
      </c>
      <c r="BW110" s="966"/>
      <c r="BX110" s="966"/>
      <c r="BY110" s="966"/>
      <c r="BZ110" s="966"/>
      <c r="CA110" s="966">
        <v>21312043</v>
      </c>
      <c r="CB110" s="966"/>
      <c r="CC110" s="966"/>
      <c r="CD110" s="966"/>
      <c r="CE110" s="966"/>
      <c r="CF110" s="979">
        <v>141.6</v>
      </c>
      <c r="CG110" s="980"/>
      <c r="CH110" s="980"/>
      <c r="CI110" s="980"/>
      <c r="CJ110" s="980"/>
      <c r="CK110" s="981" t="s">
        <v>418</v>
      </c>
      <c r="CL110" s="982"/>
      <c r="CM110" s="964" t="s">
        <v>419</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t="s">
        <v>122</v>
      </c>
      <c r="DH110" s="966"/>
      <c r="DI110" s="966"/>
      <c r="DJ110" s="966"/>
      <c r="DK110" s="966"/>
      <c r="DL110" s="966" t="s">
        <v>122</v>
      </c>
      <c r="DM110" s="966"/>
      <c r="DN110" s="966"/>
      <c r="DO110" s="966"/>
      <c r="DP110" s="966"/>
      <c r="DQ110" s="966" t="s">
        <v>122</v>
      </c>
      <c r="DR110" s="966"/>
      <c r="DS110" s="966"/>
      <c r="DT110" s="966"/>
      <c r="DU110" s="966"/>
      <c r="DV110" s="967" t="s">
        <v>122</v>
      </c>
      <c r="DW110" s="967"/>
      <c r="DX110" s="967"/>
      <c r="DY110" s="967"/>
      <c r="DZ110" s="968"/>
    </row>
    <row r="111" spans="1:131" s="218" customFormat="1" ht="26.25" customHeight="1" x14ac:dyDescent="0.15">
      <c r="A111" s="969" t="s">
        <v>420</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122</v>
      </c>
      <c r="AB111" s="973"/>
      <c r="AC111" s="973"/>
      <c r="AD111" s="973"/>
      <c r="AE111" s="974"/>
      <c r="AF111" s="975" t="s">
        <v>122</v>
      </c>
      <c r="AG111" s="973"/>
      <c r="AH111" s="973"/>
      <c r="AI111" s="973"/>
      <c r="AJ111" s="974"/>
      <c r="AK111" s="975" t="s">
        <v>122</v>
      </c>
      <c r="AL111" s="973"/>
      <c r="AM111" s="973"/>
      <c r="AN111" s="973"/>
      <c r="AO111" s="974"/>
      <c r="AP111" s="976" t="s">
        <v>122</v>
      </c>
      <c r="AQ111" s="977"/>
      <c r="AR111" s="977"/>
      <c r="AS111" s="977"/>
      <c r="AT111" s="978"/>
      <c r="AU111" s="943"/>
      <c r="AV111" s="944"/>
      <c r="AW111" s="944"/>
      <c r="AX111" s="944"/>
      <c r="AY111" s="944"/>
      <c r="AZ111" s="957" t="s">
        <v>421</v>
      </c>
      <c r="BA111" s="958"/>
      <c r="BB111" s="958"/>
      <c r="BC111" s="958"/>
      <c r="BD111" s="958"/>
      <c r="BE111" s="958"/>
      <c r="BF111" s="958"/>
      <c r="BG111" s="958"/>
      <c r="BH111" s="958"/>
      <c r="BI111" s="958"/>
      <c r="BJ111" s="958"/>
      <c r="BK111" s="958"/>
      <c r="BL111" s="958"/>
      <c r="BM111" s="958"/>
      <c r="BN111" s="958"/>
      <c r="BO111" s="958"/>
      <c r="BP111" s="959"/>
      <c r="BQ111" s="960" t="s">
        <v>122</v>
      </c>
      <c r="BR111" s="961"/>
      <c r="BS111" s="961"/>
      <c r="BT111" s="961"/>
      <c r="BU111" s="961"/>
      <c r="BV111" s="961" t="s">
        <v>122</v>
      </c>
      <c r="BW111" s="961"/>
      <c r="BX111" s="961"/>
      <c r="BY111" s="961"/>
      <c r="BZ111" s="961"/>
      <c r="CA111" s="961" t="s">
        <v>122</v>
      </c>
      <c r="CB111" s="961"/>
      <c r="CC111" s="961"/>
      <c r="CD111" s="961"/>
      <c r="CE111" s="961"/>
      <c r="CF111" s="955" t="s">
        <v>122</v>
      </c>
      <c r="CG111" s="956"/>
      <c r="CH111" s="956"/>
      <c r="CI111" s="956"/>
      <c r="CJ111" s="956"/>
      <c r="CK111" s="983"/>
      <c r="CL111" s="984"/>
      <c r="CM111" s="957" t="s">
        <v>422</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122</v>
      </c>
      <c r="DH111" s="961"/>
      <c r="DI111" s="961"/>
      <c r="DJ111" s="961"/>
      <c r="DK111" s="961"/>
      <c r="DL111" s="961" t="s">
        <v>122</v>
      </c>
      <c r="DM111" s="961"/>
      <c r="DN111" s="961"/>
      <c r="DO111" s="961"/>
      <c r="DP111" s="961"/>
      <c r="DQ111" s="961" t="s">
        <v>122</v>
      </c>
      <c r="DR111" s="961"/>
      <c r="DS111" s="961"/>
      <c r="DT111" s="961"/>
      <c r="DU111" s="961"/>
      <c r="DV111" s="962" t="s">
        <v>122</v>
      </c>
      <c r="DW111" s="962"/>
      <c r="DX111" s="962"/>
      <c r="DY111" s="962"/>
      <c r="DZ111" s="963"/>
    </row>
    <row r="112" spans="1:131" s="218" customFormat="1" ht="26.25" customHeight="1" x14ac:dyDescent="0.15">
      <c r="A112" s="987" t="s">
        <v>423</v>
      </c>
      <c r="B112" s="988"/>
      <c r="C112" s="958" t="s">
        <v>424</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122</v>
      </c>
      <c r="AB112" s="994"/>
      <c r="AC112" s="994"/>
      <c r="AD112" s="994"/>
      <c r="AE112" s="995"/>
      <c r="AF112" s="996" t="s">
        <v>122</v>
      </c>
      <c r="AG112" s="994"/>
      <c r="AH112" s="994"/>
      <c r="AI112" s="994"/>
      <c r="AJ112" s="995"/>
      <c r="AK112" s="996" t="s">
        <v>122</v>
      </c>
      <c r="AL112" s="994"/>
      <c r="AM112" s="994"/>
      <c r="AN112" s="994"/>
      <c r="AO112" s="995"/>
      <c r="AP112" s="997" t="s">
        <v>122</v>
      </c>
      <c r="AQ112" s="998"/>
      <c r="AR112" s="998"/>
      <c r="AS112" s="998"/>
      <c r="AT112" s="999"/>
      <c r="AU112" s="943"/>
      <c r="AV112" s="944"/>
      <c r="AW112" s="944"/>
      <c r="AX112" s="944"/>
      <c r="AY112" s="944"/>
      <c r="AZ112" s="957" t="s">
        <v>425</v>
      </c>
      <c r="BA112" s="958"/>
      <c r="BB112" s="958"/>
      <c r="BC112" s="958"/>
      <c r="BD112" s="958"/>
      <c r="BE112" s="958"/>
      <c r="BF112" s="958"/>
      <c r="BG112" s="958"/>
      <c r="BH112" s="958"/>
      <c r="BI112" s="958"/>
      <c r="BJ112" s="958"/>
      <c r="BK112" s="958"/>
      <c r="BL112" s="958"/>
      <c r="BM112" s="958"/>
      <c r="BN112" s="958"/>
      <c r="BO112" s="958"/>
      <c r="BP112" s="959"/>
      <c r="BQ112" s="960">
        <v>9582666</v>
      </c>
      <c r="BR112" s="961"/>
      <c r="BS112" s="961"/>
      <c r="BT112" s="961"/>
      <c r="BU112" s="961"/>
      <c r="BV112" s="961">
        <v>9644243</v>
      </c>
      <c r="BW112" s="961"/>
      <c r="BX112" s="961"/>
      <c r="BY112" s="961"/>
      <c r="BZ112" s="961"/>
      <c r="CA112" s="961">
        <v>9476973</v>
      </c>
      <c r="CB112" s="961"/>
      <c r="CC112" s="961"/>
      <c r="CD112" s="961"/>
      <c r="CE112" s="961"/>
      <c r="CF112" s="955">
        <v>63</v>
      </c>
      <c r="CG112" s="956"/>
      <c r="CH112" s="956"/>
      <c r="CI112" s="956"/>
      <c r="CJ112" s="956"/>
      <c r="CK112" s="983"/>
      <c r="CL112" s="984"/>
      <c r="CM112" s="957" t="s">
        <v>426</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122</v>
      </c>
      <c r="DH112" s="961"/>
      <c r="DI112" s="961"/>
      <c r="DJ112" s="961"/>
      <c r="DK112" s="961"/>
      <c r="DL112" s="961" t="s">
        <v>122</v>
      </c>
      <c r="DM112" s="961"/>
      <c r="DN112" s="961"/>
      <c r="DO112" s="961"/>
      <c r="DP112" s="961"/>
      <c r="DQ112" s="961" t="s">
        <v>122</v>
      </c>
      <c r="DR112" s="961"/>
      <c r="DS112" s="961"/>
      <c r="DT112" s="961"/>
      <c r="DU112" s="961"/>
      <c r="DV112" s="962" t="s">
        <v>122</v>
      </c>
      <c r="DW112" s="962"/>
      <c r="DX112" s="962"/>
      <c r="DY112" s="962"/>
      <c r="DZ112" s="963"/>
    </row>
    <row r="113" spans="1:130" s="218" customFormat="1" ht="26.25" customHeight="1" x14ac:dyDescent="0.15">
      <c r="A113" s="989"/>
      <c r="B113" s="990"/>
      <c r="C113" s="958" t="s">
        <v>427</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703147</v>
      </c>
      <c r="AB113" s="973"/>
      <c r="AC113" s="973"/>
      <c r="AD113" s="973"/>
      <c r="AE113" s="974"/>
      <c r="AF113" s="975">
        <v>714791</v>
      </c>
      <c r="AG113" s="973"/>
      <c r="AH113" s="973"/>
      <c r="AI113" s="973"/>
      <c r="AJ113" s="974"/>
      <c r="AK113" s="975">
        <v>715012</v>
      </c>
      <c r="AL113" s="973"/>
      <c r="AM113" s="973"/>
      <c r="AN113" s="973"/>
      <c r="AO113" s="974"/>
      <c r="AP113" s="976">
        <v>4.8</v>
      </c>
      <c r="AQ113" s="977"/>
      <c r="AR113" s="977"/>
      <c r="AS113" s="977"/>
      <c r="AT113" s="978"/>
      <c r="AU113" s="943"/>
      <c r="AV113" s="944"/>
      <c r="AW113" s="944"/>
      <c r="AX113" s="944"/>
      <c r="AY113" s="944"/>
      <c r="AZ113" s="957" t="s">
        <v>428</v>
      </c>
      <c r="BA113" s="958"/>
      <c r="BB113" s="958"/>
      <c r="BC113" s="958"/>
      <c r="BD113" s="958"/>
      <c r="BE113" s="958"/>
      <c r="BF113" s="958"/>
      <c r="BG113" s="958"/>
      <c r="BH113" s="958"/>
      <c r="BI113" s="958"/>
      <c r="BJ113" s="958"/>
      <c r="BK113" s="958"/>
      <c r="BL113" s="958"/>
      <c r="BM113" s="958"/>
      <c r="BN113" s="958"/>
      <c r="BO113" s="958"/>
      <c r="BP113" s="959"/>
      <c r="BQ113" s="960">
        <v>202201</v>
      </c>
      <c r="BR113" s="961"/>
      <c r="BS113" s="961"/>
      <c r="BT113" s="961"/>
      <c r="BU113" s="961"/>
      <c r="BV113" s="961">
        <v>221988</v>
      </c>
      <c r="BW113" s="961"/>
      <c r="BX113" s="961"/>
      <c r="BY113" s="961"/>
      <c r="BZ113" s="961"/>
      <c r="CA113" s="961">
        <v>238003</v>
      </c>
      <c r="CB113" s="961"/>
      <c r="CC113" s="961"/>
      <c r="CD113" s="961"/>
      <c r="CE113" s="961"/>
      <c r="CF113" s="955">
        <v>1.6</v>
      </c>
      <c r="CG113" s="956"/>
      <c r="CH113" s="956"/>
      <c r="CI113" s="956"/>
      <c r="CJ113" s="956"/>
      <c r="CK113" s="983"/>
      <c r="CL113" s="984"/>
      <c r="CM113" s="957" t="s">
        <v>429</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122</v>
      </c>
      <c r="DH113" s="994"/>
      <c r="DI113" s="994"/>
      <c r="DJ113" s="994"/>
      <c r="DK113" s="995"/>
      <c r="DL113" s="996" t="s">
        <v>122</v>
      </c>
      <c r="DM113" s="994"/>
      <c r="DN113" s="994"/>
      <c r="DO113" s="994"/>
      <c r="DP113" s="995"/>
      <c r="DQ113" s="996" t="s">
        <v>122</v>
      </c>
      <c r="DR113" s="994"/>
      <c r="DS113" s="994"/>
      <c r="DT113" s="994"/>
      <c r="DU113" s="995"/>
      <c r="DV113" s="997" t="s">
        <v>122</v>
      </c>
      <c r="DW113" s="998"/>
      <c r="DX113" s="998"/>
      <c r="DY113" s="998"/>
      <c r="DZ113" s="999"/>
    </row>
    <row r="114" spans="1:130" s="218" customFormat="1" ht="26.25" customHeight="1" x14ac:dyDescent="0.15">
      <c r="A114" s="989"/>
      <c r="B114" s="990"/>
      <c r="C114" s="958" t="s">
        <v>430</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v>10192</v>
      </c>
      <c r="AB114" s="994"/>
      <c r="AC114" s="994"/>
      <c r="AD114" s="994"/>
      <c r="AE114" s="995"/>
      <c r="AF114" s="996">
        <v>13251</v>
      </c>
      <c r="AG114" s="994"/>
      <c r="AH114" s="994"/>
      <c r="AI114" s="994"/>
      <c r="AJ114" s="995"/>
      <c r="AK114" s="996">
        <v>28019</v>
      </c>
      <c r="AL114" s="994"/>
      <c r="AM114" s="994"/>
      <c r="AN114" s="994"/>
      <c r="AO114" s="995"/>
      <c r="AP114" s="997">
        <v>0.2</v>
      </c>
      <c r="AQ114" s="998"/>
      <c r="AR114" s="998"/>
      <c r="AS114" s="998"/>
      <c r="AT114" s="999"/>
      <c r="AU114" s="943"/>
      <c r="AV114" s="944"/>
      <c r="AW114" s="944"/>
      <c r="AX114" s="944"/>
      <c r="AY114" s="944"/>
      <c r="AZ114" s="957" t="s">
        <v>431</v>
      </c>
      <c r="BA114" s="958"/>
      <c r="BB114" s="958"/>
      <c r="BC114" s="958"/>
      <c r="BD114" s="958"/>
      <c r="BE114" s="958"/>
      <c r="BF114" s="958"/>
      <c r="BG114" s="958"/>
      <c r="BH114" s="958"/>
      <c r="BI114" s="958"/>
      <c r="BJ114" s="958"/>
      <c r="BK114" s="958"/>
      <c r="BL114" s="958"/>
      <c r="BM114" s="958"/>
      <c r="BN114" s="958"/>
      <c r="BO114" s="958"/>
      <c r="BP114" s="959"/>
      <c r="BQ114" s="960">
        <v>5468399</v>
      </c>
      <c r="BR114" s="961"/>
      <c r="BS114" s="961"/>
      <c r="BT114" s="961"/>
      <c r="BU114" s="961"/>
      <c r="BV114" s="961">
        <v>5540761</v>
      </c>
      <c r="BW114" s="961"/>
      <c r="BX114" s="961"/>
      <c r="BY114" s="961"/>
      <c r="BZ114" s="961"/>
      <c r="CA114" s="961">
        <v>5616060</v>
      </c>
      <c r="CB114" s="961"/>
      <c r="CC114" s="961"/>
      <c r="CD114" s="961"/>
      <c r="CE114" s="961"/>
      <c r="CF114" s="955">
        <v>37.299999999999997</v>
      </c>
      <c r="CG114" s="956"/>
      <c r="CH114" s="956"/>
      <c r="CI114" s="956"/>
      <c r="CJ114" s="956"/>
      <c r="CK114" s="983"/>
      <c r="CL114" s="984"/>
      <c r="CM114" s="957" t="s">
        <v>432</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122</v>
      </c>
      <c r="DH114" s="994"/>
      <c r="DI114" s="994"/>
      <c r="DJ114" s="994"/>
      <c r="DK114" s="995"/>
      <c r="DL114" s="996" t="s">
        <v>122</v>
      </c>
      <c r="DM114" s="994"/>
      <c r="DN114" s="994"/>
      <c r="DO114" s="994"/>
      <c r="DP114" s="995"/>
      <c r="DQ114" s="996" t="s">
        <v>122</v>
      </c>
      <c r="DR114" s="994"/>
      <c r="DS114" s="994"/>
      <c r="DT114" s="994"/>
      <c r="DU114" s="995"/>
      <c r="DV114" s="997" t="s">
        <v>122</v>
      </c>
      <c r="DW114" s="998"/>
      <c r="DX114" s="998"/>
      <c r="DY114" s="998"/>
      <c r="DZ114" s="999"/>
    </row>
    <row r="115" spans="1:130" s="218" customFormat="1" ht="26.25" customHeight="1" x14ac:dyDescent="0.15">
      <c r="A115" s="989"/>
      <c r="B115" s="990"/>
      <c r="C115" s="958" t="s">
        <v>433</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v>26637</v>
      </c>
      <c r="AB115" s="973"/>
      <c r="AC115" s="973"/>
      <c r="AD115" s="973"/>
      <c r="AE115" s="974"/>
      <c r="AF115" s="975">
        <v>46800</v>
      </c>
      <c r="AG115" s="973"/>
      <c r="AH115" s="973"/>
      <c r="AI115" s="973"/>
      <c r="AJ115" s="974"/>
      <c r="AK115" s="975">
        <v>30276</v>
      </c>
      <c r="AL115" s="973"/>
      <c r="AM115" s="973"/>
      <c r="AN115" s="973"/>
      <c r="AO115" s="974"/>
      <c r="AP115" s="976">
        <v>0.2</v>
      </c>
      <c r="AQ115" s="977"/>
      <c r="AR115" s="977"/>
      <c r="AS115" s="977"/>
      <c r="AT115" s="978"/>
      <c r="AU115" s="943"/>
      <c r="AV115" s="944"/>
      <c r="AW115" s="944"/>
      <c r="AX115" s="944"/>
      <c r="AY115" s="944"/>
      <c r="AZ115" s="957" t="s">
        <v>434</v>
      </c>
      <c r="BA115" s="958"/>
      <c r="BB115" s="958"/>
      <c r="BC115" s="958"/>
      <c r="BD115" s="958"/>
      <c r="BE115" s="958"/>
      <c r="BF115" s="958"/>
      <c r="BG115" s="958"/>
      <c r="BH115" s="958"/>
      <c r="BI115" s="958"/>
      <c r="BJ115" s="958"/>
      <c r="BK115" s="958"/>
      <c r="BL115" s="958"/>
      <c r="BM115" s="958"/>
      <c r="BN115" s="958"/>
      <c r="BO115" s="958"/>
      <c r="BP115" s="959"/>
      <c r="BQ115" s="960" t="s">
        <v>122</v>
      </c>
      <c r="BR115" s="961"/>
      <c r="BS115" s="961"/>
      <c r="BT115" s="961"/>
      <c r="BU115" s="961"/>
      <c r="BV115" s="961" t="s">
        <v>122</v>
      </c>
      <c r="BW115" s="961"/>
      <c r="BX115" s="961"/>
      <c r="BY115" s="961"/>
      <c r="BZ115" s="961"/>
      <c r="CA115" s="961" t="s">
        <v>122</v>
      </c>
      <c r="CB115" s="961"/>
      <c r="CC115" s="961"/>
      <c r="CD115" s="961"/>
      <c r="CE115" s="961"/>
      <c r="CF115" s="955" t="s">
        <v>122</v>
      </c>
      <c r="CG115" s="956"/>
      <c r="CH115" s="956"/>
      <c r="CI115" s="956"/>
      <c r="CJ115" s="956"/>
      <c r="CK115" s="983"/>
      <c r="CL115" s="984"/>
      <c r="CM115" s="957" t="s">
        <v>435</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t="s">
        <v>122</v>
      </c>
      <c r="DH115" s="994"/>
      <c r="DI115" s="994"/>
      <c r="DJ115" s="994"/>
      <c r="DK115" s="995"/>
      <c r="DL115" s="996" t="s">
        <v>122</v>
      </c>
      <c r="DM115" s="994"/>
      <c r="DN115" s="994"/>
      <c r="DO115" s="994"/>
      <c r="DP115" s="995"/>
      <c r="DQ115" s="996" t="s">
        <v>122</v>
      </c>
      <c r="DR115" s="994"/>
      <c r="DS115" s="994"/>
      <c r="DT115" s="994"/>
      <c r="DU115" s="995"/>
      <c r="DV115" s="997" t="s">
        <v>122</v>
      </c>
      <c r="DW115" s="998"/>
      <c r="DX115" s="998"/>
      <c r="DY115" s="998"/>
      <c r="DZ115" s="999"/>
    </row>
    <row r="116" spans="1:130" s="218" customFormat="1" ht="26.25" customHeight="1" x14ac:dyDescent="0.15">
      <c r="A116" s="991"/>
      <c r="B116" s="992"/>
      <c r="C116" s="1000" t="s">
        <v>436</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t="s">
        <v>122</v>
      </c>
      <c r="AB116" s="994"/>
      <c r="AC116" s="994"/>
      <c r="AD116" s="994"/>
      <c r="AE116" s="995"/>
      <c r="AF116" s="996" t="s">
        <v>122</v>
      </c>
      <c r="AG116" s="994"/>
      <c r="AH116" s="994"/>
      <c r="AI116" s="994"/>
      <c r="AJ116" s="995"/>
      <c r="AK116" s="996" t="s">
        <v>122</v>
      </c>
      <c r="AL116" s="994"/>
      <c r="AM116" s="994"/>
      <c r="AN116" s="994"/>
      <c r="AO116" s="995"/>
      <c r="AP116" s="997" t="s">
        <v>122</v>
      </c>
      <c r="AQ116" s="998"/>
      <c r="AR116" s="998"/>
      <c r="AS116" s="998"/>
      <c r="AT116" s="999"/>
      <c r="AU116" s="943"/>
      <c r="AV116" s="944"/>
      <c r="AW116" s="944"/>
      <c r="AX116" s="944"/>
      <c r="AY116" s="944"/>
      <c r="AZ116" s="1002" t="s">
        <v>437</v>
      </c>
      <c r="BA116" s="1003"/>
      <c r="BB116" s="1003"/>
      <c r="BC116" s="1003"/>
      <c r="BD116" s="1003"/>
      <c r="BE116" s="1003"/>
      <c r="BF116" s="1003"/>
      <c r="BG116" s="1003"/>
      <c r="BH116" s="1003"/>
      <c r="BI116" s="1003"/>
      <c r="BJ116" s="1003"/>
      <c r="BK116" s="1003"/>
      <c r="BL116" s="1003"/>
      <c r="BM116" s="1003"/>
      <c r="BN116" s="1003"/>
      <c r="BO116" s="1003"/>
      <c r="BP116" s="1004"/>
      <c r="BQ116" s="960" t="s">
        <v>122</v>
      </c>
      <c r="BR116" s="961"/>
      <c r="BS116" s="961"/>
      <c r="BT116" s="961"/>
      <c r="BU116" s="961"/>
      <c r="BV116" s="961" t="s">
        <v>122</v>
      </c>
      <c r="BW116" s="961"/>
      <c r="BX116" s="961"/>
      <c r="BY116" s="961"/>
      <c r="BZ116" s="961"/>
      <c r="CA116" s="961" t="s">
        <v>122</v>
      </c>
      <c r="CB116" s="961"/>
      <c r="CC116" s="961"/>
      <c r="CD116" s="961"/>
      <c r="CE116" s="961"/>
      <c r="CF116" s="955" t="s">
        <v>122</v>
      </c>
      <c r="CG116" s="956"/>
      <c r="CH116" s="956"/>
      <c r="CI116" s="956"/>
      <c r="CJ116" s="956"/>
      <c r="CK116" s="983"/>
      <c r="CL116" s="984"/>
      <c r="CM116" s="957" t="s">
        <v>438</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122</v>
      </c>
      <c r="DH116" s="994"/>
      <c r="DI116" s="994"/>
      <c r="DJ116" s="994"/>
      <c r="DK116" s="995"/>
      <c r="DL116" s="996" t="s">
        <v>122</v>
      </c>
      <c r="DM116" s="994"/>
      <c r="DN116" s="994"/>
      <c r="DO116" s="994"/>
      <c r="DP116" s="995"/>
      <c r="DQ116" s="996" t="s">
        <v>122</v>
      </c>
      <c r="DR116" s="994"/>
      <c r="DS116" s="994"/>
      <c r="DT116" s="994"/>
      <c r="DU116" s="995"/>
      <c r="DV116" s="997" t="s">
        <v>122</v>
      </c>
      <c r="DW116" s="998"/>
      <c r="DX116" s="998"/>
      <c r="DY116" s="998"/>
      <c r="DZ116" s="999"/>
    </row>
    <row r="117" spans="1:130" s="218" customFormat="1" ht="26.25" customHeight="1" x14ac:dyDescent="0.15">
      <c r="A117" s="947" t="s">
        <v>177</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439</v>
      </c>
      <c r="Z117" s="929"/>
      <c r="AA117" s="1013">
        <v>3262054</v>
      </c>
      <c r="AB117" s="1014"/>
      <c r="AC117" s="1014"/>
      <c r="AD117" s="1014"/>
      <c r="AE117" s="1015"/>
      <c r="AF117" s="1016">
        <v>3326930</v>
      </c>
      <c r="AG117" s="1014"/>
      <c r="AH117" s="1014"/>
      <c r="AI117" s="1014"/>
      <c r="AJ117" s="1015"/>
      <c r="AK117" s="1016">
        <v>3359034</v>
      </c>
      <c r="AL117" s="1014"/>
      <c r="AM117" s="1014"/>
      <c r="AN117" s="1014"/>
      <c r="AO117" s="1015"/>
      <c r="AP117" s="1017"/>
      <c r="AQ117" s="1018"/>
      <c r="AR117" s="1018"/>
      <c r="AS117" s="1018"/>
      <c r="AT117" s="1019"/>
      <c r="AU117" s="943"/>
      <c r="AV117" s="944"/>
      <c r="AW117" s="944"/>
      <c r="AX117" s="944"/>
      <c r="AY117" s="944"/>
      <c r="AZ117" s="1009" t="s">
        <v>440</v>
      </c>
      <c r="BA117" s="1010"/>
      <c r="BB117" s="1010"/>
      <c r="BC117" s="1010"/>
      <c r="BD117" s="1010"/>
      <c r="BE117" s="1010"/>
      <c r="BF117" s="1010"/>
      <c r="BG117" s="1010"/>
      <c r="BH117" s="1010"/>
      <c r="BI117" s="1010"/>
      <c r="BJ117" s="1010"/>
      <c r="BK117" s="1010"/>
      <c r="BL117" s="1010"/>
      <c r="BM117" s="1010"/>
      <c r="BN117" s="1010"/>
      <c r="BO117" s="1010"/>
      <c r="BP117" s="1011"/>
      <c r="BQ117" s="960" t="s">
        <v>122</v>
      </c>
      <c r="BR117" s="961"/>
      <c r="BS117" s="961"/>
      <c r="BT117" s="961"/>
      <c r="BU117" s="961"/>
      <c r="BV117" s="961" t="s">
        <v>122</v>
      </c>
      <c r="BW117" s="961"/>
      <c r="BX117" s="961"/>
      <c r="BY117" s="961"/>
      <c r="BZ117" s="961"/>
      <c r="CA117" s="961" t="s">
        <v>122</v>
      </c>
      <c r="CB117" s="961"/>
      <c r="CC117" s="961"/>
      <c r="CD117" s="961"/>
      <c r="CE117" s="961"/>
      <c r="CF117" s="955" t="s">
        <v>122</v>
      </c>
      <c r="CG117" s="956"/>
      <c r="CH117" s="956"/>
      <c r="CI117" s="956"/>
      <c r="CJ117" s="956"/>
      <c r="CK117" s="983"/>
      <c r="CL117" s="984"/>
      <c r="CM117" s="957" t="s">
        <v>441</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122</v>
      </c>
      <c r="DH117" s="994"/>
      <c r="DI117" s="994"/>
      <c r="DJ117" s="994"/>
      <c r="DK117" s="995"/>
      <c r="DL117" s="996" t="s">
        <v>122</v>
      </c>
      <c r="DM117" s="994"/>
      <c r="DN117" s="994"/>
      <c r="DO117" s="994"/>
      <c r="DP117" s="995"/>
      <c r="DQ117" s="996" t="s">
        <v>122</v>
      </c>
      <c r="DR117" s="994"/>
      <c r="DS117" s="994"/>
      <c r="DT117" s="994"/>
      <c r="DU117" s="995"/>
      <c r="DV117" s="997" t="s">
        <v>122</v>
      </c>
      <c r="DW117" s="998"/>
      <c r="DX117" s="998"/>
      <c r="DY117" s="998"/>
      <c r="DZ117" s="999"/>
    </row>
    <row r="118" spans="1:130" s="218" customFormat="1" ht="26.25" customHeight="1" x14ac:dyDescent="0.15">
      <c r="A118" s="947" t="s">
        <v>415</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412</v>
      </c>
      <c r="AB118" s="928"/>
      <c r="AC118" s="928"/>
      <c r="AD118" s="928"/>
      <c r="AE118" s="929"/>
      <c r="AF118" s="927" t="s">
        <v>413</v>
      </c>
      <c r="AG118" s="928"/>
      <c r="AH118" s="928"/>
      <c r="AI118" s="928"/>
      <c r="AJ118" s="929"/>
      <c r="AK118" s="927" t="s">
        <v>294</v>
      </c>
      <c r="AL118" s="928"/>
      <c r="AM118" s="928"/>
      <c r="AN118" s="928"/>
      <c r="AO118" s="929"/>
      <c r="AP118" s="1005" t="s">
        <v>414</v>
      </c>
      <c r="AQ118" s="1006"/>
      <c r="AR118" s="1006"/>
      <c r="AS118" s="1006"/>
      <c r="AT118" s="1007"/>
      <c r="AU118" s="943"/>
      <c r="AV118" s="944"/>
      <c r="AW118" s="944"/>
      <c r="AX118" s="944"/>
      <c r="AY118" s="944"/>
      <c r="AZ118" s="1008" t="s">
        <v>442</v>
      </c>
      <c r="BA118" s="1000"/>
      <c r="BB118" s="1000"/>
      <c r="BC118" s="1000"/>
      <c r="BD118" s="1000"/>
      <c r="BE118" s="1000"/>
      <c r="BF118" s="1000"/>
      <c r="BG118" s="1000"/>
      <c r="BH118" s="1000"/>
      <c r="BI118" s="1000"/>
      <c r="BJ118" s="1000"/>
      <c r="BK118" s="1000"/>
      <c r="BL118" s="1000"/>
      <c r="BM118" s="1000"/>
      <c r="BN118" s="1000"/>
      <c r="BO118" s="1000"/>
      <c r="BP118" s="1001"/>
      <c r="BQ118" s="1034" t="s">
        <v>122</v>
      </c>
      <c r="BR118" s="1035"/>
      <c r="BS118" s="1035"/>
      <c r="BT118" s="1035"/>
      <c r="BU118" s="1035"/>
      <c r="BV118" s="1035" t="s">
        <v>122</v>
      </c>
      <c r="BW118" s="1035"/>
      <c r="BX118" s="1035"/>
      <c r="BY118" s="1035"/>
      <c r="BZ118" s="1035"/>
      <c r="CA118" s="1035" t="s">
        <v>122</v>
      </c>
      <c r="CB118" s="1035"/>
      <c r="CC118" s="1035"/>
      <c r="CD118" s="1035"/>
      <c r="CE118" s="1035"/>
      <c r="CF118" s="955" t="s">
        <v>122</v>
      </c>
      <c r="CG118" s="956"/>
      <c r="CH118" s="956"/>
      <c r="CI118" s="956"/>
      <c r="CJ118" s="956"/>
      <c r="CK118" s="983"/>
      <c r="CL118" s="984"/>
      <c r="CM118" s="957" t="s">
        <v>443</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122</v>
      </c>
      <c r="DH118" s="994"/>
      <c r="DI118" s="994"/>
      <c r="DJ118" s="994"/>
      <c r="DK118" s="995"/>
      <c r="DL118" s="996" t="s">
        <v>122</v>
      </c>
      <c r="DM118" s="994"/>
      <c r="DN118" s="994"/>
      <c r="DO118" s="994"/>
      <c r="DP118" s="995"/>
      <c r="DQ118" s="996" t="s">
        <v>122</v>
      </c>
      <c r="DR118" s="994"/>
      <c r="DS118" s="994"/>
      <c r="DT118" s="994"/>
      <c r="DU118" s="995"/>
      <c r="DV118" s="997" t="s">
        <v>122</v>
      </c>
      <c r="DW118" s="998"/>
      <c r="DX118" s="998"/>
      <c r="DY118" s="998"/>
      <c r="DZ118" s="999"/>
    </row>
    <row r="119" spans="1:130" s="218" customFormat="1" ht="26.25" customHeight="1" x14ac:dyDescent="0.15">
      <c r="A119" s="1091" t="s">
        <v>418</v>
      </c>
      <c r="B119" s="982"/>
      <c r="C119" s="964" t="s">
        <v>419</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t="s">
        <v>122</v>
      </c>
      <c r="AB119" s="935"/>
      <c r="AC119" s="935"/>
      <c r="AD119" s="935"/>
      <c r="AE119" s="936"/>
      <c r="AF119" s="937" t="s">
        <v>122</v>
      </c>
      <c r="AG119" s="935"/>
      <c r="AH119" s="935"/>
      <c r="AI119" s="935"/>
      <c r="AJ119" s="936"/>
      <c r="AK119" s="937" t="s">
        <v>122</v>
      </c>
      <c r="AL119" s="935"/>
      <c r="AM119" s="935"/>
      <c r="AN119" s="935"/>
      <c r="AO119" s="936"/>
      <c r="AP119" s="938" t="s">
        <v>122</v>
      </c>
      <c r="AQ119" s="939"/>
      <c r="AR119" s="939"/>
      <c r="AS119" s="939"/>
      <c r="AT119" s="940"/>
      <c r="AU119" s="945"/>
      <c r="AV119" s="946"/>
      <c r="AW119" s="946"/>
      <c r="AX119" s="946"/>
      <c r="AY119" s="946"/>
      <c r="AZ119" s="239" t="s">
        <v>177</v>
      </c>
      <c r="BA119" s="239"/>
      <c r="BB119" s="239"/>
      <c r="BC119" s="239"/>
      <c r="BD119" s="239"/>
      <c r="BE119" s="239"/>
      <c r="BF119" s="239"/>
      <c r="BG119" s="239"/>
      <c r="BH119" s="239"/>
      <c r="BI119" s="239"/>
      <c r="BJ119" s="239"/>
      <c r="BK119" s="239"/>
      <c r="BL119" s="239"/>
      <c r="BM119" s="239"/>
      <c r="BN119" s="239"/>
      <c r="BO119" s="1012" t="s">
        <v>444</v>
      </c>
      <c r="BP119" s="1040"/>
      <c r="BQ119" s="1034">
        <v>39695765</v>
      </c>
      <c r="BR119" s="1035"/>
      <c r="BS119" s="1035"/>
      <c r="BT119" s="1035"/>
      <c r="BU119" s="1035"/>
      <c r="BV119" s="1035">
        <v>38298515</v>
      </c>
      <c r="BW119" s="1035"/>
      <c r="BX119" s="1035"/>
      <c r="BY119" s="1035"/>
      <c r="BZ119" s="1035"/>
      <c r="CA119" s="1035">
        <v>36643079</v>
      </c>
      <c r="CB119" s="1035"/>
      <c r="CC119" s="1035"/>
      <c r="CD119" s="1035"/>
      <c r="CE119" s="1035"/>
      <c r="CF119" s="1036"/>
      <c r="CG119" s="1037"/>
      <c r="CH119" s="1037"/>
      <c r="CI119" s="1037"/>
      <c r="CJ119" s="1038"/>
      <c r="CK119" s="985"/>
      <c r="CL119" s="986"/>
      <c r="CM119" s="1008" t="s">
        <v>445</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t="s">
        <v>122</v>
      </c>
      <c r="DH119" s="1021"/>
      <c r="DI119" s="1021"/>
      <c r="DJ119" s="1021"/>
      <c r="DK119" s="1022"/>
      <c r="DL119" s="1020" t="s">
        <v>122</v>
      </c>
      <c r="DM119" s="1021"/>
      <c r="DN119" s="1021"/>
      <c r="DO119" s="1021"/>
      <c r="DP119" s="1022"/>
      <c r="DQ119" s="1020" t="s">
        <v>122</v>
      </c>
      <c r="DR119" s="1021"/>
      <c r="DS119" s="1021"/>
      <c r="DT119" s="1021"/>
      <c r="DU119" s="1022"/>
      <c r="DV119" s="1023" t="s">
        <v>122</v>
      </c>
      <c r="DW119" s="1024"/>
      <c r="DX119" s="1024"/>
      <c r="DY119" s="1024"/>
      <c r="DZ119" s="1025"/>
    </row>
    <row r="120" spans="1:130" s="218" customFormat="1" ht="26.25" customHeight="1" x14ac:dyDescent="0.15">
      <c r="A120" s="1092"/>
      <c r="B120" s="984"/>
      <c r="C120" s="957" t="s">
        <v>422</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122</v>
      </c>
      <c r="AB120" s="994"/>
      <c r="AC120" s="994"/>
      <c r="AD120" s="994"/>
      <c r="AE120" s="995"/>
      <c r="AF120" s="996" t="s">
        <v>122</v>
      </c>
      <c r="AG120" s="994"/>
      <c r="AH120" s="994"/>
      <c r="AI120" s="994"/>
      <c r="AJ120" s="995"/>
      <c r="AK120" s="996" t="s">
        <v>122</v>
      </c>
      <c r="AL120" s="994"/>
      <c r="AM120" s="994"/>
      <c r="AN120" s="994"/>
      <c r="AO120" s="995"/>
      <c r="AP120" s="997" t="s">
        <v>122</v>
      </c>
      <c r="AQ120" s="998"/>
      <c r="AR120" s="998"/>
      <c r="AS120" s="998"/>
      <c r="AT120" s="999"/>
      <c r="AU120" s="1026" t="s">
        <v>446</v>
      </c>
      <c r="AV120" s="1027"/>
      <c r="AW120" s="1027"/>
      <c r="AX120" s="1027"/>
      <c r="AY120" s="1028"/>
      <c r="AZ120" s="964" t="s">
        <v>447</v>
      </c>
      <c r="BA120" s="932"/>
      <c r="BB120" s="932"/>
      <c r="BC120" s="932"/>
      <c r="BD120" s="932"/>
      <c r="BE120" s="932"/>
      <c r="BF120" s="932"/>
      <c r="BG120" s="932"/>
      <c r="BH120" s="932"/>
      <c r="BI120" s="932"/>
      <c r="BJ120" s="932"/>
      <c r="BK120" s="932"/>
      <c r="BL120" s="932"/>
      <c r="BM120" s="932"/>
      <c r="BN120" s="932"/>
      <c r="BO120" s="932"/>
      <c r="BP120" s="933"/>
      <c r="BQ120" s="965">
        <v>12820736</v>
      </c>
      <c r="BR120" s="966"/>
      <c r="BS120" s="966"/>
      <c r="BT120" s="966"/>
      <c r="BU120" s="966"/>
      <c r="BV120" s="966">
        <v>13537527</v>
      </c>
      <c r="BW120" s="966"/>
      <c r="BX120" s="966"/>
      <c r="BY120" s="966"/>
      <c r="BZ120" s="966"/>
      <c r="CA120" s="966">
        <v>14433842</v>
      </c>
      <c r="CB120" s="966"/>
      <c r="CC120" s="966"/>
      <c r="CD120" s="966"/>
      <c r="CE120" s="966"/>
      <c r="CF120" s="979">
        <v>95.9</v>
      </c>
      <c r="CG120" s="980"/>
      <c r="CH120" s="980"/>
      <c r="CI120" s="980"/>
      <c r="CJ120" s="980"/>
      <c r="CK120" s="1041" t="s">
        <v>448</v>
      </c>
      <c r="CL120" s="1042"/>
      <c r="CM120" s="1042"/>
      <c r="CN120" s="1042"/>
      <c r="CO120" s="1043"/>
      <c r="CP120" s="1049" t="s">
        <v>396</v>
      </c>
      <c r="CQ120" s="1050"/>
      <c r="CR120" s="1050"/>
      <c r="CS120" s="1050"/>
      <c r="CT120" s="1050"/>
      <c r="CU120" s="1050"/>
      <c r="CV120" s="1050"/>
      <c r="CW120" s="1050"/>
      <c r="CX120" s="1050"/>
      <c r="CY120" s="1050"/>
      <c r="CZ120" s="1050"/>
      <c r="DA120" s="1050"/>
      <c r="DB120" s="1050"/>
      <c r="DC120" s="1050"/>
      <c r="DD120" s="1050"/>
      <c r="DE120" s="1050"/>
      <c r="DF120" s="1051"/>
      <c r="DG120" s="965">
        <v>7973625</v>
      </c>
      <c r="DH120" s="966"/>
      <c r="DI120" s="966"/>
      <c r="DJ120" s="966"/>
      <c r="DK120" s="966"/>
      <c r="DL120" s="966">
        <v>8113452</v>
      </c>
      <c r="DM120" s="966"/>
      <c r="DN120" s="966"/>
      <c r="DO120" s="966"/>
      <c r="DP120" s="966"/>
      <c r="DQ120" s="966">
        <v>8043407</v>
      </c>
      <c r="DR120" s="966"/>
      <c r="DS120" s="966"/>
      <c r="DT120" s="966"/>
      <c r="DU120" s="966"/>
      <c r="DV120" s="967">
        <v>53.4</v>
      </c>
      <c r="DW120" s="967"/>
      <c r="DX120" s="967"/>
      <c r="DY120" s="967"/>
      <c r="DZ120" s="968"/>
    </row>
    <row r="121" spans="1:130" s="218" customFormat="1" ht="26.25" customHeight="1" x14ac:dyDescent="0.15">
      <c r="A121" s="1092"/>
      <c r="B121" s="984"/>
      <c r="C121" s="1009" t="s">
        <v>449</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122</v>
      </c>
      <c r="AB121" s="994"/>
      <c r="AC121" s="994"/>
      <c r="AD121" s="994"/>
      <c r="AE121" s="995"/>
      <c r="AF121" s="996" t="s">
        <v>122</v>
      </c>
      <c r="AG121" s="994"/>
      <c r="AH121" s="994"/>
      <c r="AI121" s="994"/>
      <c r="AJ121" s="995"/>
      <c r="AK121" s="996" t="s">
        <v>122</v>
      </c>
      <c r="AL121" s="994"/>
      <c r="AM121" s="994"/>
      <c r="AN121" s="994"/>
      <c r="AO121" s="995"/>
      <c r="AP121" s="997" t="s">
        <v>122</v>
      </c>
      <c r="AQ121" s="998"/>
      <c r="AR121" s="998"/>
      <c r="AS121" s="998"/>
      <c r="AT121" s="999"/>
      <c r="AU121" s="1029"/>
      <c r="AV121" s="1030"/>
      <c r="AW121" s="1030"/>
      <c r="AX121" s="1030"/>
      <c r="AY121" s="1031"/>
      <c r="AZ121" s="957" t="s">
        <v>450</v>
      </c>
      <c r="BA121" s="958"/>
      <c r="BB121" s="958"/>
      <c r="BC121" s="958"/>
      <c r="BD121" s="958"/>
      <c r="BE121" s="958"/>
      <c r="BF121" s="958"/>
      <c r="BG121" s="958"/>
      <c r="BH121" s="958"/>
      <c r="BI121" s="958"/>
      <c r="BJ121" s="958"/>
      <c r="BK121" s="958"/>
      <c r="BL121" s="958"/>
      <c r="BM121" s="958"/>
      <c r="BN121" s="958"/>
      <c r="BO121" s="958"/>
      <c r="BP121" s="959"/>
      <c r="BQ121" s="960">
        <v>4914071</v>
      </c>
      <c r="BR121" s="961"/>
      <c r="BS121" s="961"/>
      <c r="BT121" s="961"/>
      <c r="BU121" s="961"/>
      <c r="BV121" s="961">
        <v>4766249</v>
      </c>
      <c r="BW121" s="961"/>
      <c r="BX121" s="961"/>
      <c r="BY121" s="961"/>
      <c r="BZ121" s="961"/>
      <c r="CA121" s="961">
        <v>4509097</v>
      </c>
      <c r="CB121" s="961"/>
      <c r="CC121" s="961"/>
      <c r="CD121" s="961"/>
      <c r="CE121" s="961"/>
      <c r="CF121" s="955">
        <v>30</v>
      </c>
      <c r="CG121" s="956"/>
      <c r="CH121" s="956"/>
      <c r="CI121" s="956"/>
      <c r="CJ121" s="956"/>
      <c r="CK121" s="1044"/>
      <c r="CL121" s="1045"/>
      <c r="CM121" s="1045"/>
      <c r="CN121" s="1045"/>
      <c r="CO121" s="1046"/>
      <c r="CP121" s="1054" t="s">
        <v>394</v>
      </c>
      <c r="CQ121" s="1055"/>
      <c r="CR121" s="1055"/>
      <c r="CS121" s="1055"/>
      <c r="CT121" s="1055"/>
      <c r="CU121" s="1055"/>
      <c r="CV121" s="1055"/>
      <c r="CW121" s="1055"/>
      <c r="CX121" s="1055"/>
      <c r="CY121" s="1055"/>
      <c r="CZ121" s="1055"/>
      <c r="DA121" s="1055"/>
      <c r="DB121" s="1055"/>
      <c r="DC121" s="1055"/>
      <c r="DD121" s="1055"/>
      <c r="DE121" s="1055"/>
      <c r="DF121" s="1056"/>
      <c r="DG121" s="960">
        <v>1603836</v>
      </c>
      <c r="DH121" s="961"/>
      <c r="DI121" s="961"/>
      <c r="DJ121" s="961"/>
      <c r="DK121" s="961"/>
      <c r="DL121" s="961">
        <v>1520349</v>
      </c>
      <c r="DM121" s="961"/>
      <c r="DN121" s="961"/>
      <c r="DO121" s="961"/>
      <c r="DP121" s="961"/>
      <c r="DQ121" s="961">
        <v>1423106</v>
      </c>
      <c r="DR121" s="961"/>
      <c r="DS121" s="961"/>
      <c r="DT121" s="961"/>
      <c r="DU121" s="961"/>
      <c r="DV121" s="962">
        <v>9.5</v>
      </c>
      <c r="DW121" s="962"/>
      <c r="DX121" s="962"/>
      <c r="DY121" s="962"/>
      <c r="DZ121" s="963"/>
    </row>
    <row r="122" spans="1:130" s="218" customFormat="1" ht="26.25" customHeight="1" x14ac:dyDescent="0.15">
      <c r="A122" s="1092"/>
      <c r="B122" s="984"/>
      <c r="C122" s="957" t="s">
        <v>432</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122</v>
      </c>
      <c r="AB122" s="994"/>
      <c r="AC122" s="994"/>
      <c r="AD122" s="994"/>
      <c r="AE122" s="995"/>
      <c r="AF122" s="996" t="s">
        <v>122</v>
      </c>
      <c r="AG122" s="994"/>
      <c r="AH122" s="994"/>
      <c r="AI122" s="994"/>
      <c r="AJ122" s="995"/>
      <c r="AK122" s="996" t="s">
        <v>122</v>
      </c>
      <c r="AL122" s="994"/>
      <c r="AM122" s="994"/>
      <c r="AN122" s="994"/>
      <c r="AO122" s="995"/>
      <c r="AP122" s="997" t="s">
        <v>122</v>
      </c>
      <c r="AQ122" s="998"/>
      <c r="AR122" s="998"/>
      <c r="AS122" s="998"/>
      <c r="AT122" s="999"/>
      <c r="AU122" s="1029"/>
      <c r="AV122" s="1030"/>
      <c r="AW122" s="1030"/>
      <c r="AX122" s="1030"/>
      <c r="AY122" s="1031"/>
      <c r="AZ122" s="1008" t="s">
        <v>451</v>
      </c>
      <c r="BA122" s="1000"/>
      <c r="BB122" s="1000"/>
      <c r="BC122" s="1000"/>
      <c r="BD122" s="1000"/>
      <c r="BE122" s="1000"/>
      <c r="BF122" s="1000"/>
      <c r="BG122" s="1000"/>
      <c r="BH122" s="1000"/>
      <c r="BI122" s="1000"/>
      <c r="BJ122" s="1000"/>
      <c r="BK122" s="1000"/>
      <c r="BL122" s="1000"/>
      <c r="BM122" s="1000"/>
      <c r="BN122" s="1000"/>
      <c r="BO122" s="1000"/>
      <c r="BP122" s="1001"/>
      <c r="BQ122" s="1034">
        <v>21721499</v>
      </c>
      <c r="BR122" s="1035"/>
      <c r="BS122" s="1035"/>
      <c r="BT122" s="1035"/>
      <c r="BU122" s="1035"/>
      <c r="BV122" s="1035">
        <v>20354578</v>
      </c>
      <c r="BW122" s="1035"/>
      <c r="BX122" s="1035"/>
      <c r="BY122" s="1035"/>
      <c r="BZ122" s="1035"/>
      <c r="CA122" s="1035">
        <v>18827631</v>
      </c>
      <c r="CB122" s="1035"/>
      <c r="CC122" s="1035"/>
      <c r="CD122" s="1035"/>
      <c r="CE122" s="1035"/>
      <c r="CF122" s="1052">
        <v>125.1</v>
      </c>
      <c r="CG122" s="1053"/>
      <c r="CH122" s="1053"/>
      <c r="CI122" s="1053"/>
      <c r="CJ122" s="1053"/>
      <c r="CK122" s="1044"/>
      <c r="CL122" s="1045"/>
      <c r="CM122" s="1045"/>
      <c r="CN122" s="1045"/>
      <c r="CO122" s="1046"/>
      <c r="CP122" s="1054" t="s">
        <v>397</v>
      </c>
      <c r="CQ122" s="1055"/>
      <c r="CR122" s="1055"/>
      <c r="CS122" s="1055"/>
      <c r="CT122" s="1055"/>
      <c r="CU122" s="1055"/>
      <c r="CV122" s="1055"/>
      <c r="CW122" s="1055"/>
      <c r="CX122" s="1055"/>
      <c r="CY122" s="1055"/>
      <c r="CZ122" s="1055"/>
      <c r="DA122" s="1055"/>
      <c r="DB122" s="1055"/>
      <c r="DC122" s="1055"/>
      <c r="DD122" s="1055"/>
      <c r="DE122" s="1055"/>
      <c r="DF122" s="1056"/>
      <c r="DG122" s="960">
        <v>5205</v>
      </c>
      <c r="DH122" s="961"/>
      <c r="DI122" s="961"/>
      <c r="DJ122" s="961"/>
      <c r="DK122" s="961"/>
      <c r="DL122" s="961">
        <v>10442</v>
      </c>
      <c r="DM122" s="961"/>
      <c r="DN122" s="961"/>
      <c r="DO122" s="961"/>
      <c r="DP122" s="961"/>
      <c r="DQ122" s="961">
        <v>10460</v>
      </c>
      <c r="DR122" s="961"/>
      <c r="DS122" s="961"/>
      <c r="DT122" s="961"/>
      <c r="DU122" s="961"/>
      <c r="DV122" s="962">
        <v>0.1</v>
      </c>
      <c r="DW122" s="962"/>
      <c r="DX122" s="962"/>
      <c r="DY122" s="962"/>
      <c r="DZ122" s="963"/>
    </row>
    <row r="123" spans="1:130" s="218" customFormat="1" ht="26.25" customHeight="1" x14ac:dyDescent="0.15">
      <c r="A123" s="1092"/>
      <c r="B123" s="984"/>
      <c r="C123" s="957" t="s">
        <v>438</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122</v>
      </c>
      <c r="AB123" s="994"/>
      <c r="AC123" s="994"/>
      <c r="AD123" s="994"/>
      <c r="AE123" s="995"/>
      <c r="AF123" s="996" t="s">
        <v>122</v>
      </c>
      <c r="AG123" s="994"/>
      <c r="AH123" s="994"/>
      <c r="AI123" s="994"/>
      <c r="AJ123" s="995"/>
      <c r="AK123" s="996" t="s">
        <v>122</v>
      </c>
      <c r="AL123" s="994"/>
      <c r="AM123" s="994"/>
      <c r="AN123" s="994"/>
      <c r="AO123" s="995"/>
      <c r="AP123" s="997" t="s">
        <v>122</v>
      </c>
      <c r="AQ123" s="998"/>
      <c r="AR123" s="998"/>
      <c r="AS123" s="998"/>
      <c r="AT123" s="999"/>
      <c r="AU123" s="1032"/>
      <c r="AV123" s="1033"/>
      <c r="AW123" s="1033"/>
      <c r="AX123" s="1033"/>
      <c r="AY123" s="1033"/>
      <c r="AZ123" s="239" t="s">
        <v>177</v>
      </c>
      <c r="BA123" s="239"/>
      <c r="BB123" s="239"/>
      <c r="BC123" s="239"/>
      <c r="BD123" s="239"/>
      <c r="BE123" s="239"/>
      <c r="BF123" s="239"/>
      <c r="BG123" s="239"/>
      <c r="BH123" s="239"/>
      <c r="BI123" s="239"/>
      <c r="BJ123" s="239"/>
      <c r="BK123" s="239"/>
      <c r="BL123" s="239"/>
      <c r="BM123" s="239"/>
      <c r="BN123" s="239"/>
      <c r="BO123" s="1012" t="s">
        <v>452</v>
      </c>
      <c r="BP123" s="1040"/>
      <c r="BQ123" s="1098">
        <v>39456306</v>
      </c>
      <c r="BR123" s="1099"/>
      <c r="BS123" s="1099"/>
      <c r="BT123" s="1099"/>
      <c r="BU123" s="1099"/>
      <c r="BV123" s="1099">
        <v>38658354</v>
      </c>
      <c r="BW123" s="1099"/>
      <c r="BX123" s="1099"/>
      <c r="BY123" s="1099"/>
      <c r="BZ123" s="1099"/>
      <c r="CA123" s="1099">
        <v>37770570</v>
      </c>
      <c r="CB123" s="1099"/>
      <c r="CC123" s="1099"/>
      <c r="CD123" s="1099"/>
      <c r="CE123" s="1099"/>
      <c r="CF123" s="1036"/>
      <c r="CG123" s="1037"/>
      <c r="CH123" s="1037"/>
      <c r="CI123" s="1037"/>
      <c r="CJ123" s="1038"/>
      <c r="CK123" s="1044"/>
      <c r="CL123" s="1045"/>
      <c r="CM123" s="1045"/>
      <c r="CN123" s="1045"/>
      <c r="CO123" s="1046"/>
      <c r="CP123" s="1054" t="s">
        <v>392</v>
      </c>
      <c r="CQ123" s="1055"/>
      <c r="CR123" s="1055"/>
      <c r="CS123" s="1055"/>
      <c r="CT123" s="1055"/>
      <c r="CU123" s="1055"/>
      <c r="CV123" s="1055"/>
      <c r="CW123" s="1055"/>
      <c r="CX123" s="1055"/>
      <c r="CY123" s="1055"/>
      <c r="CZ123" s="1055"/>
      <c r="DA123" s="1055"/>
      <c r="DB123" s="1055"/>
      <c r="DC123" s="1055"/>
      <c r="DD123" s="1055"/>
      <c r="DE123" s="1055"/>
      <c r="DF123" s="1056"/>
      <c r="DG123" s="993" t="s">
        <v>122</v>
      </c>
      <c r="DH123" s="994"/>
      <c r="DI123" s="994"/>
      <c r="DJ123" s="994"/>
      <c r="DK123" s="995"/>
      <c r="DL123" s="996" t="s">
        <v>122</v>
      </c>
      <c r="DM123" s="994"/>
      <c r="DN123" s="994"/>
      <c r="DO123" s="994"/>
      <c r="DP123" s="995"/>
      <c r="DQ123" s="996" t="s">
        <v>122</v>
      </c>
      <c r="DR123" s="994"/>
      <c r="DS123" s="994"/>
      <c r="DT123" s="994"/>
      <c r="DU123" s="995"/>
      <c r="DV123" s="997" t="s">
        <v>122</v>
      </c>
      <c r="DW123" s="998"/>
      <c r="DX123" s="998"/>
      <c r="DY123" s="998"/>
      <c r="DZ123" s="999"/>
    </row>
    <row r="124" spans="1:130" s="218" customFormat="1" ht="26.25" customHeight="1" thickBot="1" x14ac:dyDescent="0.2">
      <c r="A124" s="1092"/>
      <c r="B124" s="984"/>
      <c r="C124" s="957" t="s">
        <v>441</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122</v>
      </c>
      <c r="AB124" s="994"/>
      <c r="AC124" s="994"/>
      <c r="AD124" s="994"/>
      <c r="AE124" s="995"/>
      <c r="AF124" s="996" t="s">
        <v>122</v>
      </c>
      <c r="AG124" s="994"/>
      <c r="AH124" s="994"/>
      <c r="AI124" s="994"/>
      <c r="AJ124" s="995"/>
      <c r="AK124" s="996" t="s">
        <v>122</v>
      </c>
      <c r="AL124" s="994"/>
      <c r="AM124" s="994"/>
      <c r="AN124" s="994"/>
      <c r="AO124" s="995"/>
      <c r="AP124" s="997" t="s">
        <v>122</v>
      </c>
      <c r="AQ124" s="998"/>
      <c r="AR124" s="998"/>
      <c r="AS124" s="998"/>
      <c r="AT124" s="999"/>
      <c r="AU124" s="1094" t="s">
        <v>453</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v>1.6</v>
      </c>
      <c r="BR124" s="1062"/>
      <c r="BS124" s="1062"/>
      <c r="BT124" s="1062"/>
      <c r="BU124" s="1062"/>
      <c r="BV124" s="1062" t="s">
        <v>122</v>
      </c>
      <c r="BW124" s="1062"/>
      <c r="BX124" s="1062"/>
      <c r="BY124" s="1062"/>
      <c r="BZ124" s="1062"/>
      <c r="CA124" s="1062" t="s">
        <v>122</v>
      </c>
      <c r="CB124" s="1062"/>
      <c r="CC124" s="1062"/>
      <c r="CD124" s="1062"/>
      <c r="CE124" s="1062"/>
      <c r="CF124" s="1063"/>
      <c r="CG124" s="1064"/>
      <c r="CH124" s="1064"/>
      <c r="CI124" s="1064"/>
      <c r="CJ124" s="1065"/>
      <c r="CK124" s="1047"/>
      <c r="CL124" s="1047"/>
      <c r="CM124" s="1047"/>
      <c r="CN124" s="1047"/>
      <c r="CO124" s="1048"/>
      <c r="CP124" s="1054" t="s">
        <v>454</v>
      </c>
      <c r="CQ124" s="1055"/>
      <c r="CR124" s="1055"/>
      <c r="CS124" s="1055"/>
      <c r="CT124" s="1055"/>
      <c r="CU124" s="1055"/>
      <c r="CV124" s="1055"/>
      <c r="CW124" s="1055"/>
      <c r="CX124" s="1055"/>
      <c r="CY124" s="1055"/>
      <c r="CZ124" s="1055"/>
      <c r="DA124" s="1055"/>
      <c r="DB124" s="1055"/>
      <c r="DC124" s="1055"/>
      <c r="DD124" s="1055"/>
      <c r="DE124" s="1055"/>
      <c r="DF124" s="1056"/>
      <c r="DG124" s="1039" t="s">
        <v>122</v>
      </c>
      <c r="DH124" s="1021"/>
      <c r="DI124" s="1021"/>
      <c r="DJ124" s="1021"/>
      <c r="DK124" s="1022"/>
      <c r="DL124" s="1020" t="s">
        <v>122</v>
      </c>
      <c r="DM124" s="1021"/>
      <c r="DN124" s="1021"/>
      <c r="DO124" s="1021"/>
      <c r="DP124" s="1022"/>
      <c r="DQ124" s="1020" t="s">
        <v>122</v>
      </c>
      <c r="DR124" s="1021"/>
      <c r="DS124" s="1021"/>
      <c r="DT124" s="1021"/>
      <c r="DU124" s="1022"/>
      <c r="DV124" s="1023" t="s">
        <v>122</v>
      </c>
      <c r="DW124" s="1024"/>
      <c r="DX124" s="1024"/>
      <c r="DY124" s="1024"/>
      <c r="DZ124" s="1025"/>
    </row>
    <row r="125" spans="1:130" s="218" customFormat="1" ht="26.25" customHeight="1" x14ac:dyDescent="0.15">
      <c r="A125" s="1092"/>
      <c r="B125" s="984"/>
      <c r="C125" s="957" t="s">
        <v>443</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122</v>
      </c>
      <c r="AB125" s="994"/>
      <c r="AC125" s="994"/>
      <c r="AD125" s="994"/>
      <c r="AE125" s="995"/>
      <c r="AF125" s="996" t="s">
        <v>122</v>
      </c>
      <c r="AG125" s="994"/>
      <c r="AH125" s="994"/>
      <c r="AI125" s="994"/>
      <c r="AJ125" s="995"/>
      <c r="AK125" s="996" t="s">
        <v>122</v>
      </c>
      <c r="AL125" s="994"/>
      <c r="AM125" s="994"/>
      <c r="AN125" s="994"/>
      <c r="AO125" s="995"/>
      <c r="AP125" s="997" t="s">
        <v>122</v>
      </c>
      <c r="AQ125" s="998"/>
      <c r="AR125" s="998"/>
      <c r="AS125" s="998"/>
      <c r="AT125" s="999"/>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7" t="s">
        <v>455</v>
      </c>
      <c r="CL125" s="1042"/>
      <c r="CM125" s="1042"/>
      <c r="CN125" s="1042"/>
      <c r="CO125" s="1043"/>
      <c r="CP125" s="964" t="s">
        <v>456</v>
      </c>
      <c r="CQ125" s="932"/>
      <c r="CR125" s="932"/>
      <c r="CS125" s="932"/>
      <c r="CT125" s="932"/>
      <c r="CU125" s="932"/>
      <c r="CV125" s="932"/>
      <c r="CW125" s="932"/>
      <c r="CX125" s="932"/>
      <c r="CY125" s="932"/>
      <c r="CZ125" s="932"/>
      <c r="DA125" s="932"/>
      <c r="DB125" s="932"/>
      <c r="DC125" s="932"/>
      <c r="DD125" s="932"/>
      <c r="DE125" s="932"/>
      <c r="DF125" s="933"/>
      <c r="DG125" s="965" t="s">
        <v>122</v>
      </c>
      <c r="DH125" s="966"/>
      <c r="DI125" s="966"/>
      <c r="DJ125" s="966"/>
      <c r="DK125" s="966"/>
      <c r="DL125" s="966" t="s">
        <v>122</v>
      </c>
      <c r="DM125" s="966"/>
      <c r="DN125" s="966"/>
      <c r="DO125" s="966"/>
      <c r="DP125" s="966"/>
      <c r="DQ125" s="966" t="s">
        <v>122</v>
      </c>
      <c r="DR125" s="966"/>
      <c r="DS125" s="966"/>
      <c r="DT125" s="966"/>
      <c r="DU125" s="966"/>
      <c r="DV125" s="967" t="s">
        <v>122</v>
      </c>
      <c r="DW125" s="967"/>
      <c r="DX125" s="967"/>
      <c r="DY125" s="967"/>
      <c r="DZ125" s="968"/>
    </row>
    <row r="126" spans="1:130" s="218" customFormat="1" ht="26.25" customHeight="1" thickBot="1" x14ac:dyDescent="0.2">
      <c r="A126" s="1092"/>
      <c r="B126" s="984"/>
      <c r="C126" s="957" t="s">
        <v>445</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t="s">
        <v>122</v>
      </c>
      <c r="AB126" s="994"/>
      <c r="AC126" s="994"/>
      <c r="AD126" s="994"/>
      <c r="AE126" s="995"/>
      <c r="AF126" s="996" t="s">
        <v>122</v>
      </c>
      <c r="AG126" s="994"/>
      <c r="AH126" s="994"/>
      <c r="AI126" s="994"/>
      <c r="AJ126" s="995"/>
      <c r="AK126" s="996" t="s">
        <v>122</v>
      </c>
      <c r="AL126" s="994"/>
      <c r="AM126" s="994"/>
      <c r="AN126" s="994"/>
      <c r="AO126" s="995"/>
      <c r="AP126" s="997" t="s">
        <v>122</v>
      </c>
      <c r="AQ126" s="998"/>
      <c r="AR126" s="998"/>
      <c r="AS126" s="998"/>
      <c r="AT126" s="999"/>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8"/>
      <c r="CL126" s="1045"/>
      <c r="CM126" s="1045"/>
      <c r="CN126" s="1045"/>
      <c r="CO126" s="1046"/>
      <c r="CP126" s="957" t="s">
        <v>457</v>
      </c>
      <c r="CQ126" s="958"/>
      <c r="CR126" s="958"/>
      <c r="CS126" s="958"/>
      <c r="CT126" s="958"/>
      <c r="CU126" s="958"/>
      <c r="CV126" s="958"/>
      <c r="CW126" s="958"/>
      <c r="CX126" s="958"/>
      <c r="CY126" s="958"/>
      <c r="CZ126" s="958"/>
      <c r="DA126" s="958"/>
      <c r="DB126" s="958"/>
      <c r="DC126" s="958"/>
      <c r="DD126" s="958"/>
      <c r="DE126" s="958"/>
      <c r="DF126" s="959"/>
      <c r="DG126" s="960" t="s">
        <v>122</v>
      </c>
      <c r="DH126" s="961"/>
      <c r="DI126" s="961"/>
      <c r="DJ126" s="961"/>
      <c r="DK126" s="961"/>
      <c r="DL126" s="961" t="s">
        <v>122</v>
      </c>
      <c r="DM126" s="961"/>
      <c r="DN126" s="961"/>
      <c r="DO126" s="961"/>
      <c r="DP126" s="961"/>
      <c r="DQ126" s="961" t="s">
        <v>122</v>
      </c>
      <c r="DR126" s="961"/>
      <c r="DS126" s="961"/>
      <c r="DT126" s="961"/>
      <c r="DU126" s="961"/>
      <c r="DV126" s="962" t="s">
        <v>122</v>
      </c>
      <c r="DW126" s="962"/>
      <c r="DX126" s="962"/>
      <c r="DY126" s="962"/>
      <c r="DZ126" s="963"/>
    </row>
    <row r="127" spans="1:130" s="218" customFormat="1" ht="26.25" customHeight="1" x14ac:dyDescent="0.15">
      <c r="A127" s="1093"/>
      <c r="B127" s="986"/>
      <c r="C127" s="1008" t="s">
        <v>458</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v>26637</v>
      </c>
      <c r="AB127" s="994"/>
      <c r="AC127" s="994"/>
      <c r="AD127" s="994"/>
      <c r="AE127" s="995"/>
      <c r="AF127" s="996">
        <v>46800</v>
      </c>
      <c r="AG127" s="994"/>
      <c r="AH127" s="994"/>
      <c r="AI127" s="994"/>
      <c r="AJ127" s="995"/>
      <c r="AK127" s="996">
        <v>30276</v>
      </c>
      <c r="AL127" s="994"/>
      <c r="AM127" s="994"/>
      <c r="AN127" s="994"/>
      <c r="AO127" s="995"/>
      <c r="AP127" s="997">
        <v>0.2</v>
      </c>
      <c r="AQ127" s="998"/>
      <c r="AR127" s="998"/>
      <c r="AS127" s="998"/>
      <c r="AT127" s="999"/>
      <c r="AU127" s="220"/>
      <c r="AV127" s="220"/>
      <c r="AW127" s="220"/>
      <c r="AX127" s="1066" t="s">
        <v>459</v>
      </c>
      <c r="AY127" s="1067"/>
      <c r="AZ127" s="1067"/>
      <c r="BA127" s="1067"/>
      <c r="BB127" s="1067"/>
      <c r="BC127" s="1067"/>
      <c r="BD127" s="1067"/>
      <c r="BE127" s="1068"/>
      <c r="BF127" s="1069" t="s">
        <v>460</v>
      </c>
      <c r="BG127" s="1067"/>
      <c r="BH127" s="1067"/>
      <c r="BI127" s="1067"/>
      <c r="BJ127" s="1067"/>
      <c r="BK127" s="1067"/>
      <c r="BL127" s="1068"/>
      <c r="BM127" s="1069" t="s">
        <v>461</v>
      </c>
      <c r="BN127" s="1067"/>
      <c r="BO127" s="1067"/>
      <c r="BP127" s="1067"/>
      <c r="BQ127" s="1067"/>
      <c r="BR127" s="1067"/>
      <c r="BS127" s="1068"/>
      <c r="BT127" s="1069" t="s">
        <v>462</v>
      </c>
      <c r="BU127" s="1067"/>
      <c r="BV127" s="1067"/>
      <c r="BW127" s="1067"/>
      <c r="BX127" s="1067"/>
      <c r="BY127" s="1067"/>
      <c r="BZ127" s="1090"/>
      <c r="CA127" s="220"/>
      <c r="CB127" s="220"/>
      <c r="CC127" s="220"/>
      <c r="CD127" s="243"/>
      <c r="CE127" s="243"/>
      <c r="CF127" s="243"/>
      <c r="CG127" s="220"/>
      <c r="CH127" s="220"/>
      <c r="CI127" s="220"/>
      <c r="CJ127" s="242"/>
      <c r="CK127" s="1058"/>
      <c r="CL127" s="1045"/>
      <c r="CM127" s="1045"/>
      <c r="CN127" s="1045"/>
      <c r="CO127" s="1046"/>
      <c r="CP127" s="957" t="s">
        <v>463</v>
      </c>
      <c r="CQ127" s="958"/>
      <c r="CR127" s="958"/>
      <c r="CS127" s="958"/>
      <c r="CT127" s="958"/>
      <c r="CU127" s="958"/>
      <c r="CV127" s="958"/>
      <c r="CW127" s="958"/>
      <c r="CX127" s="958"/>
      <c r="CY127" s="958"/>
      <c r="CZ127" s="958"/>
      <c r="DA127" s="958"/>
      <c r="DB127" s="958"/>
      <c r="DC127" s="958"/>
      <c r="DD127" s="958"/>
      <c r="DE127" s="958"/>
      <c r="DF127" s="959"/>
      <c r="DG127" s="960" t="s">
        <v>122</v>
      </c>
      <c r="DH127" s="961"/>
      <c r="DI127" s="961"/>
      <c r="DJ127" s="961"/>
      <c r="DK127" s="961"/>
      <c r="DL127" s="961" t="s">
        <v>122</v>
      </c>
      <c r="DM127" s="961"/>
      <c r="DN127" s="961"/>
      <c r="DO127" s="961"/>
      <c r="DP127" s="961"/>
      <c r="DQ127" s="961" t="s">
        <v>122</v>
      </c>
      <c r="DR127" s="961"/>
      <c r="DS127" s="961"/>
      <c r="DT127" s="961"/>
      <c r="DU127" s="961"/>
      <c r="DV127" s="962" t="s">
        <v>122</v>
      </c>
      <c r="DW127" s="962"/>
      <c r="DX127" s="962"/>
      <c r="DY127" s="962"/>
      <c r="DZ127" s="963"/>
    </row>
    <row r="128" spans="1:130" s="218" customFormat="1" ht="26.25" customHeight="1" thickBot="1" x14ac:dyDescent="0.2">
      <c r="A128" s="1076" t="s">
        <v>464</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465</v>
      </c>
      <c r="X128" s="1078"/>
      <c r="Y128" s="1078"/>
      <c r="Z128" s="1079"/>
      <c r="AA128" s="1080">
        <v>551075</v>
      </c>
      <c r="AB128" s="1081"/>
      <c r="AC128" s="1081"/>
      <c r="AD128" s="1081"/>
      <c r="AE128" s="1082"/>
      <c r="AF128" s="1083">
        <v>528407</v>
      </c>
      <c r="AG128" s="1081"/>
      <c r="AH128" s="1081"/>
      <c r="AI128" s="1081"/>
      <c r="AJ128" s="1082"/>
      <c r="AK128" s="1083">
        <v>503733</v>
      </c>
      <c r="AL128" s="1081"/>
      <c r="AM128" s="1081"/>
      <c r="AN128" s="1081"/>
      <c r="AO128" s="1082"/>
      <c r="AP128" s="1084"/>
      <c r="AQ128" s="1085"/>
      <c r="AR128" s="1085"/>
      <c r="AS128" s="1085"/>
      <c r="AT128" s="1086"/>
      <c r="AU128" s="220"/>
      <c r="AV128" s="220"/>
      <c r="AW128" s="220"/>
      <c r="AX128" s="931" t="s">
        <v>466</v>
      </c>
      <c r="AY128" s="932"/>
      <c r="AZ128" s="932"/>
      <c r="BA128" s="932"/>
      <c r="BB128" s="932"/>
      <c r="BC128" s="932"/>
      <c r="BD128" s="932"/>
      <c r="BE128" s="933"/>
      <c r="BF128" s="1087" t="s">
        <v>122</v>
      </c>
      <c r="BG128" s="1088"/>
      <c r="BH128" s="1088"/>
      <c r="BI128" s="1088"/>
      <c r="BJ128" s="1088"/>
      <c r="BK128" s="1088"/>
      <c r="BL128" s="1089"/>
      <c r="BM128" s="1087">
        <v>12.66</v>
      </c>
      <c r="BN128" s="1088"/>
      <c r="BO128" s="1088"/>
      <c r="BP128" s="1088"/>
      <c r="BQ128" s="1088"/>
      <c r="BR128" s="1088"/>
      <c r="BS128" s="1089"/>
      <c r="BT128" s="1087">
        <v>20</v>
      </c>
      <c r="BU128" s="1088"/>
      <c r="BV128" s="1088"/>
      <c r="BW128" s="1088"/>
      <c r="BX128" s="1088"/>
      <c r="BY128" s="1088"/>
      <c r="BZ128" s="1111"/>
      <c r="CA128" s="243"/>
      <c r="CB128" s="243"/>
      <c r="CC128" s="243"/>
      <c r="CD128" s="243"/>
      <c r="CE128" s="243"/>
      <c r="CF128" s="243"/>
      <c r="CG128" s="220"/>
      <c r="CH128" s="220"/>
      <c r="CI128" s="220"/>
      <c r="CJ128" s="242"/>
      <c r="CK128" s="1059"/>
      <c r="CL128" s="1060"/>
      <c r="CM128" s="1060"/>
      <c r="CN128" s="1060"/>
      <c r="CO128" s="1061"/>
      <c r="CP128" s="1070" t="s">
        <v>467</v>
      </c>
      <c r="CQ128" s="762"/>
      <c r="CR128" s="762"/>
      <c r="CS128" s="762"/>
      <c r="CT128" s="762"/>
      <c r="CU128" s="762"/>
      <c r="CV128" s="762"/>
      <c r="CW128" s="762"/>
      <c r="CX128" s="762"/>
      <c r="CY128" s="762"/>
      <c r="CZ128" s="762"/>
      <c r="DA128" s="762"/>
      <c r="DB128" s="762"/>
      <c r="DC128" s="762"/>
      <c r="DD128" s="762"/>
      <c r="DE128" s="762"/>
      <c r="DF128" s="1071"/>
      <c r="DG128" s="1072" t="s">
        <v>122</v>
      </c>
      <c r="DH128" s="1073"/>
      <c r="DI128" s="1073"/>
      <c r="DJ128" s="1073"/>
      <c r="DK128" s="1073"/>
      <c r="DL128" s="1073" t="s">
        <v>122</v>
      </c>
      <c r="DM128" s="1073"/>
      <c r="DN128" s="1073"/>
      <c r="DO128" s="1073"/>
      <c r="DP128" s="1073"/>
      <c r="DQ128" s="1073" t="s">
        <v>122</v>
      </c>
      <c r="DR128" s="1073"/>
      <c r="DS128" s="1073"/>
      <c r="DT128" s="1073"/>
      <c r="DU128" s="1073"/>
      <c r="DV128" s="1074" t="s">
        <v>122</v>
      </c>
      <c r="DW128" s="1074"/>
      <c r="DX128" s="1074"/>
      <c r="DY128" s="1074"/>
      <c r="DZ128" s="1075"/>
    </row>
    <row r="129" spans="1:131" s="218" customFormat="1" ht="26.25" customHeight="1" x14ac:dyDescent="0.15">
      <c r="A129" s="969" t="s">
        <v>102</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468</v>
      </c>
      <c r="X129" s="1106"/>
      <c r="Y129" s="1106"/>
      <c r="Z129" s="1107"/>
      <c r="AA129" s="993">
        <v>16421195</v>
      </c>
      <c r="AB129" s="994"/>
      <c r="AC129" s="994"/>
      <c r="AD129" s="994"/>
      <c r="AE129" s="995"/>
      <c r="AF129" s="996">
        <v>16745501</v>
      </c>
      <c r="AG129" s="994"/>
      <c r="AH129" s="994"/>
      <c r="AI129" s="994"/>
      <c r="AJ129" s="995"/>
      <c r="AK129" s="996">
        <v>16828430</v>
      </c>
      <c r="AL129" s="994"/>
      <c r="AM129" s="994"/>
      <c r="AN129" s="994"/>
      <c r="AO129" s="995"/>
      <c r="AP129" s="1108"/>
      <c r="AQ129" s="1109"/>
      <c r="AR129" s="1109"/>
      <c r="AS129" s="1109"/>
      <c r="AT129" s="1110"/>
      <c r="AU129" s="221"/>
      <c r="AV129" s="221"/>
      <c r="AW129" s="221"/>
      <c r="AX129" s="1100" t="s">
        <v>469</v>
      </c>
      <c r="AY129" s="958"/>
      <c r="AZ129" s="958"/>
      <c r="BA129" s="958"/>
      <c r="BB129" s="958"/>
      <c r="BC129" s="958"/>
      <c r="BD129" s="958"/>
      <c r="BE129" s="959"/>
      <c r="BF129" s="1101" t="s">
        <v>122</v>
      </c>
      <c r="BG129" s="1102"/>
      <c r="BH129" s="1102"/>
      <c r="BI129" s="1102"/>
      <c r="BJ129" s="1102"/>
      <c r="BK129" s="1102"/>
      <c r="BL129" s="1103"/>
      <c r="BM129" s="1101">
        <v>17.66</v>
      </c>
      <c r="BN129" s="1102"/>
      <c r="BO129" s="1102"/>
      <c r="BP129" s="1102"/>
      <c r="BQ129" s="1102"/>
      <c r="BR129" s="1102"/>
      <c r="BS129" s="1103"/>
      <c r="BT129" s="1101">
        <v>30</v>
      </c>
      <c r="BU129" s="1102"/>
      <c r="BV129" s="1102"/>
      <c r="BW129" s="1102"/>
      <c r="BX129" s="1102"/>
      <c r="BY129" s="1102"/>
      <c r="BZ129" s="1104"/>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69" t="s">
        <v>470</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471</v>
      </c>
      <c r="X130" s="1106"/>
      <c r="Y130" s="1106"/>
      <c r="Z130" s="1107"/>
      <c r="AA130" s="993">
        <v>1831753</v>
      </c>
      <c r="AB130" s="994"/>
      <c r="AC130" s="994"/>
      <c r="AD130" s="994"/>
      <c r="AE130" s="995"/>
      <c r="AF130" s="996">
        <v>1856697</v>
      </c>
      <c r="AG130" s="994"/>
      <c r="AH130" s="994"/>
      <c r="AI130" s="994"/>
      <c r="AJ130" s="995"/>
      <c r="AK130" s="996">
        <v>1778129</v>
      </c>
      <c r="AL130" s="994"/>
      <c r="AM130" s="994"/>
      <c r="AN130" s="994"/>
      <c r="AO130" s="995"/>
      <c r="AP130" s="1108"/>
      <c r="AQ130" s="1109"/>
      <c r="AR130" s="1109"/>
      <c r="AS130" s="1109"/>
      <c r="AT130" s="1110"/>
      <c r="AU130" s="221"/>
      <c r="AV130" s="221"/>
      <c r="AW130" s="221"/>
      <c r="AX130" s="1100" t="s">
        <v>472</v>
      </c>
      <c r="AY130" s="958"/>
      <c r="AZ130" s="958"/>
      <c r="BA130" s="958"/>
      <c r="BB130" s="958"/>
      <c r="BC130" s="958"/>
      <c r="BD130" s="958"/>
      <c r="BE130" s="959"/>
      <c r="BF130" s="1136">
        <v>6.5</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473</v>
      </c>
      <c r="X131" s="1143"/>
      <c r="Y131" s="1143"/>
      <c r="Z131" s="1144"/>
      <c r="AA131" s="1039">
        <v>14589442</v>
      </c>
      <c r="AB131" s="1021"/>
      <c r="AC131" s="1021"/>
      <c r="AD131" s="1021"/>
      <c r="AE131" s="1022"/>
      <c r="AF131" s="1020">
        <v>14888804</v>
      </c>
      <c r="AG131" s="1021"/>
      <c r="AH131" s="1021"/>
      <c r="AI131" s="1021"/>
      <c r="AJ131" s="1022"/>
      <c r="AK131" s="1020">
        <v>15050301</v>
      </c>
      <c r="AL131" s="1021"/>
      <c r="AM131" s="1021"/>
      <c r="AN131" s="1021"/>
      <c r="AO131" s="1022"/>
      <c r="AP131" s="1145"/>
      <c r="AQ131" s="1146"/>
      <c r="AR131" s="1146"/>
      <c r="AS131" s="1146"/>
      <c r="AT131" s="1147"/>
      <c r="AU131" s="221"/>
      <c r="AV131" s="221"/>
      <c r="AW131" s="221"/>
      <c r="AX131" s="1118" t="s">
        <v>474</v>
      </c>
      <c r="AY131" s="762"/>
      <c r="AZ131" s="762"/>
      <c r="BA131" s="762"/>
      <c r="BB131" s="762"/>
      <c r="BC131" s="762"/>
      <c r="BD131" s="762"/>
      <c r="BE131" s="1071"/>
      <c r="BF131" s="1119" t="s">
        <v>122</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5" t="s">
        <v>475</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476</v>
      </c>
      <c r="W132" s="1129"/>
      <c r="X132" s="1129"/>
      <c r="Y132" s="1129"/>
      <c r="Z132" s="1130"/>
      <c r="AA132" s="1131">
        <v>6.0264564429999998</v>
      </c>
      <c r="AB132" s="1132"/>
      <c r="AC132" s="1132"/>
      <c r="AD132" s="1132"/>
      <c r="AE132" s="1133"/>
      <c r="AF132" s="1134">
        <v>6.3257299070000004</v>
      </c>
      <c r="AG132" s="1132"/>
      <c r="AH132" s="1132"/>
      <c r="AI132" s="1132"/>
      <c r="AJ132" s="1133"/>
      <c r="AK132" s="1134">
        <v>7.1571433329999996</v>
      </c>
      <c r="AL132" s="1132"/>
      <c r="AM132" s="1132"/>
      <c r="AN132" s="1132"/>
      <c r="AO132" s="1133"/>
      <c r="AP132" s="1036"/>
      <c r="AQ132" s="1037"/>
      <c r="AR132" s="1037"/>
      <c r="AS132" s="1037"/>
      <c r="AT132" s="1135"/>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477</v>
      </c>
      <c r="W133" s="1112"/>
      <c r="X133" s="1112"/>
      <c r="Y133" s="1112"/>
      <c r="Z133" s="1113"/>
      <c r="AA133" s="1114">
        <v>5.6</v>
      </c>
      <c r="AB133" s="1115"/>
      <c r="AC133" s="1115"/>
      <c r="AD133" s="1115"/>
      <c r="AE133" s="1116"/>
      <c r="AF133" s="1114">
        <v>5.9</v>
      </c>
      <c r="AG133" s="1115"/>
      <c r="AH133" s="1115"/>
      <c r="AI133" s="1115"/>
      <c r="AJ133" s="1116"/>
      <c r="AK133" s="1114">
        <v>6.5</v>
      </c>
      <c r="AL133" s="1115"/>
      <c r="AM133" s="1115"/>
      <c r="AN133" s="1115"/>
      <c r="AO133" s="1116"/>
      <c r="AP133" s="1063"/>
      <c r="AQ133" s="1064"/>
      <c r="AR133" s="1064"/>
      <c r="AS133" s="1064"/>
      <c r="AT133" s="1117"/>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J0bel9FwaNUO3lPYcSrEHF0DG3EsPSezD0nWfDdD4BHc69PWha5mfNFZ7CezoKd1HvTZNsg5njsvdEx/lBcpwA==" saltValue="rLV4JrLdXcxkYtwekN2JX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478</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QDIMMgWYCGYp6/YC8g4Rt5XFJde7eIji/E4gGjPqmpdywdnKVXGS7+NtL77jCAMi6iBdyzYJydT0WqxJfU18gw==" saltValue="trO8tyBcfhMQ+yTqOH3Sd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sbzezqQDUU0nkqyyVjNr5xiacqNgVFs6fUe8s8/8OkCQz6ZxBFXZvHkyh+ixN4meb6ulE4YCrqHiVaMCHiQILQ==" saltValue="qYVYjQ6dgy7A8C+a9sEDy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479</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480</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49" t="s">
        <v>481</v>
      </c>
      <c r="AP7" s="260"/>
      <c r="AQ7" s="261" t="s">
        <v>482</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0"/>
      <c r="AP8" s="266" t="s">
        <v>483</v>
      </c>
      <c r="AQ8" s="267" t="s">
        <v>484</v>
      </c>
      <c r="AR8" s="268" t="s">
        <v>485</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1" t="s">
        <v>486</v>
      </c>
      <c r="AL9" s="1152"/>
      <c r="AM9" s="1152"/>
      <c r="AN9" s="1153"/>
      <c r="AO9" s="269">
        <v>5409961</v>
      </c>
      <c r="AP9" s="269">
        <v>83956</v>
      </c>
      <c r="AQ9" s="270">
        <v>72348</v>
      </c>
      <c r="AR9" s="271">
        <v>16</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1" t="s">
        <v>487</v>
      </c>
      <c r="AL10" s="1152"/>
      <c r="AM10" s="1152"/>
      <c r="AN10" s="1153"/>
      <c r="AO10" s="272">
        <v>766460</v>
      </c>
      <c r="AP10" s="272">
        <v>11895</v>
      </c>
      <c r="AQ10" s="273">
        <v>6364</v>
      </c>
      <c r="AR10" s="274">
        <v>86.9</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1" t="s">
        <v>488</v>
      </c>
      <c r="AL11" s="1152"/>
      <c r="AM11" s="1152"/>
      <c r="AN11" s="1153"/>
      <c r="AO11" s="272" t="s">
        <v>489</v>
      </c>
      <c r="AP11" s="272" t="s">
        <v>489</v>
      </c>
      <c r="AQ11" s="273">
        <v>1262</v>
      </c>
      <c r="AR11" s="274" t="s">
        <v>489</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1" t="s">
        <v>490</v>
      </c>
      <c r="AL12" s="1152"/>
      <c r="AM12" s="1152"/>
      <c r="AN12" s="1153"/>
      <c r="AO12" s="272" t="s">
        <v>489</v>
      </c>
      <c r="AP12" s="272" t="s">
        <v>489</v>
      </c>
      <c r="AQ12" s="273">
        <v>10</v>
      </c>
      <c r="AR12" s="274" t="s">
        <v>489</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1" t="s">
        <v>491</v>
      </c>
      <c r="AL13" s="1152"/>
      <c r="AM13" s="1152"/>
      <c r="AN13" s="1153"/>
      <c r="AO13" s="272">
        <v>324966</v>
      </c>
      <c r="AP13" s="272">
        <v>5043</v>
      </c>
      <c r="AQ13" s="273">
        <v>3257</v>
      </c>
      <c r="AR13" s="274">
        <v>54.8</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1" t="s">
        <v>492</v>
      </c>
      <c r="AL14" s="1152"/>
      <c r="AM14" s="1152"/>
      <c r="AN14" s="1153"/>
      <c r="AO14" s="272">
        <v>131491</v>
      </c>
      <c r="AP14" s="272">
        <v>2041</v>
      </c>
      <c r="AQ14" s="273">
        <v>1617</v>
      </c>
      <c r="AR14" s="274">
        <v>26.2</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4" t="s">
        <v>493</v>
      </c>
      <c r="AL15" s="1155"/>
      <c r="AM15" s="1155"/>
      <c r="AN15" s="1156"/>
      <c r="AO15" s="272">
        <v>-474191</v>
      </c>
      <c r="AP15" s="272">
        <v>-7359</v>
      </c>
      <c r="AQ15" s="273">
        <v>-3947</v>
      </c>
      <c r="AR15" s="274">
        <v>86.4</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4" t="s">
        <v>177</v>
      </c>
      <c r="AL16" s="1155"/>
      <c r="AM16" s="1155"/>
      <c r="AN16" s="1156"/>
      <c r="AO16" s="272">
        <v>6158687</v>
      </c>
      <c r="AP16" s="272">
        <v>95575</v>
      </c>
      <c r="AQ16" s="273">
        <v>80912</v>
      </c>
      <c r="AR16" s="274">
        <v>18.100000000000001</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494</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495</v>
      </c>
      <c r="AP20" s="281" t="s">
        <v>496</v>
      </c>
      <c r="AQ20" s="282" t="s">
        <v>497</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7" t="s">
        <v>498</v>
      </c>
      <c r="AL21" s="1158"/>
      <c r="AM21" s="1158"/>
      <c r="AN21" s="1159"/>
      <c r="AO21" s="285">
        <v>8.2100000000000009</v>
      </c>
      <c r="AP21" s="286">
        <v>6.71</v>
      </c>
      <c r="AQ21" s="287">
        <v>1.5</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7" t="s">
        <v>499</v>
      </c>
      <c r="AL22" s="1158"/>
      <c r="AM22" s="1158"/>
      <c r="AN22" s="1159"/>
      <c r="AO22" s="290">
        <v>100.1</v>
      </c>
      <c r="AP22" s="291">
        <v>98.3</v>
      </c>
      <c r="AQ22" s="292">
        <v>1.8</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8" t="s">
        <v>500</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c r="AT26" s="255"/>
    </row>
    <row r="27" spans="1:46" x14ac:dyDescent="0.15">
      <c r="A27" s="297"/>
      <c r="AO27" s="250"/>
      <c r="AP27" s="250"/>
      <c r="AQ27" s="250"/>
      <c r="AR27" s="250"/>
      <c r="AS27" s="250"/>
      <c r="AT27" s="250"/>
    </row>
    <row r="28" spans="1:46" ht="17.25" x14ac:dyDescent="0.15">
      <c r="A28" s="251" t="s">
        <v>501</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502</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49" t="s">
        <v>481</v>
      </c>
      <c r="AP30" s="260"/>
      <c r="AQ30" s="261" t="s">
        <v>482</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0"/>
      <c r="AP31" s="266" t="s">
        <v>483</v>
      </c>
      <c r="AQ31" s="267" t="s">
        <v>484</v>
      </c>
      <c r="AR31" s="268" t="s">
        <v>485</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5" t="s">
        <v>503</v>
      </c>
      <c r="AL32" s="1166"/>
      <c r="AM32" s="1166"/>
      <c r="AN32" s="1167"/>
      <c r="AO32" s="300">
        <v>2585727</v>
      </c>
      <c r="AP32" s="300">
        <v>40127</v>
      </c>
      <c r="AQ32" s="301">
        <v>34344</v>
      </c>
      <c r="AR32" s="302">
        <v>16.8</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5" t="s">
        <v>504</v>
      </c>
      <c r="AL33" s="1166"/>
      <c r="AM33" s="1166"/>
      <c r="AN33" s="1167"/>
      <c r="AO33" s="300" t="s">
        <v>489</v>
      </c>
      <c r="AP33" s="300" t="s">
        <v>489</v>
      </c>
      <c r="AQ33" s="301" t="s">
        <v>489</v>
      </c>
      <c r="AR33" s="302" t="s">
        <v>489</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5" t="s">
        <v>505</v>
      </c>
      <c r="AL34" s="1166"/>
      <c r="AM34" s="1166"/>
      <c r="AN34" s="1167"/>
      <c r="AO34" s="300" t="s">
        <v>489</v>
      </c>
      <c r="AP34" s="300" t="s">
        <v>489</v>
      </c>
      <c r="AQ34" s="301">
        <v>3</v>
      </c>
      <c r="AR34" s="302" t="s">
        <v>489</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5" t="s">
        <v>506</v>
      </c>
      <c r="AL35" s="1166"/>
      <c r="AM35" s="1166"/>
      <c r="AN35" s="1167"/>
      <c r="AO35" s="300">
        <v>715012</v>
      </c>
      <c r="AP35" s="300">
        <v>11096</v>
      </c>
      <c r="AQ35" s="301">
        <v>7806</v>
      </c>
      <c r="AR35" s="302">
        <v>42.1</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5" t="s">
        <v>507</v>
      </c>
      <c r="AL36" s="1166"/>
      <c r="AM36" s="1166"/>
      <c r="AN36" s="1167"/>
      <c r="AO36" s="300">
        <v>28019</v>
      </c>
      <c r="AP36" s="300">
        <v>435</v>
      </c>
      <c r="AQ36" s="301">
        <v>1690</v>
      </c>
      <c r="AR36" s="302">
        <v>-74.3</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5" t="s">
        <v>508</v>
      </c>
      <c r="AL37" s="1166"/>
      <c r="AM37" s="1166"/>
      <c r="AN37" s="1167"/>
      <c r="AO37" s="300">
        <v>30276</v>
      </c>
      <c r="AP37" s="300">
        <v>470</v>
      </c>
      <c r="AQ37" s="301">
        <v>666</v>
      </c>
      <c r="AR37" s="302">
        <v>-29.4</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8" t="s">
        <v>509</v>
      </c>
      <c r="AL38" s="1169"/>
      <c r="AM38" s="1169"/>
      <c r="AN38" s="1170"/>
      <c r="AO38" s="303" t="s">
        <v>489</v>
      </c>
      <c r="AP38" s="303" t="s">
        <v>489</v>
      </c>
      <c r="AQ38" s="304">
        <v>3</v>
      </c>
      <c r="AR38" s="292" t="s">
        <v>489</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8" t="s">
        <v>510</v>
      </c>
      <c r="AL39" s="1169"/>
      <c r="AM39" s="1169"/>
      <c r="AN39" s="1170"/>
      <c r="AO39" s="300">
        <v>-503733</v>
      </c>
      <c r="AP39" s="300">
        <v>-7817</v>
      </c>
      <c r="AQ39" s="301">
        <v>-5822</v>
      </c>
      <c r="AR39" s="302">
        <v>34.299999999999997</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5" t="s">
        <v>511</v>
      </c>
      <c r="AL40" s="1166"/>
      <c r="AM40" s="1166"/>
      <c r="AN40" s="1167"/>
      <c r="AO40" s="300">
        <v>-1778129</v>
      </c>
      <c r="AP40" s="300">
        <v>-27594</v>
      </c>
      <c r="AQ40" s="301">
        <v>-26710</v>
      </c>
      <c r="AR40" s="302">
        <v>3.3</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1" t="s">
        <v>287</v>
      </c>
      <c r="AL41" s="1172"/>
      <c r="AM41" s="1172"/>
      <c r="AN41" s="1173"/>
      <c r="AO41" s="300">
        <v>1077172</v>
      </c>
      <c r="AP41" s="300">
        <v>16716</v>
      </c>
      <c r="AQ41" s="301">
        <v>11979</v>
      </c>
      <c r="AR41" s="302">
        <v>39.5</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512</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513</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0" t="s">
        <v>481</v>
      </c>
      <c r="AN49" s="1162" t="s">
        <v>514</v>
      </c>
      <c r="AO49" s="1163"/>
      <c r="AP49" s="1163"/>
      <c r="AQ49" s="1163"/>
      <c r="AR49" s="1164"/>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1"/>
      <c r="AN50" s="316" t="s">
        <v>515</v>
      </c>
      <c r="AO50" s="317" t="s">
        <v>516</v>
      </c>
      <c r="AP50" s="318" t="s">
        <v>517</v>
      </c>
      <c r="AQ50" s="319" t="s">
        <v>518</v>
      </c>
      <c r="AR50" s="320" t="s">
        <v>519</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520</v>
      </c>
      <c r="AL51" s="313"/>
      <c r="AM51" s="321">
        <v>1843309</v>
      </c>
      <c r="AN51" s="322">
        <v>27220</v>
      </c>
      <c r="AO51" s="323">
        <v>-13.1</v>
      </c>
      <c r="AP51" s="324">
        <v>45483</v>
      </c>
      <c r="AQ51" s="325">
        <v>-0.2</v>
      </c>
      <c r="AR51" s="326">
        <v>-12.9</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521</v>
      </c>
      <c r="AM52" s="329">
        <v>1363870</v>
      </c>
      <c r="AN52" s="330">
        <v>20140</v>
      </c>
      <c r="AO52" s="331">
        <v>17.100000000000001</v>
      </c>
      <c r="AP52" s="332">
        <v>24241</v>
      </c>
      <c r="AQ52" s="333">
        <v>0.4</v>
      </c>
      <c r="AR52" s="334">
        <v>16.7</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522</v>
      </c>
      <c r="AL53" s="313"/>
      <c r="AM53" s="321">
        <v>2232384</v>
      </c>
      <c r="AN53" s="322">
        <v>33282</v>
      </c>
      <c r="AO53" s="323">
        <v>22.3</v>
      </c>
      <c r="AP53" s="324">
        <v>45945</v>
      </c>
      <c r="AQ53" s="325">
        <v>1</v>
      </c>
      <c r="AR53" s="326">
        <v>21.3</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521</v>
      </c>
      <c r="AM54" s="329">
        <v>1790124</v>
      </c>
      <c r="AN54" s="330">
        <v>26689</v>
      </c>
      <c r="AO54" s="331">
        <v>32.5</v>
      </c>
      <c r="AP54" s="332">
        <v>25180</v>
      </c>
      <c r="AQ54" s="333">
        <v>3.9</v>
      </c>
      <c r="AR54" s="334">
        <v>28.6</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523</v>
      </c>
      <c r="AL55" s="313"/>
      <c r="AM55" s="321">
        <v>1652887</v>
      </c>
      <c r="AN55" s="322">
        <v>24936</v>
      </c>
      <c r="AO55" s="323">
        <v>-25.1</v>
      </c>
      <c r="AP55" s="324">
        <v>44475</v>
      </c>
      <c r="AQ55" s="325">
        <v>-3.2</v>
      </c>
      <c r="AR55" s="326">
        <v>-21.9</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521</v>
      </c>
      <c r="AM56" s="329">
        <v>1187069</v>
      </c>
      <c r="AN56" s="330">
        <v>17908</v>
      </c>
      <c r="AO56" s="331">
        <v>-32.9</v>
      </c>
      <c r="AP56" s="332">
        <v>24780</v>
      </c>
      <c r="AQ56" s="333">
        <v>-1.6</v>
      </c>
      <c r="AR56" s="334">
        <v>-31.3</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524</v>
      </c>
      <c r="AL57" s="313"/>
      <c r="AM57" s="321">
        <v>1532642</v>
      </c>
      <c r="AN57" s="322">
        <v>23423</v>
      </c>
      <c r="AO57" s="323">
        <v>-6.1</v>
      </c>
      <c r="AP57" s="324">
        <v>45982</v>
      </c>
      <c r="AQ57" s="325">
        <v>3.4</v>
      </c>
      <c r="AR57" s="326">
        <v>-9.5</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521</v>
      </c>
      <c r="AM58" s="329">
        <v>1044242</v>
      </c>
      <c r="AN58" s="330">
        <v>15959</v>
      </c>
      <c r="AO58" s="331">
        <v>-10.9</v>
      </c>
      <c r="AP58" s="332">
        <v>25583</v>
      </c>
      <c r="AQ58" s="333">
        <v>3.2</v>
      </c>
      <c r="AR58" s="334">
        <v>-14.1</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525</v>
      </c>
      <c r="AL59" s="313"/>
      <c r="AM59" s="321">
        <v>1649171</v>
      </c>
      <c r="AN59" s="322">
        <v>25593</v>
      </c>
      <c r="AO59" s="323">
        <v>9.3000000000000007</v>
      </c>
      <c r="AP59" s="324">
        <v>50538</v>
      </c>
      <c r="AQ59" s="325">
        <v>9.9</v>
      </c>
      <c r="AR59" s="326">
        <v>-0.6</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521</v>
      </c>
      <c r="AM60" s="329">
        <v>1251664</v>
      </c>
      <c r="AN60" s="330">
        <v>19424</v>
      </c>
      <c r="AO60" s="331">
        <v>21.7</v>
      </c>
      <c r="AP60" s="332">
        <v>29053</v>
      </c>
      <c r="AQ60" s="333">
        <v>13.6</v>
      </c>
      <c r="AR60" s="334">
        <v>8.1</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526</v>
      </c>
      <c r="AL61" s="335"/>
      <c r="AM61" s="336">
        <v>1782079</v>
      </c>
      <c r="AN61" s="337">
        <v>26891</v>
      </c>
      <c r="AO61" s="338">
        <v>-2.5</v>
      </c>
      <c r="AP61" s="339">
        <v>46485</v>
      </c>
      <c r="AQ61" s="340">
        <v>2.2000000000000002</v>
      </c>
      <c r="AR61" s="326">
        <v>-4.7</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521</v>
      </c>
      <c r="AM62" s="329">
        <v>1327394</v>
      </c>
      <c r="AN62" s="330">
        <v>20024</v>
      </c>
      <c r="AO62" s="331">
        <v>5.5</v>
      </c>
      <c r="AP62" s="332">
        <v>25767</v>
      </c>
      <c r="AQ62" s="333">
        <v>3.9</v>
      </c>
      <c r="AR62" s="334">
        <v>1.6</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uAGFjC9u3pzA2cNkmMU0uisOqzrBYlVosepJJbFQD7SQADtZOc22KuBJ5UjAYYQbWK1KUaQjA2msdfs8cYEQUg==" saltValue="xvZO9OO1EVwWkTc+zChUa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478</v>
      </c>
    </row>
    <row r="121" spans="125:125" ht="13.5" hidden="1" customHeight="1" x14ac:dyDescent="0.15">
      <c r="DU121" s="247"/>
    </row>
  </sheetData>
  <sheetProtection algorithmName="SHA-512" hashValue="Fm9Fd30ubAKNHxO7LH2LBEpFGSEVt+X6Hm8ivtUkTEuT1JkV/BQtCqFffc9hFi2ut555MDztjn2SDjiNVZTVTQ==" saltValue="vVe09oi6dKZdXdeEFKwiV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478</v>
      </c>
    </row>
  </sheetData>
  <sheetProtection algorithmName="SHA-512" hashValue="gJIt0wauivFnjpg3rmjJAlbLgU/bYQgsXgmcU2lfv+zB+wgFdQse3++pisgNbgq//Angy1Zp5A0imxZegIVWGQ==" saltValue="Ot/s6U3O9Au9k1l1C+X+F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74" t="s">
        <v>3</v>
      </c>
      <c r="D47" s="1174"/>
      <c r="E47" s="1175"/>
      <c r="F47" s="11">
        <v>16.27</v>
      </c>
      <c r="G47" s="12">
        <v>17.579999999999998</v>
      </c>
      <c r="H47" s="12">
        <v>20.77</v>
      </c>
      <c r="I47" s="12">
        <v>18.88</v>
      </c>
      <c r="J47" s="13">
        <v>20</v>
      </c>
    </row>
    <row r="48" spans="2:10" ht="57.75" customHeight="1" x14ac:dyDescent="0.15">
      <c r="B48" s="14"/>
      <c r="C48" s="1176" t="s">
        <v>4</v>
      </c>
      <c r="D48" s="1176"/>
      <c r="E48" s="1177"/>
      <c r="F48" s="15">
        <v>4.25</v>
      </c>
      <c r="G48" s="16">
        <v>5.37</v>
      </c>
      <c r="H48" s="16">
        <v>5.27</v>
      </c>
      <c r="I48" s="16">
        <v>6.29</v>
      </c>
      <c r="J48" s="17">
        <v>4.67</v>
      </c>
    </row>
    <row r="49" spans="2:10" ht="57.75" customHeight="1" thickBot="1" x14ac:dyDescent="0.2">
      <c r="B49" s="18"/>
      <c r="C49" s="1178" t="s">
        <v>5</v>
      </c>
      <c r="D49" s="1178"/>
      <c r="E49" s="1179"/>
      <c r="F49" s="19" t="s">
        <v>533</v>
      </c>
      <c r="G49" s="20">
        <v>3.63</v>
      </c>
      <c r="H49" s="20">
        <v>2.58</v>
      </c>
      <c r="I49" s="20" t="s">
        <v>534</v>
      </c>
      <c r="J49" s="21" t="s">
        <v>535</v>
      </c>
    </row>
    <row r="50" spans="2:10" x14ac:dyDescent="0.15"/>
  </sheetData>
  <sheetProtection algorithmName="SHA-512" hashValue="n2KepbTHgd2TPXW6XTR7WeMZLZr0jJTc2QkGr3bj1CYFiDq/FBBm7FBkROoGAI4zC7jUc7L0xoBGBabyKRZLxQ==" saltValue="TrR9/26mMPY5imup0EtxO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86" t="s">
        <v>536</v>
      </c>
      <c r="D34" s="1186"/>
      <c r="E34" s="1187"/>
      <c r="F34" s="32">
        <v>8.7899999999999991</v>
      </c>
      <c r="G34" s="33">
        <v>9.34</v>
      </c>
      <c r="H34" s="33">
        <v>10.57</v>
      </c>
      <c r="I34" s="33">
        <v>11.39</v>
      </c>
      <c r="J34" s="34">
        <v>12.44</v>
      </c>
      <c r="K34" s="22"/>
      <c r="L34" s="22"/>
      <c r="M34" s="22"/>
      <c r="N34" s="22"/>
      <c r="O34" s="22"/>
      <c r="P34" s="22"/>
    </row>
    <row r="35" spans="1:16" ht="39" customHeight="1" x14ac:dyDescent="0.15">
      <c r="A35" s="22"/>
      <c r="B35" s="35"/>
      <c r="C35" s="1180" t="s">
        <v>537</v>
      </c>
      <c r="D35" s="1181"/>
      <c r="E35" s="1182"/>
      <c r="F35" s="36">
        <v>11.27</v>
      </c>
      <c r="G35" s="37">
        <v>10.59</v>
      </c>
      <c r="H35" s="37">
        <v>11.24</v>
      </c>
      <c r="I35" s="37">
        <v>10.88</v>
      </c>
      <c r="J35" s="38">
        <v>9.6999999999999993</v>
      </c>
      <c r="K35" s="22"/>
      <c r="L35" s="22"/>
      <c r="M35" s="22"/>
      <c r="N35" s="22"/>
      <c r="O35" s="22"/>
      <c r="P35" s="22"/>
    </row>
    <row r="36" spans="1:16" ht="39" customHeight="1" x14ac:dyDescent="0.15">
      <c r="A36" s="22"/>
      <c r="B36" s="35"/>
      <c r="C36" s="1180" t="s">
        <v>538</v>
      </c>
      <c r="D36" s="1181"/>
      <c r="E36" s="1182"/>
      <c r="F36" s="36">
        <v>4.25</v>
      </c>
      <c r="G36" s="37">
        <v>5.36</v>
      </c>
      <c r="H36" s="37">
        <v>5.26</v>
      </c>
      <c r="I36" s="37">
        <v>6.28</v>
      </c>
      <c r="J36" s="38">
        <v>4.66</v>
      </c>
      <c r="K36" s="22"/>
      <c r="L36" s="22"/>
      <c r="M36" s="22"/>
      <c r="N36" s="22"/>
      <c r="O36" s="22"/>
      <c r="P36" s="22"/>
    </row>
    <row r="37" spans="1:16" ht="39" customHeight="1" x14ac:dyDescent="0.15">
      <c r="A37" s="22"/>
      <c r="B37" s="35"/>
      <c r="C37" s="1180" t="s">
        <v>539</v>
      </c>
      <c r="D37" s="1181"/>
      <c r="E37" s="1182"/>
      <c r="F37" s="36">
        <v>3.25</v>
      </c>
      <c r="G37" s="37">
        <v>3.84</v>
      </c>
      <c r="H37" s="37">
        <v>4.03</v>
      </c>
      <c r="I37" s="37">
        <v>5.07</v>
      </c>
      <c r="J37" s="38">
        <v>2.27</v>
      </c>
      <c r="K37" s="22"/>
      <c r="L37" s="22"/>
      <c r="M37" s="22"/>
      <c r="N37" s="22"/>
      <c r="O37" s="22"/>
      <c r="P37" s="22"/>
    </row>
    <row r="38" spans="1:16" ht="39" customHeight="1" x14ac:dyDescent="0.15">
      <c r="A38" s="22"/>
      <c r="B38" s="35"/>
      <c r="C38" s="1180" t="s">
        <v>540</v>
      </c>
      <c r="D38" s="1181"/>
      <c r="E38" s="1182"/>
      <c r="F38" s="36">
        <v>0.26</v>
      </c>
      <c r="G38" s="37">
        <v>1.1200000000000001</v>
      </c>
      <c r="H38" s="37">
        <v>1</v>
      </c>
      <c r="I38" s="37">
        <v>0.87</v>
      </c>
      <c r="J38" s="38">
        <v>1</v>
      </c>
      <c r="K38" s="22"/>
      <c r="L38" s="22"/>
      <c r="M38" s="22"/>
      <c r="N38" s="22"/>
      <c r="O38" s="22"/>
      <c r="P38" s="22"/>
    </row>
    <row r="39" spans="1:16" ht="39" customHeight="1" x14ac:dyDescent="0.15">
      <c r="A39" s="22"/>
      <c r="B39" s="35"/>
      <c r="C39" s="1180" t="s">
        <v>541</v>
      </c>
      <c r="D39" s="1181"/>
      <c r="E39" s="1182"/>
      <c r="F39" s="36">
        <v>1</v>
      </c>
      <c r="G39" s="37">
        <v>1.58</v>
      </c>
      <c r="H39" s="37">
        <v>0.79</v>
      </c>
      <c r="I39" s="37">
        <v>0.67</v>
      </c>
      <c r="J39" s="38">
        <v>0.75</v>
      </c>
      <c r="K39" s="22"/>
      <c r="L39" s="22"/>
      <c r="M39" s="22"/>
      <c r="N39" s="22"/>
      <c r="O39" s="22"/>
      <c r="P39" s="22"/>
    </row>
    <row r="40" spans="1:16" ht="39" customHeight="1" x14ac:dyDescent="0.15">
      <c r="A40" s="22"/>
      <c r="B40" s="35"/>
      <c r="C40" s="1180" t="s">
        <v>542</v>
      </c>
      <c r="D40" s="1181"/>
      <c r="E40" s="1182"/>
      <c r="F40" s="36">
        <v>0.38</v>
      </c>
      <c r="G40" s="37">
        <v>0.48</v>
      </c>
      <c r="H40" s="37">
        <v>0.46</v>
      </c>
      <c r="I40" s="37">
        <v>0.31</v>
      </c>
      <c r="J40" s="38">
        <v>0.53</v>
      </c>
      <c r="K40" s="22"/>
      <c r="L40" s="22"/>
      <c r="M40" s="22"/>
      <c r="N40" s="22"/>
      <c r="O40" s="22"/>
      <c r="P40" s="22"/>
    </row>
    <row r="41" spans="1:16" ht="39" customHeight="1" x14ac:dyDescent="0.15">
      <c r="A41" s="22"/>
      <c r="B41" s="35"/>
      <c r="C41" s="1180" t="s">
        <v>543</v>
      </c>
      <c r="D41" s="1181"/>
      <c r="E41" s="1182"/>
      <c r="F41" s="36">
        <v>0.14000000000000001</v>
      </c>
      <c r="G41" s="37">
        <v>0.14000000000000001</v>
      </c>
      <c r="H41" s="37">
        <v>0.16</v>
      </c>
      <c r="I41" s="37">
        <v>0.17</v>
      </c>
      <c r="J41" s="38">
        <v>0.22</v>
      </c>
      <c r="K41" s="22"/>
      <c r="L41" s="22"/>
      <c r="M41" s="22"/>
      <c r="N41" s="22"/>
      <c r="O41" s="22"/>
      <c r="P41" s="22"/>
    </row>
    <row r="42" spans="1:16" ht="39" customHeight="1" x14ac:dyDescent="0.15">
      <c r="A42" s="22"/>
      <c r="B42" s="39"/>
      <c r="C42" s="1180" t="s">
        <v>544</v>
      </c>
      <c r="D42" s="1181"/>
      <c r="E42" s="1182"/>
      <c r="F42" s="36" t="s">
        <v>489</v>
      </c>
      <c r="G42" s="37" t="s">
        <v>489</v>
      </c>
      <c r="H42" s="37" t="s">
        <v>489</v>
      </c>
      <c r="I42" s="37" t="s">
        <v>489</v>
      </c>
      <c r="J42" s="38" t="s">
        <v>489</v>
      </c>
      <c r="K42" s="22"/>
      <c r="L42" s="22"/>
      <c r="M42" s="22"/>
      <c r="N42" s="22"/>
      <c r="O42" s="22"/>
      <c r="P42" s="22"/>
    </row>
    <row r="43" spans="1:16" ht="39" customHeight="1" thickBot="1" x14ac:dyDescent="0.2">
      <c r="A43" s="22"/>
      <c r="B43" s="40"/>
      <c r="C43" s="1183" t="s">
        <v>545</v>
      </c>
      <c r="D43" s="1184"/>
      <c r="E43" s="1185"/>
      <c r="F43" s="41">
        <v>0</v>
      </c>
      <c r="G43" s="42">
        <v>0</v>
      </c>
      <c r="H43" s="42">
        <v>0</v>
      </c>
      <c r="I43" s="42">
        <v>0</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i/j8jFZynhSw4O+494YZHLlxTH+nMS9UaCvpwQh6udU1sCAmvcDTXoo0ZCkWcaPoKEdKTliyrEMaSCv+BQen/Q==" saltValue="hsFaXRdsJiS71MvLxsrSo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528</v>
      </c>
      <c r="L44" s="56" t="s">
        <v>529</v>
      </c>
      <c r="M44" s="56" t="s">
        <v>530</v>
      </c>
      <c r="N44" s="56" t="s">
        <v>531</v>
      </c>
      <c r="O44" s="57" t="s">
        <v>532</v>
      </c>
      <c r="P44" s="48"/>
      <c r="Q44" s="48"/>
      <c r="R44" s="48"/>
      <c r="S44" s="48"/>
      <c r="T44" s="48"/>
      <c r="U44" s="48"/>
    </row>
    <row r="45" spans="1:21" ht="30.75" customHeight="1" x14ac:dyDescent="0.15">
      <c r="A45" s="48"/>
      <c r="B45" s="1188" t="s">
        <v>9</v>
      </c>
      <c r="C45" s="1189"/>
      <c r="D45" s="58"/>
      <c r="E45" s="1194" t="s">
        <v>10</v>
      </c>
      <c r="F45" s="1194"/>
      <c r="G45" s="1194"/>
      <c r="H45" s="1194"/>
      <c r="I45" s="1194"/>
      <c r="J45" s="1195"/>
      <c r="K45" s="59">
        <v>2471</v>
      </c>
      <c r="L45" s="60">
        <v>2474</v>
      </c>
      <c r="M45" s="60">
        <v>2522</v>
      </c>
      <c r="N45" s="60">
        <v>2552</v>
      </c>
      <c r="O45" s="61">
        <v>2586</v>
      </c>
      <c r="P45" s="48"/>
      <c r="Q45" s="48"/>
      <c r="R45" s="48"/>
      <c r="S45" s="48"/>
      <c r="T45" s="48"/>
      <c r="U45" s="48"/>
    </row>
    <row r="46" spans="1:21" ht="30.75" customHeight="1" x14ac:dyDescent="0.15">
      <c r="A46" s="48"/>
      <c r="B46" s="1190"/>
      <c r="C46" s="1191"/>
      <c r="D46" s="62"/>
      <c r="E46" s="1196" t="s">
        <v>11</v>
      </c>
      <c r="F46" s="1196"/>
      <c r="G46" s="1196"/>
      <c r="H46" s="1196"/>
      <c r="I46" s="1196"/>
      <c r="J46" s="1197"/>
      <c r="K46" s="63" t="s">
        <v>489</v>
      </c>
      <c r="L46" s="64" t="s">
        <v>489</v>
      </c>
      <c r="M46" s="64" t="s">
        <v>489</v>
      </c>
      <c r="N46" s="64" t="s">
        <v>489</v>
      </c>
      <c r="O46" s="65" t="s">
        <v>489</v>
      </c>
      <c r="P46" s="48"/>
      <c r="Q46" s="48"/>
      <c r="R46" s="48"/>
      <c r="S46" s="48"/>
      <c r="T46" s="48"/>
      <c r="U46" s="48"/>
    </row>
    <row r="47" spans="1:21" ht="30.75" customHeight="1" x14ac:dyDescent="0.15">
      <c r="A47" s="48"/>
      <c r="B47" s="1190"/>
      <c r="C47" s="1191"/>
      <c r="D47" s="62"/>
      <c r="E47" s="1196" t="s">
        <v>12</v>
      </c>
      <c r="F47" s="1196"/>
      <c r="G47" s="1196"/>
      <c r="H47" s="1196"/>
      <c r="I47" s="1196"/>
      <c r="J47" s="1197"/>
      <c r="K47" s="63" t="s">
        <v>489</v>
      </c>
      <c r="L47" s="64" t="s">
        <v>489</v>
      </c>
      <c r="M47" s="64" t="s">
        <v>489</v>
      </c>
      <c r="N47" s="64" t="s">
        <v>489</v>
      </c>
      <c r="O47" s="65" t="s">
        <v>489</v>
      </c>
      <c r="P47" s="48"/>
      <c r="Q47" s="48"/>
      <c r="R47" s="48"/>
      <c r="S47" s="48"/>
      <c r="T47" s="48"/>
      <c r="U47" s="48"/>
    </row>
    <row r="48" spans="1:21" ht="30.75" customHeight="1" x14ac:dyDescent="0.15">
      <c r="A48" s="48"/>
      <c r="B48" s="1190"/>
      <c r="C48" s="1191"/>
      <c r="D48" s="62"/>
      <c r="E48" s="1196" t="s">
        <v>13</v>
      </c>
      <c r="F48" s="1196"/>
      <c r="G48" s="1196"/>
      <c r="H48" s="1196"/>
      <c r="I48" s="1196"/>
      <c r="J48" s="1197"/>
      <c r="K48" s="63">
        <v>642</v>
      </c>
      <c r="L48" s="64">
        <v>661</v>
      </c>
      <c r="M48" s="64">
        <v>703</v>
      </c>
      <c r="N48" s="64">
        <v>715</v>
      </c>
      <c r="O48" s="65">
        <v>715</v>
      </c>
      <c r="P48" s="48"/>
      <c r="Q48" s="48"/>
      <c r="R48" s="48"/>
      <c r="S48" s="48"/>
      <c r="T48" s="48"/>
      <c r="U48" s="48"/>
    </row>
    <row r="49" spans="1:21" ht="30.75" customHeight="1" x14ac:dyDescent="0.15">
      <c r="A49" s="48"/>
      <c r="B49" s="1190"/>
      <c r="C49" s="1191"/>
      <c r="D49" s="62"/>
      <c r="E49" s="1196" t="s">
        <v>14</v>
      </c>
      <c r="F49" s="1196"/>
      <c r="G49" s="1196"/>
      <c r="H49" s="1196"/>
      <c r="I49" s="1196"/>
      <c r="J49" s="1197"/>
      <c r="K49" s="63">
        <v>6</v>
      </c>
      <c r="L49" s="64">
        <v>9</v>
      </c>
      <c r="M49" s="64">
        <v>10</v>
      </c>
      <c r="N49" s="64">
        <v>13</v>
      </c>
      <c r="O49" s="65">
        <v>28</v>
      </c>
      <c r="P49" s="48"/>
      <c r="Q49" s="48"/>
      <c r="R49" s="48"/>
      <c r="S49" s="48"/>
      <c r="T49" s="48"/>
      <c r="U49" s="48"/>
    </row>
    <row r="50" spans="1:21" ht="30.75" customHeight="1" x14ac:dyDescent="0.15">
      <c r="A50" s="48"/>
      <c r="B50" s="1190"/>
      <c r="C50" s="1191"/>
      <c r="D50" s="62"/>
      <c r="E50" s="1196" t="s">
        <v>15</v>
      </c>
      <c r="F50" s="1196"/>
      <c r="G50" s="1196"/>
      <c r="H50" s="1196"/>
      <c r="I50" s="1196"/>
      <c r="J50" s="1197"/>
      <c r="K50" s="63">
        <v>5</v>
      </c>
      <c r="L50" s="64">
        <v>70</v>
      </c>
      <c r="M50" s="64">
        <v>27</v>
      </c>
      <c r="N50" s="64">
        <v>47</v>
      </c>
      <c r="O50" s="65">
        <v>30</v>
      </c>
      <c r="P50" s="48"/>
      <c r="Q50" s="48"/>
      <c r="R50" s="48"/>
      <c r="S50" s="48"/>
      <c r="T50" s="48"/>
      <c r="U50" s="48"/>
    </row>
    <row r="51" spans="1:21" ht="30.75" customHeight="1" x14ac:dyDescent="0.15">
      <c r="A51" s="48"/>
      <c r="B51" s="1192"/>
      <c r="C51" s="1193"/>
      <c r="D51" s="66"/>
      <c r="E51" s="1196" t="s">
        <v>16</v>
      </c>
      <c r="F51" s="1196"/>
      <c r="G51" s="1196"/>
      <c r="H51" s="1196"/>
      <c r="I51" s="1196"/>
      <c r="J51" s="1197"/>
      <c r="K51" s="63" t="s">
        <v>489</v>
      </c>
      <c r="L51" s="64" t="s">
        <v>489</v>
      </c>
      <c r="M51" s="64" t="s">
        <v>489</v>
      </c>
      <c r="N51" s="64" t="s">
        <v>489</v>
      </c>
      <c r="O51" s="65" t="s">
        <v>489</v>
      </c>
      <c r="P51" s="48"/>
      <c r="Q51" s="48"/>
      <c r="R51" s="48"/>
      <c r="S51" s="48"/>
      <c r="T51" s="48"/>
      <c r="U51" s="48"/>
    </row>
    <row r="52" spans="1:21" ht="30.75" customHeight="1" x14ac:dyDescent="0.15">
      <c r="A52" s="48"/>
      <c r="B52" s="1198" t="s">
        <v>17</v>
      </c>
      <c r="C52" s="1199"/>
      <c r="D52" s="66"/>
      <c r="E52" s="1196" t="s">
        <v>18</v>
      </c>
      <c r="F52" s="1196"/>
      <c r="G52" s="1196"/>
      <c r="H52" s="1196"/>
      <c r="I52" s="1196"/>
      <c r="J52" s="1197"/>
      <c r="K52" s="63">
        <v>2360</v>
      </c>
      <c r="L52" s="64">
        <v>2376</v>
      </c>
      <c r="M52" s="64">
        <v>2383</v>
      </c>
      <c r="N52" s="64">
        <v>2386</v>
      </c>
      <c r="O52" s="65">
        <v>2282</v>
      </c>
      <c r="P52" s="48"/>
      <c r="Q52" s="48"/>
      <c r="R52" s="48"/>
      <c r="S52" s="48"/>
      <c r="T52" s="48"/>
      <c r="U52" s="48"/>
    </row>
    <row r="53" spans="1:21" ht="30.75" customHeight="1" thickBot="1" x14ac:dyDescent="0.2">
      <c r="A53" s="48"/>
      <c r="B53" s="1200" t="s">
        <v>19</v>
      </c>
      <c r="C53" s="1201"/>
      <c r="D53" s="67"/>
      <c r="E53" s="1202" t="s">
        <v>20</v>
      </c>
      <c r="F53" s="1202"/>
      <c r="G53" s="1202"/>
      <c r="H53" s="1202"/>
      <c r="I53" s="1202"/>
      <c r="J53" s="1203"/>
      <c r="K53" s="68">
        <v>764</v>
      </c>
      <c r="L53" s="69">
        <v>838</v>
      </c>
      <c r="M53" s="69">
        <v>879</v>
      </c>
      <c r="N53" s="69">
        <v>941</v>
      </c>
      <c r="O53" s="70">
        <v>1077</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546</v>
      </c>
      <c r="L57" s="81" t="s">
        <v>547</v>
      </c>
      <c r="M57" s="81" t="s">
        <v>548</v>
      </c>
      <c r="N57" s="81" t="s">
        <v>549</v>
      </c>
      <c r="O57" s="82" t="s">
        <v>550</v>
      </c>
      <c r="P57" s="48"/>
      <c r="Q57" s="48"/>
      <c r="R57" s="48"/>
      <c r="S57" s="48"/>
      <c r="T57" s="48"/>
      <c r="U57" s="48"/>
    </row>
    <row r="58" spans="1:21" ht="31.5" customHeight="1" x14ac:dyDescent="0.15">
      <c r="B58" s="1204" t="s">
        <v>24</v>
      </c>
      <c r="C58" s="1205"/>
      <c r="D58" s="1210" t="s">
        <v>25</v>
      </c>
      <c r="E58" s="1211"/>
      <c r="F58" s="1211"/>
      <c r="G58" s="1211"/>
      <c r="H58" s="1211"/>
      <c r="I58" s="1211"/>
      <c r="J58" s="1212"/>
      <c r="K58" s="83"/>
      <c r="L58" s="84"/>
      <c r="M58" s="84"/>
      <c r="N58" s="84"/>
      <c r="O58" s="85"/>
    </row>
    <row r="59" spans="1:21" ht="31.5" customHeight="1" x14ac:dyDescent="0.15">
      <c r="B59" s="1206"/>
      <c r="C59" s="1207"/>
      <c r="D59" s="1213" t="s">
        <v>26</v>
      </c>
      <c r="E59" s="1214"/>
      <c r="F59" s="1214"/>
      <c r="G59" s="1214"/>
      <c r="H59" s="1214"/>
      <c r="I59" s="1214"/>
      <c r="J59" s="1215"/>
      <c r="K59" s="86"/>
      <c r="L59" s="87"/>
      <c r="M59" s="87"/>
      <c r="N59" s="87"/>
      <c r="O59" s="88"/>
    </row>
    <row r="60" spans="1:21" ht="31.5" customHeight="1" thickBot="1" x14ac:dyDescent="0.2">
      <c r="B60" s="1208"/>
      <c r="C60" s="1209"/>
      <c r="D60" s="1216" t="s">
        <v>27</v>
      </c>
      <c r="E60" s="1217"/>
      <c r="F60" s="1217"/>
      <c r="G60" s="1217"/>
      <c r="H60" s="1217"/>
      <c r="I60" s="1217"/>
      <c r="J60" s="1218"/>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S3c5LaVp4hX35Pc2BM5ggDY17yA14udqiovWZfGZERjZvCWaSeMW2/NDQvb39rP24Ve0w5tMO2MiK5LkeHos8A==" saltValue="S6zBRkJwkapQBpgxqoY74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528</v>
      </c>
      <c r="J40" s="103" t="s">
        <v>529</v>
      </c>
      <c r="K40" s="103" t="s">
        <v>530</v>
      </c>
      <c r="L40" s="103" t="s">
        <v>531</v>
      </c>
      <c r="M40" s="104" t="s">
        <v>532</v>
      </c>
    </row>
    <row r="41" spans="2:13" ht="27.75" customHeight="1" x14ac:dyDescent="0.15">
      <c r="B41" s="1219" t="s">
        <v>30</v>
      </c>
      <c r="C41" s="1220"/>
      <c r="D41" s="105"/>
      <c r="E41" s="1225" t="s">
        <v>31</v>
      </c>
      <c r="F41" s="1225"/>
      <c r="G41" s="1225"/>
      <c r="H41" s="1226"/>
      <c r="I41" s="343">
        <v>25484</v>
      </c>
      <c r="J41" s="344">
        <v>25721</v>
      </c>
      <c r="K41" s="344">
        <v>24442</v>
      </c>
      <c r="L41" s="344">
        <v>22892</v>
      </c>
      <c r="M41" s="345">
        <v>21312</v>
      </c>
    </row>
    <row r="42" spans="2:13" ht="27.75" customHeight="1" x14ac:dyDescent="0.15">
      <c r="B42" s="1221"/>
      <c r="C42" s="1222"/>
      <c r="D42" s="106"/>
      <c r="E42" s="1227" t="s">
        <v>32</v>
      </c>
      <c r="F42" s="1227"/>
      <c r="G42" s="1227"/>
      <c r="H42" s="1228"/>
      <c r="I42" s="346" t="s">
        <v>489</v>
      </c>
      <c r="J42" s="347" t="s">
        <v>489</v>
      </c>
      <c r="K42" s="347" t="s">
        <v>489</v>
      </c>
      <c r="L42" s="347" t="s">
        <v>489</v>
      </c>
      <c r="M42" s="348" t="s">
        <v>489</v>
      </c>
    </row>
    <row r="43" spans="2:13" ht="27.75" customHeight="1" x14ac:dyDescent="0.15">
      <c r="B43" s="1221"/>
      <c r="C43" s="1222"/>
      <c r="D43" s="106"/>
      <c r="E43" s="1227" t="s">
        <v>33</v>
      </c>
      <c r="F43" s="1227"/>
      <c r="G43" s="1227"/>
      <c r="H43" s="1228"/>
      <c r="I43" s="346">
        <v>9960</v>
      </c>
      <c r="J43" s="347">
        <v>9798</v>
      </c>
      <c r="K43" s="347">
        <v>9583</v>
      </c>
      <c r="L43" s="347">
        <v>9644</v>
      </c>
      <c r="M43" s="348">
        <v>9477</v>
      </c>
    </row>
    <row r="44" spans="2:13" ht="27.75" customHeight="1" x14ac:dyDescent="0.15">
      <c r="B44" s="1221"/>
      <c r="C44" s="1222"/>
      <c r="D44" s="106"/>
      <c r="E44" s="1227" t="s">
        <v>34</v>
      </c>
      <c r="F44" s="1227"/>
      <c r="G44" s="1227"/>
      <c r="H44" s="1228"/>
      <c r="I44" s="346">
        <v>140</v>
      </c>
      <c r="J44" s="347">
        <v>146</v>
      </c>
      <c r="K44" s="347">
        <v>202</v>
      </c>
      <c r="L44" s="347">
        <v>222</v>
      </c>
      <c r="M44" s="348">
        <v>238</v>
      </c>
    </row>
    <row r="45" spans="2:13" ht="27.75" customHeight="1" x14ac:dyDescent="0.15">
      <c r="B45" s="1221"/>
      <c r="C45" s="1222"/>
      <c r="D45" s="106"/>
      <c r="E45" s="1227" t="s">
        <v>35</v>
      </c>
      <c r="F45" s="1227"/>
      <c r="G45" s="1227"/>
      <c r="H45" s="1228"/>
      <c r="I45" s="346">
        <v>5308</v>
      </c>
      <c r="J45" s="347">
        <v>5427</v>
      </c>
      <c r="K45" s="347">
        <v>5468</v>
      </c>
      <c r="L45" s="347">
        <v>5541</v>
      </c>
      <c r="M45" s="348">
        <v>5616</v>
      </c>
    </row>
    <row r="46" spans="2:13" ht="27.75" customHeight="1" x14ac:dyDescent="0.15">
      <c r="B46" s="1221"/>
      <c r="C46" s="1222"/>
      <c r="D46" s="107"/>
      <c r="E46" s="1227" t="s">
        <v>36</v>
      </c>
      <c r="F46" s="1227"/>
      <c r="G46" s="1227"/>
      <c r="H46" s="1228"/>
      <c r="I46" s="346" t="s">
        <v>489</v>
      </c>
      <c r="J46" s="347" t="s">
        <v>489</v>
      </c>
      <c r="K46" s="347" t="s">
        <v>489</v>
      </c>
      <c r="L46" s="347" t="s">
        <v>489</v>
      </c>
      <c r="M46" s="348" t="s">
        <v>489</v>
      </c>
    </row>
    <row r="47" spans="2:13" ht="27.75" customHeight="1" x14ac:dyDescent="0.15">
      <c r="B47" s="1221"/>
      <c r="C47" s="1222"/>
      <c r="D47" s="108"/>
      <c r="E47" s="1229" t="s">
        <v>37</v>
      </c>
      <c r="F47" s="1230"/>
      <c r="G47" s="1230"/>
      <c r="H47" s="1231"/>
      <c r="I47" s="346" t="s">
        <v>489</v>
      </c>
      <c r="J47" s="347" t="s">
        <v>489</v>
      </c>
      <c r="K47" s="347" t="s">
        <v>489</v>
      </c>
      <c r="L47" s="347" t="s">
        <v>489</v>
      </c>
      <c r="M47" s="348" t="s">
        <v>489</v>
      </c>
    </row>
    <row r="48" spans="2:13" ht="27.75" customHeight="1" x14ac:dyDescent="0.15">
      <c r="B48" s="1221"/>
      <c r="C48" s="1222"/>
      <c r="D48" s="106"/>
      <c r="E48" s="1227" t="s">
        <v>38</v>
      </c>
      <c r="F48" s="1227"/>
      <c r="G48" s="1227"/>
      <c r="H48" s="1228"/>
      <c r="I48" s="346" t="s">
        <v>489</v>
      </c>
      <c r="J48" s="347" t="s">
        <v>489</v>
      </c>
      <c r="K48" s="347" t="s">
        <v>489</v>
      </c>
      <c r="L48" s="347" t="s">
        <v>489</v>
      </c>
      <c r="M48" s="348" t="s">
        <v>489</v>
      </c>
    </row>
    <row r="49" spans="2:13" ht="27.75" customHeight="1" x14ac:dyDescent="0.15">
      <c r="B49" s="1223"/>
      <c r="C49" s="1224"/>
      <c r="D49" s="106"/>
      <c r="E49" s="1227" t="s">
        <v>39</v>
      </c>
      <c r="F49" s="1227"/>
      <c r="G49" s="1227"/>
      <c r="H49" s="1228"/>
      <c r="I49" s="346" t="s">
        <v>489</v>
      </c>
      <c r="J49" s="347" t="s">
        <v>489</v>
      </c>
      <c r="K49" s="347" t="s">
        <v>489</v>
      </c>
      <c r="L49" s="347" t="s">
        <v>489</v>
      </c>
      <c r="M49" s="348" t="s">
        <v>489</v>
      </c>
    </row>
    <row r="50" spans="2:13" ht="27.75" customHeight="1" x14ac:dyDescent="0.15">
      <c r="B50" s="1232" t="s">
        <v>40</v>
      </c>
      <c r="C50" s="1233"/>
      <c r="D50" s="109"/>
      <c r="E50" s="1227" t="s">
        <v>41</v>
      </c>
      <c r="F50" s="1227"/>
      <c r="G50" s="1227"/>
      <c r="H50" s="1228"/>
      <c r="I50" s="346">
        <v>9079</v>
      </c>
      <c r="J50" s="347">
        <v>10801</v>
      </c>
      <c r="K50" s="347">
        <v>12821</v>
      </c>
      <c r="L50" s="347">
        <v>13538</v>
      </c>
      <c r="M50" s="348">
        <v>14434</v>
      </c>
    </row>
    <row r="51" spans="2:13" ht="27.75" customHeight="1" x14ac:dyDescent="0.15">
      <c r="B51" s="1221"/>
      <c r="C51" s="1222"/>
      <c r="D51" s="106"/>
      <c r="E51" s="1227" t="s">
        <v>42</v>
      </c>
      <c r="F51" s="1227"/>
      <c r="G51" s="1227"/>
      <c r="H51" s="1228"/>
      <c r="I51" s="346">
        <v>6116</v>
      </c>
      <c r="J51" s="347">
        <v>5319</v>
      </c>
      <c r="K51" s="347">
        <v>4914</v>
      </c>
      <c r="L51" s="347">
        <v>4766</v>
      </c>
      <c r="M51" s="348">
        <v>4509</v>
      </c>
    </row>
    <row r="52" spans="2:13" ht="27.75" customHeight="1" x14ac:dyDescent="0.15">
      <c r="B52" s="1223"/>
      <c r="C52" s="1224"/>
      <c r="D52" s="106"/>
      <c r="E52" s="1227" t="s">
        <v>43</v>
      </c>
      <c r="F52" s="1227"/>
      <c r="G52" s="1227"/>
      <c r="H52" s="1228"/>
      <c r="I52" s="346">
        <v>23447</v>
      </c>
      <c r="J52" s="347">
        <v>22871</v>
      </c>
      <c r="K52" s="347">
        <v>21721</v>
      </c>
      <c r="L52" s="347">
        <v>20355</v>
      </c>
      <c r="M52" s="348">
        <v>18828</v>
      </c>
    </row>
    <row r="53" spans="2:13" ht="27.75" customHeight="1" thickBot="1" x14ac:dyDescent="0.2">
      <c r="B53" s="1234" t="s">
        <v>19</v>
      </c>
      <c r="C53" s="1235"/>
      <c r="D53" s="110"/>
      <c r="E53" s="1236" t="s">
        <v>44</v>
      </c>
      <c r="F53" s="1236"/>
      <c r="G53" s="1236"/>
      <c r="H53" s="1237"/>
      <c r="I53" s="349">
        <v>2250</v>
      </c>
      <c r="J53" s="350">
        <v>2102</v>
      </c>
      <c r="K53" s="350">
        <v>239</v>
      </c>
      <c r="L53" s="350">
        <v>-360</v>
      </c>
      <c r="M53" s="351">
        <v>-1127</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z478qrBO1T8I0Lzu1OzX9hS4R1xiP7laFf8Bu9GaIFnLjEyHeUG18J6rlphuJYljRdQtFi2fhHrzTmJWY1J0YQ==" saltValue="WEmBrpbYoMt6V2xaAhlJH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530</v>
      </c>
      <c r="G54" s="119" t="s">
        <v>531</v>
      </c>
      <c r="H54" s="120" t="s">
        <v>532</v>
      </c>
    </row>
    <row r="55" spans="2:8" ht="52.5" customHeight="1" x14ac:dyDescent="0.15">
      <c r="B55" s="121"/>
      <c r="C55" s="1246" t="s">
        <v>46</v>
      </c>
      <c r="D55" s="1246"/>
      <c r="E55" s="1247"/>
      <c r="F55" s="352">
        <v>3411</v>
      </c>
      <c r="G55" s="352">
        <v>3162</v>
      </c>
      <c r="H55" s="353">
        <v>3365</v>
      </c>
    </row>
    <row r="56" spans="2:8" ht="52.5" customHeight="1" x14ac:dyDescent="0.15">
      <c r="B56" s="122"/>
      <c r="C56" s="1248" t="s">
        <v>47</v>
      </c>
      <c r="D56" s="1248"/>
      <c r="E56" s="1249"/>
      <c r="F56" s="354">
        <v>998</v>
      </c>
      <c r="G56" s="354">
        <v>987</v>
      </c>
      <c r="H56" s="355">
        <v>906</v>
      </c>
    </row>
    <row r="57" spans="2:8" ht="53.25" customHeight="1" x14ac:dyDescent="0.15">
      <c r="B57" s="122"/>
      <c r="C57" s="1250" t="s">
        <v>48</v>
      </c>
      <c r="D57" s="1250"/>
      <c r="E57" s="1251"/>
      <c r="F57" s="356">
        <v>2439</v>
      </c>
      <c r="G57" s="356">
        <v>3508</v>
      </c>
      <c r="H57" s="357">
        <v>3845</v>
      </c>
    </row>
    <row r="58" spans="2:8" ht="45.75" customHeight="1" x14ac:dyDescent="0.15">
      <c r="B58" s="123"/>
      <c r="C58" s="1238" t="s">
        <v>559</v>
      </c>
      <c r="D58" s="1239"/>
      <c r="E58" s="1240"/>
      <c r="F58" s="358">
        <v>716</v>
      </c>
      <c r="G58" s="358">
        <v>1620</v>
      </c>
      <c r="H58" s="359">
        <v>1626</v>
      </c>
    </row>
    <row r="59" spans="2:8" ht="45.75" customHeight="1" x14ac:dyDescent="0.15">
      <c r="B59" s="123"/>
      <c r="C59" s="1238" t="s">
        <v>560</v>
      </c>
      <c r="D59" s="1239"/>
      <c r="E59" s="1240"/>
      <c r="F59" s="358">
        <v>0</v>
      </c>
      <c r="G59" s="358">
        <v>300</v>
      </c>
      <c r="H59" s="359">
        <v>527</v>
      </c>
    </row>
    <row r="60" spans="2:8" ht="45.75" customHeight="1" x14ac:dyDescent="0.15">
      <c r="B60" s="123"/>
      <c r="C60" s="1238" t="s">
        <v>561</v>
      </c>
      <c r="D60" s="1239"/>
      <c r="E60" s="1240"/>
      <c r="F60" s="358">
        <v>304</v>
      </c>
      <c r="G60" s="358">
        <v>404</v>
      </c>
      <c r="H60" s="359">
        <v>473</v>
      </c>
    </row>
    <row r="61" spans="2:8" ht="45.75" customHeight="1" x14ac:dyDescent="0.15">
      <c r="B61" s="123"/>
      <c r="C61" s="1238" t="s">
        <v>562</v>
      </c>
      <c r="D61" s="1239"/>
      <c r="E61" s="1240"/>
      <c r="F61" s="358">
        <v>294</v>
      </c>
      <c r="G61" s="358">
        <v>274</v>
      </c>
      <c r="H61" s="359">
        <v>382</v>
      </c>
    </row>
    <row r="62" spans="2:8" ht="45.75" customHeight="1" thickBot="1" x14ac:dyDescent="0.2">
      <c r="B62" s="124"/>
      <c r="C62" s="1241" t="s">
        <v>563</v>
      </c>
      <c r="D62" s="1242"/>
      <c r="E62" s="1243"/>
      <c r="F62" s="360">
        <v>436</v>
      </c>
      <c r="G62" s="360">
        <v>318</v>
      </c>
      <c r="H62" s="361">
        <v>336</v>
      </c>
    </row>
    <row r="63" spans="2:8" ht="52.5" customHeight="1" thickBot="1" x14ac:dyDescent="0.2">
      <c r="B63" s="125"/>
      <c r="C63" s="1244" t="s">
        <v>49</v>
      </c>
      <c r="D63" s="1244"/>
      <c r="E63" s="1245"/>
      <c r="F63" s="362">
        <v>6848</v>
      </c>
      <c r="G63" s="362">
        <v>7657</v>
      </c>
      <c r="H63" s="363">
        <v>8117</v>
      </c>
    </row>
    <row r="64" spans="2:8" x14ac:dyDescent="0.15"/>
  </sheetData>
  <sheetProtection algorithmName="SHA-512" hashValue="+5lwma2QSbqgtO1uM5Nod8HFs0xuLeL5fyxig9uZi6CtifaG2i51MmVsbTIbiyfupduNCM5a89OOz758oXD/GQ==" saltValue="71HM9VemWzzwB7WoYRREY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EF0CB-5895-4D4E-A40D-9C68464F0E3A}">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564</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565</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53" t="s">
        <v>573</v>
      </c>
      <c r="AO43" s="1254"/>
      <c r="AP43" s="1254"/>
      <c r="AQ43" s="1254"/>
      <c r="AR43" s="1254"/>
      <c r="AS43" s="1254"/>
      <c r="AT43" s="1254"/>
      <c r="AU43" s="1254"/>
      <c r="AV43" s="1254"/>
      <c r="AW43" s="1254"/>
      <c r="AX43" s="1254"/>
      <c r="AY43" s="1254"/>
      <c r="AZ43" s="1254"/>
      <c r="BA43" s="1254"/>
      <c r="BB43" s="1254"/>
      <c r="BC43" s="1254"/>
      <c r="BD43" s="1254"/>
      <c r="BE43" s="1254"/>
      <c r="BF43" s="1254"/>
      <c r="BG43" s="1254"/>
      <c r="BH43" s="1254"/>
      <c r="BI43" s="1254"/>
      <c r="BJ43" s="1254"/>
      <c r="BK43" s="1254"/>
      <c r="BL43" s="1254"/>
      <c r="BM43" s="1254"/>
      <c r="BN43" s="1254"/>
      <c r="BO43" s="1254"/>
      <c r="BP43" s="1254"/>
      <c r="BQ43" s="1254"/>
      <c r="BR43" s="1254"/>
      <c r="BS43" s="1254"/>
      <c r="BT43" s="1254"/>
      <c r="BU43" s="1254"/>
      <c r="BV43" s="1254"/>
      <c r="BW43" s="1254"/>
      <c r="BX43" s="1254"/>
      <c r="BY43" s="1254"/>
      <c r="BZ43" s="1254"/>
      <c r="CA43" s="1254"/>
      <c r="CB43" s="1254"/>
      <c r="CC43" s="1254"/>
      <c r="CD43" s="1254"/>
      <c r="CE43" s="1254"/>
      <c r="CF43" s="1254"/>
      <c r="CG43" s="1254"/>
      <c r="CH43" s="1254"/>
      <c r="CI43" s="1254"/>
      <c r="CJ43" s="1254"/>
      <c r="CK43" s="1254"/>
      <c r="CL43" s="1254"/>
      <c r="CM43" s="1254"/>
      <c r="CN43" s="1254"/>
      <c r="CO43" s="1254"/>
      <c r="CP43" s="1254"/>
      <c r="CQ43" s="1254"/>
      <c r="CR43" s="1254"/>
      <c r="CS43" s="1254"/>
      <c r="CT43" s="1254"/>
      <c r="CU43" s="1254"/>
      <c r="CV43" s="1254"/>
      <c r="CW43" s="1254"/>
      <c r="CX43" s="1254"/>
      <c r="CY43" s="1254"/>
      <c r="CZ43" s="1254"/>
      <c r="DA43" s="1254"/>
      <c r="DB43" s="1254"/>
      <c r="DC43" s="1255"/>
    </row>
    <row r="44" spans="2:109" x14ac:dyDescent="0.15">
      <c r="B44" s="372"/>
      <c r="AN44" s="1256"/>
      <c r="AO44" s="1257"/>
      <c r="AP44" s="1257"/>
      <c r="AQ44" s="1257"/>
      <c r="AR44" s="1257"/>
      <c r="AS44" s="1257"/>
      <c r="AT44" s="1257"/>
      <c r="AU44" s="1257"/>
      <c r="AV44" s="1257"/>
      <c r="AW44" s="1257"/>
      <c r="AX44" s="1257"/>
      <c r="AY44" s="1257"/>
      <c r="AZ44" s="1257"/>
      <c r="BA44" s="1257"/>
      <c r="BB44" s="1257"/>
      <c r="BC44" s="1257"/>
      <c r="BD44" s="1257"/>
      <c r="BE44" s="1257"/>
      <c r="BF44" s="1257"/>
      <c r="BG44" s="1257"/>
      <c r="BH44" s="1257"/>
      <c r="BI44" s="1257"/>
      <c r="BJ44" s="1257"/>
      <c r="BK44" s="1257"/>
      <c r="BL44" s="1257"/>
      <c r="BM44" s="1257"/>
      <c r="BN44" s="1257"/>
      <c r="BO44" s="1257"/>
      <c r="BP44" s="1257"/>
      <c r="BQ44" s="1257"/>
      <c r="BR44" s="1257"/>
      <c r="BS44" s="1257"/>
      <c r="BT44" s="1257"/>
      <c r="BU44" s="1257"/>
      <c r="BV44" s="1257"/>
      <c r="BW44" s="1257"/>
      <c r="BX44" s="1257"/>
      <c r="BY44" s="1257"/>
      <c r="BZ44" s="1257"/>
      <c r="CA44" s="1257"/>
      <c r="CB44" s="1257"/>
      <c r="CC44" s="1257"/>
      <c r="CD44" s="1257"/>
      <c r="CE44" s="1257"/>
      <c r="CF44" s="1257"/>
      <c r="CG44" s="1257"/>
      <c r="CH44" s="1257"/>
      <c r="CI44" s="1257"/>
      <c r="CJ44" s="1257"/>
      <c r="CK44" s="1257"/>
      <c r="CL44" s="1257"/>
      <c r="CM44" s="1257"/>
      <c r="CN44" s="1257"/>
      <c r="CO44" s="1257"/>
      <c r="CP44" s="1257"/>
      <c r="CQ44" s="1257"/>
      <c r="CR44" s="1257"/>
      <c r="CS44" s="1257"/>
      <c r="CT44" s="1257"/>
      <c r="CU44" s="1257"/>
      <c r="CV44" s="1257"/>
      <c r="CW44" s="1257"/>
      <c r="CX44" s="1257"/>
      <c r="CY44" s="1257"/>
      <c r="CZ44" s="1257"/>
      <c r="DA44" s="1257"/>
      <c r="DB44" s="1257"/>
      <c r="DC44" s="1258"/>
    </row>
    <row r="45" spans="2:109" x14ac:dyDescent="0.15">
      <c r="B45" s="372"/>
      <c r="AN45" s="1256"/>
      <c r="AO45" s="1257"/>
      <c r="AP45" s="1257"/>
      <c r="AQ45" s="1257"/>
      <c r="AR45" s="1257"/>
      <c r="AS45" s="1257"/>
      <c r="AT45" s="1257"/>
      <c r="AU45" s="1257"/>
      <c r="AV45" s="1257"/>
      <c r="AW45" s="1257"/>
      <c r="AX45" s="1257"/>
      <c r="AY45" s="1257"/>
      <c r="AZ45" s="1257"/>
      <c r="BA45" s="1257"/>
      <c r="BB45" s="1257"/>
      <c r="BC45" s="1257"/>
      <c r="BD45" s="1257"/>
      <c r="BE45" s="1257"/>
      <c r="BF45" s="1257"/>
      <c r="BG45" s="1257"/>
      <c r="BH45" s="1257"/>
      <c r="BI45" s="1257"/>
      <c r="BJ45" s="1257"/>
      <c r="BK45" s="1257"/>
      <c r="BL45" s="1257"/>
      <c r="BM45" s="1257"/>
      <c r="BN45" s="1257"/>
      <c r="BO45" s="1257"/>
      <c r="BP45" s="1257"/>
      <c r="BQ45" s="1257"/>
      <c r="BR45" s="1257"/>
      <c r="BS45" s="1257"/>
      <c r="BT45" s="1257"/>
      <c r="BU45" s="1257"/>
      <c r="BV45" s="1257"/>
      <c r="BW45" s="1257"/>
      <c r="BX45" s="1257"/>
      <c r="BY45" s="1257"/>
      <c r="BZ45" s="1257"/>
      <c r="CA45" s="1257"/>
      <c r="CB45" s="1257"/>
      <c r="CC45" s="1257"/>
      <c r="CD45" s="1257"/>
      <c r="CE45" s="1257"/>
      <c r="CF45" s="1257"/>
      <c r="CG45" s="1257"/>
      <c r="CH45" s="1257"/>
      <c r="CI45" s="1257"/>
      <c r="CJ45" s="1257"/>
      <c r="CK45" s="1257"/>
      <c r="CL45" s="1257"/>
      <c r="CM45" s="1257"/>
      <c r="CN45" s="1257"/>
      <c r="CO45" s="1257"/>
      <c r="CP45" s="1257"/>
      <c r="CQ45" s="1257"/>
      <c r="CR45" s="1257"/>
      <c r="CS45" s="1257"/>
      <c r="CT45" s="1257"/>
      <c r="CU45" s="1257"/>
      <c r="CV45" s="1257"/>
      <c r="CW45" s="1257"/>
      <c r="CX45" s="1257"/>
      <c r="CY45" s="1257"/>
      <c r="CZ45" s="1257"/>
      <c r="DA45" s="1257"/>
      <c r="DB45" s="1257"/>
      <c r="DC45" s="1258"/>
    </row>
    <row r="46" spans="2:109" x14ac:dyDescent="0.15">
      <c r="B46" s="372"/>
      <c r="AN46" s="1256"/>
      <c r="AO46" s="1257"/>
      <c r="AP46" s="1257"/>
      <c r="AQ46" s="1257"/>
      <c r="AR46" s="1257"/>
      <c r="AS46" s="1257"/>
      <c r="AT46" s="1257"/>
      <c r="AU46" s="1257"/>
      <c r="AV46" s="1257"/>
      <c r="AW46" s="1257"/>
      <c r="AX46" s="1257"/>
      <c r="AY46" s="1257"/>
      <c r="AZ46" s="1257"/>
      <c r="BA46" s="1257"/>
      <c r="BB46" s="1257"/>
      <c r="BC46" s="1257"/>
      <c r="BD46" s="1257"/>
      <c r="BE46" s="1257"/>
      <c r="BF46" s="1257"/>
      <c r="BG46" s="1257"/>
      <c r="BH46" s="1257"/>
      <c r="BI46" s="1257"/>
      <c r="BJ46" s="1257"/>
      <c r="BK46" s="1257"/>
      <c r="BL46" s="1257"/>
      <c r="BM46" s="1257"/>
      <c r="BN46" s="1257"/>
      <c r="BO46" s="1257"/>
      <c r="BP46" s="1257"/>
      <c r="BQ46" s="1257"/>
      <c r="BR46" s="1257"/>
      <c r="BS46" s="1257"/>
      <c r="BT46" s="1257"/>
      <c r="BU46" s="1257"/>
      <c r="BV46" s="1257"/>
      <c r="BW46" s="1257"/>
      <c r="BX46" s="1257"/>
      <c r="BY46" s="1257"/>
      <c r="BZ46" s="1257"/>
      <c r="CA46" s="1257"/>
      <c r="CB46" s="1257"/>
      <c r="CC46" s="1257"/>
      <c r="CD46" s="1257"/>
      <c r="CE46" s="1257"/>
      <c r="CF46" s="1257"/>
      <c r="CG46" s="1257"/>
      <c r="CH46" s="1257"/>
      <c r="CI46" s="1257"/>
      <c r="CJ46" s="1257"/>
      <c r="CK46" s="1257"/>
      <c r="CL46" s="1257"/>
      <c r="CM46" s="1257"/>
      <c r="CN46" s="1257"/>
      <c r="CO46" s="1257"/>
      <c r="CP46" s="1257"/>
      <c r="CQ46" s="1257"/>
      <c r="CR46" s="1257"/>
      <c r="CS46" s="1257"/>
      <c r="CT46" s="1257"/>
      <c r="CU46" s="1257"/>
      <c r="CV46" s="1257"/>
      <c r="CW46" s="1257"/>
      <c r="CX46" s="1257"/>
      <c r="CY46" s="1257"/>
      <c r="CZ46" s="1257"/>
      <c r="DA46" s="1257"/>
      <c r="DB46" s="1257"/>
      <c r="DC46" s="1258"/>
    </row>
    <row r="47" spans="2:109" x14ac:dyDescent="0.15">
      <c r="B47" s="372"/>
      <c r="AN47" s="1259"/>
      <c r="AO47" s="1260"/>
      <c r="AP47" s="1260"/>
      <c r="AQ47" s="1260"/>
      <c r="AR47" s="1260"/>
      <c r="AS47" s="1260"/>
      <c r="AT47" s="1260"/>
      <c r="AU47" s="1260"/>
      <c r="AV47" s="1260"/>
      <c r="AW47" s="1260"/>
      <c r="AX47" s="1260"/>
      <c r="AY47" s="1260"/>
      <c r="AZ47" s="1260"/>
      <c r="BA47" s="1260"/>
      <c r="BB47" s="1260"/>
      <c r="BC47" s="1260"/>
      <c r="BD47" s="1260"/>
      <c r="BE47" s="1260"/>
      <c r="BF47" s="1260"/>
      <c r="BG47" s="1260"/>
      <c r="BH47" s="1260"/>
      <c r="BI47" s="1260"/>
      <c r="BJ47" s="1260"/>
      <c r="BK47" s="1260"/>
      <c r="BL47" s="1260"/>
      <c r="BM47" s="1260"/>
      <c r="BN47" s="1260"/>
      <c r="BO47" s="1260"/>
      <c r="BP47" s="1260"/>
      <c r="BQ47" s="1260"/>
      <c r="BR47" s="1260"/>
      <c r="BS47" s="1260"/>
      <c r="BT47" s="1260"/>
      <c r="BU47" s="1260"/>
      <c r="BV47" s="1260"/>
      <c r="BW47" s="1260"/>
      <c r="BX47" s="1260"/>
      <c r="BY47" s="1260"/>
      <c r="BZ47" s="1260"/>
      <c r="CA47" s="1260"/>
      <c r="CB47" s="1260"/>
      <c r="CC47" s="1260"/>
      <c r="CD47" s="1260"/>
      <c r="CE47" s="1260"/>
      <c r="CF47" s="1260"/>
      <c r="CG47" s="1260"/>
      <c r="CH47" s="1260"/>
      <c r="CI47" s="1260"/>
      <c r="CJ47" s="1260"/>
      <c r="CK47" s="1260"/>
      <c r="CL47" s="1260"/>
      <c r="CM47" s="1260"/>
      <c r="CN47" s="1260"/>
      <c r="CO47" s="1260"/>
      <c r="CP47" s="1260"/>
      <c r="CQ47" s="1260"/>
      <c r="CR47" s="1260"/>
      <c r="CS47" s="1260"/>
      <c r="CT47" s="1260"/>
      <c r="CU47" s="1260"/>
      <c r="CV47" s="1260"/>
      <c r="CW47" s="1260"/>
      <c r="CX47" s="1260"/>
      <c r="CY47" s="1260"/>
      <c r="CZ47" s="1260"/>
      <c r="DA47" s="1260"/>
      <c r="DB47" s="1260"/>
      <c r="DC47" s="1261"/>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566</v>
      </c>
    </row>
    <row r="50" spans="1:109" x14ac:dyDescent="0.15">
      <c r="B50" s="372"/>
      <c r="G50" s="1262"/>
      <c r="H50" s="1262"/>
      <c r="I50" s="1262"/>
      <c r="J50" s="1262"/>
      <c r="K50" s="382"/>
      <c r="L50" s="382"/>
      <c r="M50" s="383"/>
      <c r="N50" s="383"/>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66" t="s">
        <v>528</v>
      </c>
      <c r="BQ50" s="1266"/>
      <c r="BR50" s="1266"/>
      <c r="BS50" s="1266"/>
      <c r="BT50" s="1266"/>
      <c r="BU50" s="1266"/>
      <c r="BV50" s="1266"/>
      <c r="BW50" s="1266"/>
      <c r="BX50" s="1266" t="s">
        <v>529</v>
      </c>
      <c r="BY50" s="1266"/>
      <c r="BZ50" s="1266"/>
      <c r="CA50" s="1266"/>
      <c r="CB50" s="1266"/>
      <c r="CC50" s="1266"/>
      <c r="CD50" s="1266"/>
      <c r="CE50" s="1266"/>
      <c r="CF50" s="1266" t="s">
        <v>530</v>
      </c>
      <c r="CG50" s="1266"/>
      <c r="CH50" s="1266"/>
      <c r="CI50" s="1266"/>
      <c r="CJ50" s="1266"/>
      <c r="CK50" s="1266"/>
      <c r="CL50" s="1266"/>
      <c r="CM50" s="1266"/>
      <c r="CN50" s="1266" t="s">
        <v>531</v>
      </c>
      <c r="CO50" s="1266"/>
      <c r="CP50" s="1266"/>
      <c r="CQ50" s="1266"/>
      <c r="CR50" s="1266"/>
      <c r="CS50" s="1266"/>
      <c r="CT50" s="1266"/>
      <c r="CU50" s="1266"/>
      <c r="CV50" s="1266" t="s">
        <v>532</v>
      </c>
      <c r="CW50" s="1266"/>
      <c r="CX50" s="1266"/>
      <c r="CY50" s="1266"/>
      <c r="CZ50" s="1266"/>
      <c r="DA50" s="1266"/>
      <c r="DB50" s="1266"/>
      <c r="DC50" s="1266"/>
    </row>
    <row r="51" spans="1:109" ht="13.5" customHeight="1" x14ac:dyDescent="0.15">
      <c r="B51" s="372"/>
      <c r="G51" s="1267"/>
      <c r="H51" s="1267"/>
      <c r="I51" s="1270"/>
      <c r="J51" s="1270"/>
      <c r="K51" s="1268"/>
      <c r="L51" s="1268"/>
      <c r="M51" s="1268"/>
      <c r="N51" s="1268"/>
      <c r="AM51" s="381"/>
      <c r="AN51" s="1269" t="s">
        <v>567</v>
      </c>
      <c r="AO51" s="1269"/>
      <c r="AP51" s="1269"/>
      <c r="AQ51" s="1269"/>
      <c r="AR51" s="1269"/>
      <c r="AS51" s="1269"/>
      <c r="AT51" s="1269"/>
      <c r="AU51" s="1269"/>
      <c r="AV51" s="1269"/>
      <c r="AW51" s="1269"/>
      <c r="AX51" s="1269"/>
      <c r="AY51" s="1269"/>
      <c r="AZ51" s="1269"/>
      <c r="BA51" s="1269"/>
      <c r="BB51" s="1269" t="s">
        <v>568</v>
      </c>
      <c r="BC51" s="1269"/>
      <c r="BD51" s="1269"/>
      <c r="BE51" s="1269"/>
      <c r="BF51" s="1269"/>
      <c r="BG51" s="1269"/>
      <c r="BH51" s="1269"/>
      <c r="BI51" s="1269"/>
      <c r="BJ51" s="1269"/>
      <c r="BK51" s="1269"/>
      <c r="BL51" s="1269"/>
      <c r="BM51" s="1269"/>
      <c r="BN51" s="1269"/>
      <c r="BO51" s="1269"/>
      <c r="BP51" s="1252">
        <v>16</v>
      </c>
      <c r="BQ51" s="1252"/>
      <c r="BR51" s="1252"/>
      <c r="BS51" s="1252"/>
      <c r="BT51" s="1252"/>
      <c r="BU51" s="1252"/>
      <c r="BV51" s="1252"/>
      <c r="BW51" s="1252"/>
      <c r="BX51" s="1252">
        <v>14</v>
      </c>
      <c r="BY51" s="1252"/>
      <c r="BZ51" s="1252"/>
      <c r="CA51" s="1252"/>
      <c r="CB51" s="1252"/>
      <c r="CC51" s="1252"/>
      <c r="CD51" s="1252"/>
      <c r="CE51" s="1252"/>
      <c r="CF51" s="1252">
        <v>1.6</v>
      </c>
      <c r="CG51" s="1252"/>
      <c r="CH51" s="1252"/>
      <c r="CI51" s="1252"/>
      <c r="CJ51" s="1252"/>
      <c r="CK51" s="1252"/>
      <c r="CL51" s="1252"/>
      <c r="CM51" s="1252"/>
      <c r="CN51" s="1252"/>
      <c r="CO51" s="1252"/>
      <c r="CP51" s="1252"/>
      <c r="CQ51" s="1252"/>
      <c r="CR51" s="1252"/>
      <c r="CS51" s="1252"/>
      <c r="CT51" s="1252"/>
      <c r="CU51" s="1252"/>
      <c r="CV51" s="1252"/>
      <c r="CW51" s="1252"/>
      <c r="CX51" s="1252"/>
      <c r="CY51" s="1252"/>
      <c r="CZ51" s="1252"/>
      <c r="DA51" s="1252"/>
      <c r="DB51" s="1252"/>
      <c r="DC51" s="1252"/>
    </row>
    <row r="52" spans="1:109" x14ac:dyDescent="0.15">
      <c r="B52" s="372"/>
      <c r="G52" s="1267"/>
      <c r="H52" s="1267"/>
      <c r="I52" s="1270"/>
      <c r="J52" s="1270"/>
      <c r="K52" s="1268"/>
      <c r="L52" s="1268"/>
      <c r="M52" s="1268"/>
      <c r="N52" s="1268"/>
      <c r="AM52" s="381"/>
      <c r="AN52" s="1269"/>
      <c r="AO52" s="1269"/>
      <c r="AP52" s="1269"/>
      <c r="AQ52" s="1269"/>
      <c r="AR52" s="1269"/>
      <c r="AS52" s="1269"/>
      <c r="AT52" s="1269"/>
      <c r="AU52" s="1269"/>
      <c r="AV52" s="1269"/>
      <c r="AW52" s="1269"/>
      <c r="AX52" s="1269"/>
      <c r="AY52" s="1269"/>
      <c r="AZ52" s="1269"/>
      <c r="BA52" s="1269"/>
      <c r="BB52" s="1269"/>
      <c r="BC52" s="1269"/>
      <c r="BD52" s="1269"/>
      <c r="BE52" s="1269"/>
      <c r="BF52" s="1269"/>
      <c r="BG52" s="1269"/>
      <c r="BH52" s="1269"/>
      <c r="BI52" s="1269"/>
      <c r="BJ52" s="1269"/>
      <c r="BK52" s="1269"/>
      <c r="BL52" s="1269"/>
      <c r="BM52" s="1269"/>
      <c r="BN52" s="1269"/>
      <c r="BO52" s="1269"/>
      <c r="BP52" s="1252"/>
      <c r="BQ52" s="1252"/>
      <c r="BR52" s="1252"/>
      <c r="BS52" s="1252"/>
      <c r="BT52" s="1252"/>
      <c r="BU52" s="1252"/>
      <c r="BV52" s="1252"/>
      <c r="BW52" s="1252"/>
      <c r="BX52" s="1252"/>
      <c r="BY52" s="1252"/>
      <c r="BZ52" s="1252"/>
      <c r="CA52" s="1252"/>
      <c r="CB52" s="1252"/>
      <c r="CC52" s="1252"/>
      <c r="CD52" s="1252"/>
      <c r="CE52" s="1252"/>
      <c r="CF52" s="1252"/>
      <c r="CG52" s="1252"/>
      <c r="CH52" s="1252"/>
      <c r="CI52" s="1252"/>
      <c r="CJ52" s="1252"/>
      <c r="CK52" s="1252"/>
      <c r="CL52" s="1252"/>
      <c r="CM52" s="1252"/>
      <c r="CN52" s="1252"/>
      <c r="CO52" s="1252"/>
      <c r="CP52" s="1252"/>
      <c r="CQ52" s="1252"/>
      <c r="CR52" s="1252"/>
      <c r="CS52" s="1252"/>
      <c r="CT52" s="1252"/>
      <c r="CU52" s="1252"/>
      <c r="CV52" s="1252"/>
      <c r="CW52" s="1252"/>
      <c r="CX52" s="1252"/>
      <c r="CY52" s="1252"/>
      <c r="CZ52" s="1252"/>
      <c r="DA52" s="1252"/>
      <c r="DB52" s="1252"/>
      <c r="DC52" s="1252"/>
    </row>
    <row r="53" spans="1:109" x14ac:dyDescent="0.15">
      <c r="A53" s="380"/>
      <c r="B53" s="372"/>
      <c r="G53" s="1267"/>
      <c r="H53" s="1267"/>
      <c r="I53" s="1262"/>
      <c r="J53" s="1262"/>
      <c r="K53" s="1268"/>
      <c r="L53" s="1268"/>
      <c r="M53" s="1268"/>
      <c r="N53" s="1268"/>
      <c r="AM53" s="381"/>
      <c r="AN53" s="1269"/>
      <c r="AO53" s="1269"/>
      <c r="AP53" s="1269"/>
      <c r="AQ53" s="1269"/>
      <c r="AR53" s="1269"/>
      <c r="AS53" s="1269"/>
      <c r="AT53" s="1269"/>
      <c r="AU53" s="1269"/>
      <c r="AV53" s="1269"/>
      <c r="AW53" s="1269"/>
      <c r="AX53" s="1269"/>
      <c r="AY53" s="1269"/>
      <c r="AZ53" s="1269"/>
      <c r="BA53" s="1269"/>
      <c r="BB53" s="1269" t="s">
        <v>569</v>
      </c>
      <c r="BC53" s="1269"/>
      <c r="BD53" s="1269"/>
      <c r="BE53" s="1269"/>
      <c r="BF53" s="1269"/>
      <c r="BG53" s="1269"/>
      <c r="BH53" s="1269"/>
      <c r="BI53" s="1269"/>
      <c r="BJ53" s="1269"/>
      <c r="BK53" s="1269"/>
      <c r="BL53" s="1269"/>
      <c r="BM53" s="1269"/>
      <c r="BN53" s="1269"/>
      <c r="BO53" s="1269"/>
      <c r="BP53" s="1252">
        <v>62.8</v>
      </c>
      <c r="BQ53" s="1252"/>
      <c r="BR53" s="1252"/>
      <c r="BS53" s="1252"/>
      <c r="BT53" s="1252"/>
      <c r="BU53" s="1252"/>
      <c r="BV53" s="1252"/>
      <c r="BW53" s="1252"/>
      <c r="BX53" s="1252">
        <v>64</v>
      </c>
      <c r="BY53" s="1252"/>
      <c r="BZ53" s="1252"/>
      <c r="CA53" s="1252"/>
      <c r="CB53" s="1252"/>
      <c r="CC53" s="1252"/>
      <c r="CD53" s="1252"/>
      <c r="CE53" s="1252"/>
      <c r="CF53" s="1252">
        <v>65.5</v>
      </c>
      <c r="CG53" s="1252"/>
      <c r="CH53" s="1252"/>
      <c r="CI53" s="1252"/>
      <c r="CJ53" s="1252"/>
      <c r="CK53" s="1252"/>
      <c r="CL53" s="1252"/>
      <c r="CM53" s="1252"/>
      <c r="CN53" s="1252">
        <v>66.900000000000006</v>
      </c>
      <c r="CO53" s="1252"/>
      <c r="CP53" s="1252"/>
      <c r="CQ53" s="1252"/>
      <c r="CR53" s="1252"/>
      <c r="CS53" s="1252"/>
      <c r="CT53" s="1252"/>
      <c r="CU53" s="1252"/>
      <c r="CV53" s="1252">
        <v>69</v>
      </c>
      <c r="CW53" s="1252"/>
      <c r="CX53" s="1252"/>
      <c r="CY53" s="1252"/>
      <c r="CZ53" s="1252"/>
      <c r="DA53" s="1252"/>
      <c r="DB53" s="1252"/>
      <c r="DC53" s="1252"/>
    </row>
    <row r="54" spans="1:109" x14ac:dyDescent="0.15">
      <c r="A54" s="380"/>
      <c r="B54" s="372"/>
      <c r="G54" s="1267"/>
      <c r="H54" s="1267"/>
      <c r="I54" s="1262"/>
      <c r="J54" s="1262"/>
      <c r="K54" s="1268"/>
      <c r="L54" s="1268"/>
      <c r="M54" s="1268"/>
      <c r="N54" s="1268"/>
      <c r="AM54" s="381"/>
      <c r="AN54" s="1269"/>
      <c r="AO54" s="1269"/>
      <c r="AP54" s="1269"/>
      <c r="AQ54" s="1269"/>
      <c r="AR54" s="1269"/>
      <c r="AS54" s="1269"/>
      <c r="AT54" s="1269"/>
      <c r="AU54" s="1269"/>
      <c r="AV54" s="1269"/>
      <c r="AW54" s="1269"/>
      <c r="AX54" s="1269"/>
      <c r="AY54" s="1269"/>
      <c r="AZ54" s="1269"/>
      <c r="BA54" s="1269"/>
      <c r="BB54" s="1269"/>
      <c r="BC54" s="1269"/>
      <c r="BD54" s="1269"/>
      <c r="BE54" s="1269"/>
      <c r="BF54" s="1269"/>
      <c r="BG54" s="1269"/>
      <c r="BH54" s="1269"/>
      <c r="BI54" s="1269"/>
      <c r="BJ54" s="1269"/>
      <c r="BK54" s="1269"/>
      <c r="BL54" s="1269"/>
      <c r="BM54" s="1269"/>
      <c r="BN54" s="1269"/>
      <c r="BO54" s="1269"/>
      <c r="BP54" s="1252"/>
      <c r="BQ54" s="1252"/>
      <c r="BR54" s="1252"/>
      <c r="BS54" s="1252"/>
      <c r="BT54" s="1252"/>
      <c r="BU54" s="1252"/>
      <c r="BV54" s="1252"/>
      <c r="BW54" s="1252"/>
      <c r="BX54" s="1252"/>
      <c r="BY54" s="1252"/>
      <c r="BZ54" s="1252"/>
      <c r="CA54" s="1252"/>
      <c r="CB54" s="1252"/>
      <c r="CC54" s="1252"/>
      <c r="CD54" s="1252"/>
      <c r="CE54" s="1252"/>
      <c r="CF54" s="1252"/>
      <c r="CG54" s="1252"/>
      <c r="CH54" s="1252"/>
      <c r="CI54" s="1252"/>
      <c r="CJ54" s="1252"/>
      <c r="CK54" s="1252"/>
      <c r="CL54" s="1252"/>
      <c r="CM54" s="1252"/>
      <c r="CN54" s="1252"/>
      <c r="CO54" s="1252"/>
      <c r="CP54" s="1252"/>
      <c r="CQ54" s="1252"/>
      <c r="CR54" s="1252"/>
      <c r="CS54" s="1252"/>
      <c r="CT54" s="1252"/>
      <c r="CU54" s="1252"/>
      <c r="CV54" s="1252"/>
      <c r="CW54" s="1252"/>
      <c r="CX54" s="1252"/>
      <c r="CY54" s="1252"/>
      <c r="CZ54" s="1252"/>
      <c r="DA54" s="1252"/>
      <c r="DB54" s="1252"/>
      <c r="DC54" s="1252"/>
    </row>
    <row r="55" spans="1:109" x14ac:dyDescent="0.15">
      <c r="A55" s="380"/>
      <c r="B55" s="372"/>
      <c r="G55" s="1262"/>
      <c r="H55" s="1262"/>
      <c r="I55" s="1262"/>
      <c r="J55" s="1262"/>
      <c r="K55" s="1268"/>
      <c r="L55" s="1268"/>
      <c r="M55" s="1268"/>
      <c r="N55" s="1268"/>
      <c r="AN55" s="1266" t="s">
        <v>570</v>
      </c>
      <c r="AO55" s="1266"/>
      <c r="AP55" s="1266"/>
      <c r="AQ55" s="1266"/>
      <c r="AR55" s="1266"/>
      <c r="AS55" s="1266"/>
      <c r="AT55" s="1266"/>
      <c r="AU55" s="1266"/>
      <c r="AV55" s="1266"/>
      <c r="AW55" s="1266"/>
      <c r="AX55" s="1266"/>
      <c r="AY55" s="1266"/>
      <c r="AZ55" s="1266"/>
      <c r="BA55" s="1266"/>
      <c r="BB55" s="1269" t="s">
        <v>568</v>
      </c>
      <c r="BC55" s="1269"/>
      <c r="BD55" s="1269"/>
      <c r="BE55" s="1269"/>
      <c r="BF55" s="1269"/>
      <c r="BG55" s="1269"/>
      <c r="BH55" s="1269"/>
      <c r="BI55" s="1269"/>
      <c r="BJ55" s="1269"/>
      <c r="BK55" s="1269"/>
      <c r="BL55" s="1269"/>
      <c r="BM55" s="1269"/>
      <c r="BN55" s="1269"/>
      <c r="BO55" s="1269"/>
      <c r="BP55" s="1252">
        <v>20.399999999999999</v>
      </c>
      <c r="BQ55" s="1252"/>
      <c r="BR55" s="1252"/>
      <c r="BS55" s="1252"/>
      <c r="BT55" s="1252"/>
      <c r="BU55" s="1252"/>
      <c r="BV55" s="1252"/>
      <c r="BW55" s="1252"/>
      <c r="BX55" s="1252">
        <v>11.2</v>
      </c>
      <c r="BY55" s="1252"/>
      <c r="BZ55" s="1252"/>
      <c r="CA55" s="1252"/>
      <c r="CB55" s="1252"/>
      <c r="CC55" s="1252"/>
      <c r="CD55" s="1252"/>
      <c r="CE55" s="1252"/>
      <c r="CF55" s="1252">
        <v>4.5999999999999996</v>
      </c>
      <c r="CG55" s="1252"/>
      <c r="CH55" s="1252"/>
      <c r="CI55" s="1252"/>
      <c r="CJ55" s="1252"/>
      <c r="CK55" s="1252"/>
      <c r="CL55" s="1252"/>
      <c r="CM55" s="1252"/>
      <c r="CN55" s="1252">
        <v>4.2</v>
      </c>
      <c r="CO55" s="1252"/>
      <c r="CP55" s="1252"/>
      <c r="CQ55" s="1252"/>
      <c r="CR55" s="1252"/>
      <c r="CS55" s="1252"/>
      <c r="CT55" s="1252"/>
      <c r="CU55" s="1252"/>
      <c r="CV55" s="1252">
        <v>3.6</v>
      </c>
      <c r="CW55" s="1252"/>
      <c r="CX55" s="1252"/>
      <c r="CY55" s="1252"/>
      <c r="CZ55" s="1252"/>
      <c r="DA55" s="1252"/>
      <c r="DB55" s="1252"/>
      <c r="DC55" s="1252"/>
    </row>
    <row r="56" spans="1:109" x14ac:dyDescent="0.15">
      <c r="A56" s="380"/>
      <c r="B56" s="372"/>
      <c r="G56" s="1262"/>
      <c r="H56" s="1262"/>
      <c r="I56" s="1262"/>
      <c r="J56" s="1262"/>
      <c r="K56" s="1268"/>
      <c r="L56" s="1268"/>
      <c r="M56" s="1268"/>
      <c r="N56" s="1268"/>
      <c r="AN56" s="1266"/>
      <c r="AO56" s="1266"/>
      <c r="AP56" s="1266"/>
      <c r="AQ56" s="1266"/>
      <c r="AR56" s="1266"/>
      <c r="AS56" s="1266"/>
      <c r="AT56" s="1266"/>
      <c r="AU56" s="1266"/>
      <c r="AV56" s="1266"/>
      <c r="AW56" s="1266"/>
      <c r="AX56" s="1266"/>
      <c r="AY56" s="1266"/>
      <c r="AZ56" s="1266"/>
      <c r="BA56" s="1266"/>
      <c r="BB56" s="1269"/>
      <c r="BC56" s="1269"/>
      <c r="BD56" s="1269"/>
      <c r="BE56" s="1269"/>
      <c r="BF56" s="1269"/>
      <c r="BG56" s="1269"/>
      <c r="BH56" s="1269"/>
      <c r="BI56" s="1269"/>
      <c r="BJ56" s="1269"/>
      <c r="BK56" s="1269"/>
      <c r="BL56" s="1269"/>
      <c r="BM56" s="1269"/>
      <c r="BN56" s="1269"/>
      <c r="BO56" s="1269"/>
      <c r="BP56" s="1252"/>
      <c r="BQ56" s="1252"/>
      <c r="BR56" s="1252"/>
      <c r="BS56" s="1252"/>
      <c r="BT56" s="1252"/>
      <c r="BU56" s="1252"/>
      <c r="BV56" s="1252"/>
      <c r="BW56" s="1252"/>
      <c r="BX56" s="1252"/>
      <c r="BY56" s="1252"/>
      <c r="BZ56" s="1252"/>
      <c r="CA56" s="1252"/>
      <c r="CB56" s="1252"/>
      <c r="CC56" s="1252"/>
      <c r="CD56" s="1252"/>
      <c r="CE56" s="1252"/>
      <c r="CF56" s="1252"/>
      <c r="CG56" s="1252"/>
      <c r="CH56" s="1252"/>
      <c r="CI56" s="1252"/>
      <c r="CJ56" s="1252"/>
      <c r="CK56" s="1252"/>
      <c r="CL56" s="1252"/>
      <c r="CM56" s="1252"/>
      <c r="CN56" s="1252"/>
      <c r="CO56" s="1252"/>
      <c r="CP56" s="1252"/>
      <c r="CQ56" s="1252"/>
      <c r="CR56" s="1252"/>
      <c r="CS56" s="1252"/>
      <c r="CT56" s="1252"/>
      <c r="CU56" s="1252"/>
      <c r="CV56" s="1252"/>
      <c r="CW56" s="1252"/>
      <c r="CX56" s="1252"/>
      <c r="CY56" s="1252"/>
      <c r="CZ56" s="1252"/>
      <c r="DA56" s="1252"/>
      <c r="DB56" s="1252"/>
      <c r="DC56" s="1252"/>
    </row>
    <row r="57" spans="1:109" s="380" customFormat="1" x14ac:dyDescent="0.15">
      <c r="B57" s="384"/>
      <c r="G57" s="1262"/>
      <c r="H57" s="1262"/>
      <c r="I57" s="1271"/>
      <c r="J57" s="1271"/>
      <c r="K57" s="1268"/>
      <c r="L57" s="1268"/>
      <c r="M57" s="1268"/>
      <c r="N57" s="1268"/>
      <c r="AM57" s="366"/>
      <c r="AN57" s="1266"/>
      <c r="AO57" s="1266"/>
      <c r="AP57" s="1266"/>
      <c r="AQ57" s="1266"/>
      <c r="AR57" s="1266"/>
      <c r="AS57" s="1266"/>
      <c r="AT57" s="1266"/>
      <c r="AU57" s="1266"/>
      <c r="AV57" s="1266"/>
      <c r="AW57" s="1266"/>
      <c r="AX57" s="1266"/>
      <c r="AY57" s="1266"/>
      <c r="AZ57" s="1266"/>
      <c r="BA57" s="1266"/>
      <c r="BB57" s="1269" t="s">
        <v>569</v>
      </c>
      <c r="BC57" s="1269"/>
      <c r="BD57" s="1269"/>
      <c r="BE57" s="1269"/>
      <c r="BF57" s="1269"/>
      <c r="BG57" s="1269"/>
      <c r="BH57" s="1269"/>
      <c r="BI57" s="1269"/>
      <c r="BJ57" s="1269"/>
      <c r="BK57" s="1269"/>
      <c r="BL57" s="1269"/>
      <c r="BM57" s="1269"/>
      <c r="BN57" s="1269"/>
      <c r="BO57" s="1269"/>
      <c r="BP57" s="1252">
        <v>63</v>
      </c>
      <c r="BQ57" s="1252"/>
      <c r="BR57" s="1252"/>
      <c r="BS57" s="1252"/>
      <c r="BT57" s="1252"/>
      <c r="BU57" s="1252"/>
      <c r="BV57" s="1252"/>
      <c r="BW57" s="1252"/>
      <c r="BX57" s="1252">
        <v>63.7</v>
      </c>
      <c r="BY57" s="1252"/>
      <c r="BZ57" s="1252"/>
      <c r="CA57" s="1252"/>
      <c r="CB57" s="1252"/>
      <c r="CC57" s="1252"/>
      <c r="CD57" s="1252"/>
      <c r="CE57" s="1252"/>
      <c r="CF57" s="1252">
        <v>64.2</v>
      </c>
      <c r="CG57" s="1252"/>
      <c r="CH57" s="1252"/>
      <c r="CI57" s="1252"/>
      <c r="CJ57" s="1252"/>
      <c r="CK57" s="1252"/>
      <c r="CL57" s="1252"/>
      <c r="CM57" s="1252"/>
      <c r="CN57" s="1252">
        <v>65</v>
      </c>
      <c r="CO57" s="1252"/>
      <c r="CP57" s="1252"/>
      <c r="CQ57" s="1252"/>
      <c r="CR57" s="1252"/>
      <c r="CS57" s="1252"/>
      <c r="CT57" s="1252"/>
      <c r="CU57" s="1252"/>
      <c r="CV57" s="1252">
        <v>66.099999999999994</v>
      </c>
      <c r="CW57" s="1252"/>
      <c r="CX57" s="1252"/>
      <c r="CY57" s="1252"/>
      <c r="CZ57" s="1252"/>
      <c r="DA57" s="1252"/>
      <c r="DB57" s="1252"/>
      <c r="DC57" s="1252"/>
      <c r="DD57" s="385"/>
      <c r="DE57" s="384"/>
    </row>
    <row r="58" spans="1:109" s="380" customFormat="1" x14ac:dyDescent="0.15">
      <c r="A58" s="366"/>
      <c r="B58" s="384"/>
      <c r="G58" s="1262"/>
      <c r="H58" s="1262"/>
      <c r="I58" s="1271"/>
      <c r="J58" s="1271"/>
      <c r="K58" s="1268"/>
      <c r="L58" s="1268"/>
      <c r="M58" s="1268"/>
      <c r="N58" s="1268"/>
      <c r="AM58" s="366"/>
      <c r="AN58" s="1266"/>
      <c r="AO58" s="1266"/>
      <c r="AP58" s="1266"/>
      <c r="AQ58" s="1266"/>
      <c r="AR58" s="1266"/>
      <c r="AS58" s="1266"/>
      <c r="AT58" s="1266"/>
      <c r="AU58" s="1266"/>
      <c r="AV58" s="1266"/>
      <c r="AW58" s="1266"/>
      <c r="AX58" s="1266"/>
      <c r="AY58" s="1266"/>
      <c r="AZ58" s="1266"/>
      <c r="BA58" s="1266"/>
      <c r="BB58" s="1269"/>
      <c r="BC58" s="1269"/>
      <c r="BD58" s="1269"/>
      <c r="BE58" s="1269"/>
      <c r="BF58" s="1269"/>
      <c r="BG58" s="1269"/>
      <c r="BH58" s="1269"/>
      <c r="BI58" s="1269"/>
      <c r="BJ58" s="1269"/>
      <c r="BK58" s="1269"/>
      <c r="BL58" s="1269"/>
      <c r="BM58" s="1269"/>
      <c r="BN58" s="1269"/>
      <c r="BO58" s="1269"/>
      <c r="BP58" s="1252"/>
      <c r="BQ58" s="1252"/>
      <c r="BR58" s="1252"/>
      <c r="BS58" s="1252"/>
      <c r="BT58" s="1252"/>
      <c r="BU58" s="1252"/>
      <c r="BV58" s="1252"/>
      <c r="BW58" s="1252"/>
      <c r="BX58" s="1252"/>
      <c r="BY58" s="1252"/>
      <c r="BZ58" s="1252"/>
      <c r="CA58" s="1252"/>
      <c r="CB58" s="1252"/>
      <c r="CC58" s="1252"/>
      <c r="CD58" s="1252"/>
      <c r="CE58" s="1252"/>
      <c r="CF58" s="1252"/>
      <c r="CG58" s="1252"/>
      <c r="CH58" s="1252"/>
      <c r="CI58" s="1252"/>
      <c r="CJ58" s="1252"/>
      <c r="CK58" s="1252"/>
      <c r="CL58" s="1252"/>
      <c r="CM58" s="1252"/>
      <c r="CN58" s="1252"/>
      <c r="CO58" s="1252"/>
      <c r="CP58" s="1252"/>
      <c r="CQ58" s="1252"/>
      <c r="CR58" s="1252"/>
      <c r="CS58" s="1252"/>
      <c r="CT58" s="1252"/>
      <c r="CU58" s="1252"/>
      <c r="CV58" s="1252"/>
      <c r="CW58" s="1252"/>
      <c r="CX58" s="1252"/>
      <c r="CY58" s="1252"/>
      <c r="CZ58" s="1252"/>
      <c r="DA58" s="1252"/>
      <c r="DB58" s="1252"/>
      <c r="DC58" s="1252"/>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571</v>
      </c>
    </row>
    <row r="64" spans="1:109" x14ac:dyDescent="0.15">
      <c r="B64" s="372"/>
      <c r="G64" s="379"/>
      <c r="I64" s="392"/>
      <c r="J64" s="392"/>
      <c r="K64" s="392"/>
      <c r="L64" s="392"/>
      <c r="M64" s="392"/>
      <c r="N64" s="393"/>
      <c r="AM64" s="379"/>
      <c r="AN64" s="379" t="s">
        <v>565</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53" t="s">
        <v>574</v>
      </c>
      <c r="AO65" s="1254"/>
      <c r="AP65" s="1254"/>
      <c r="AQ65" s="1254"/>
      <c r="AR65" s="1254"/>
      <c r="AS65" s="1254"/>
      <c r="AT65" s="1254"/>
      <c r="AU65" s="1254"/>
      <c r="AV65" s="1254"/>
      <c r="AW65" s="1254"/>
      <c r="AX65" s="1254"/>
      <c r="AY65" s="1254"/>
      <c r="AZ65" s="1254"/>
      <c r="BA65" s="1254"/>
      <c r="BB65" s="1254"/>
      <c r="BC65" s="1254"/>
      <c r="BD65" s="1254"/>
      <c r="BE65" s="1254"/>
      <c r="BF65" s="1254"/>
      <c r="BG65" s="1254"/>
      <c r="BH65" s="1254"/>
      <c r="BI65" s="1254"/>
      <c r="BJ65" s="1254"/>
      <c r="BK65" s="1254"/>
      <c r="BL65" s="1254"/>
      <c r="BM65" s="1254"/>
      <c r="BN65" s="1254"/>
      <c r="BO65" s="1254"/>
      <c r="BP65" s="1254"/>
      <c r="BQ65" s="1254"/>
      <c r="BR65" s="1254"/>
      <c r="BS65" s="1254"/>
      <c r="BT65" s="1254"/>
      <c r="BU65" s="1254"/>
      <c r="BV65" s="1254"/>
      <c r="BW65" s="1254"/>
      <c r="BX65" s="1254"/>
      <c r="BY65" s="1254"/>
      <c r="BZ65" s="1254"/>
      <c r="CA65" s="1254"/>
      <c r="CB65" s="1254"/>
      <c r="CC65" s="1254"/>
      <c r="CD65" s="1254"/>
      <c r="CE65" s="1254"/>
      <c r="CF65" s="1254"/>
      <c r="CG65" s="1254"/>
      <c r="CH65" s="1254"/>
      <c r="CI65" s="1254"/>
      <c r="CJ65" s="1254"/>
      <c r="CK65" s="1254"/>
      <c r="CL65" s="1254"/>
      <c r="CM65" s="1254"/>
      <c r="CN65" s="1254"/>
      <c r="CO65" s="1254"/>
      <c r="CP65" s="1254"/>
      <c r="CQ65" s="1254"/>
      <c r="CR65" s="1254"/>
      <c r="CS65" s="1254"/>
      <c r="CT65" s="1254"/>
      <c r="CU65" s="1254"/>
      <c r="CV65" s="1254"/>
      <c r="CW65" s="1254"/>
      <c r="CX65" s="1254"/>
      <c r="CY65" s="1254"/>
      <c r="CZ65" s="1254"/>
      <c r="DA65" s="1254"/>
      <c r="DB65" s="1254"/>
      <c r="DC65" s="1255"/>
    </row>
    <row r="66" spans="2:107" x14ac:dyDescent="0.15">
      <c r="B66" s="372"/>
      <c r="AN66" s="1256"/>
      <c r="AO66" s="1257"/>
      <c r="AP66" s="1257"/>
      <c r="AQ66" s="1257"/>
      <c r="AR66" s="1257"/>
      <c r="AS66" s="1257"/>
      <c r="AT66" s="1257"/>
      <c r="AU66" s="1257"/>
      <c r="AV66" s="1257"/>
      <c r="AW66" s="1257"/>
      <c r="AX66" s="1257"/>
      <c r="AY66" s="1257"/>
      <c r="AZ66" s="1257"/>
      <c r="BA66" s="1257"/>
      <c r="BB66" s="1257"/>
      <c r="BC66" s="1257"/>
      <c r="BD66" s="1257"/>
      <c r="BE66" s="1257"/>
      <c r="BF66" s="1257"/>
      <c r="BG66" s="1257"/>
      <c r="BH66" s="1257"/>
      <c r="BI66" s="1257"/>
      <c r="BJ66" s="1257"/>
      <c r="BK66" s="1257"/>
      <c r="BL66" s="1257"/>
      <c r="BM66" s="1257"/>
      <c r="BN66" s="1257"/>
      <c r="BO66" s="1257"/>
      <c r="BP66" s="1257"/>
      <c r="BQ66" s="1257"/>
      <c r="BR66" s="1257"/>
      <c r="BS66" s="1257"/>
      <c r="BT66" s="1257"/>
      <c r="BU66" s="1257"/>
      <c r="BV66" s="1257"/>
      <c r="BW66" s="1257"/>
      <c r="BX66" s="1257"/>
      <c r="BY66" s="1257"/>
      <c r="BZ66" s="1257"/>
      <c r="CA66" s="1257"/>
      <c r="CB66" s="1257"/>
      <c r="CC66" s="1257"/>
      <c r="CD66" s="1257"/>
      <c r="CE66" s="1257"/>
      <c r="CF66" s="1257"/>
      <c r="CG66" s="1257"/>
      <c r="CH66" s="1257"/>
      <c r="CI66" s="1257"/>
      <c r="CJ66" s="1257"/>
      <c r="CK66" s="1257"/>
      <c r="CL66" s="1257"/>
      <c r="CM66" s="1257"/>
      <c r="CN66" s="1257"/>
      <c r="CO66" s="1257"/>
      <c r="CP66" s="1257"/>
      <c r="CQ66" s="1257"/>
      <c r="CR66" s="1257"/>
      <c r="CS66" s="1257"/>
      <c r="CT66" s="1257"/>
      <c r="CU66" s="1257"/>
      <c r="CV66" s="1257"/>
      <c r="CW66" s="1257"/>
      <c r="CX66" s="1257"/>
      <c r="CY66" s="1257"/>
      <c r="CZ66" s="1257"/>
      <c r="DA66" s="1257"/>
      <c r="DB66" s="1257"/>
      <c r="DC66" s="1258"/>
    </row>
    <row r="67" spans="2:107" x14ac:dyDescent="0.15">
      <c r="B67" s="372"/>
      <c r="AN67" s="1256"/>
      <c r="AO67" s="1257"/>
      <c r="AP67" s="1257"/>
      <c r="AQ67" s="1257"/>
      <c r="AR67" s="1257"/>
      <c r="AS67" s="1257"/>
      <c r="AT67" s="1257"/>
      <c r="AU67" s="1257"/>
      <c r="AV67" s="1257"/>
      <c r="AW67" s="1257"/>
      <c r="AX67" s="1257"/>
      <c r="AY67" s="1257"/>
      <c r="AZ67" s="1257"/>
      <c r="BA67" s="1257"/>
      <c r="BB67" s="1257"/>
      <c r="BC67" s="1257"/>
      <c r="BD67" s="1257"/>
      <c r="BE67" s="1257"/>
      <c r="BF67" s="1257"/>
      <c r="BG67" s="1257"/>
      <c r="BH67" s="1257"/>
      <c r="BI67" s="1257"/>
      <c r="BJ67" s="1257"/>
      <c r="BK67" s="1257"/>
      <c r="BL67" s="1257"/>
      <c r="BM67" s="1257"/>
      <c r="BN67" s="1257"/>
      <c r="BO67" s="1257"/>
      <c r="BP67" s="1257"/>
      <c r="BQ67" s="1257"/>
      <c r="BR67" s="1257"/>
      <c r="BS67" s="1257"/>
      <c r="BT67" s="1257"/>
      <c r="BU67" s="1257"/>
      <c r="BV67" s="1257"/>
      <c r="BW67" s="1257"/>
      <c r="BX67" s="1257"/>
      <c r="BY67" s="1257"/>
      <c r="BZ67" s="1257"/>
      <c r="CA67" s="1257"/>
      <c r="CB67" s="1257"/>
      <c r="CC67" s="1257"/>
      <c r="CD67" s="1257"/>
      <c r="CE67" s="1257"/>
      <c r="CF67" s="1257"/>
      <c r="CG67" s="1257"/>
      <c r="CH67" s="1257"/>
      <c r="CI67" s="1257"/>
      <c r="CJ67" s="1257"/>
      <c r="CK67" s="1257"/>
      <c r="CL67" s="1257"/>
      <c r="CM67" s="1257"/>
      <c r="CN67" s="1257"/>
      <c r="CO67" s="1257"/>
      <c r="CP67" s="1257"/>
      <c r="CQ67" s="1257"/>
      <c r="CR67" s="1257"/>
      <c r="CS67" s="1257"/>
      <c r="CT67" s="1257"/>
      <c r="CU67" s="1257"/>
      <c r="CV67" s="1257"/>
      <c r="CW67" s="1257"/>
      <c r="CX67" s="1257"/>
      <c r="CY67" s="1257"/>
      <c r="CZ67" s="1257"/>
      <c r="DA67" s="1257"/>
      <c r="DB67" s="1257"/>
      <c r="DC67" s="1258"/>
    </row>
    <row r="68" spans="2:107" x14ac:dyDescent="0.15">
      <c r="B68" s="372"/>
      <c r="AN68" s="1256"/>
      <c r="AO68" s="1257"/>
      <c r="AP68" s="1257"/>
      <c r="AQ68" s="1257"/>
      <c r="AR68" s="1257"/>
      <c r="AS68" s="1257"/>
      <c r="AT68" s="1257"/>
      <c r="AU68" s="1257"/>
      <c r="AV68" s="1257"/>
      <c r="AW68" s="1257"/>
      <c r="AX68" s="1257"/>
      <c r="AY68" s="1257"/>
      <c r="AZ68" s="1257"/>
      <c r="BA68" s="1257"/>
      <c r="BB68" s="1257"/>
      <c r="BC68" s="1257"/>
      <c r="BD68" s="1257"/>
      <c r="BE68" s="1257"/>
      <c r="BF68" s="1257"/>
      <c r="BG68" s="1257"/>
      <c r="BH68" s="1257"/>
      <c r="BI68" s="1257"/>
      <c r="BJ68" s="1257"/>
      <c r="BK68" s="1257"/>
      <c r="BL68" s="1257"/>
      <c r="BM68" s="1257"/>
      <c r="BN68" s="1257"/>
      <c r="BO68" s="1257"/>
      <c r="BP68" s="1257"/>
      <c r="BQ68" s="1257"/>
      <c r="BR68" s="1257"/>
      <c r="BS68" s="1257"/>
      <c r="BT68" s="1257"/>
      <c r="BU68" s="1257"/>
      <c r="BV68" s="1257"/>
      <c r="BW68" s="1257"/>
      <c r="BX68" s="1257"/>
      <c r="BY68" s="1257"/>
      <c r="BZ68" s="1257"/>
      <c r="CA68" s="1257"/>
      <c r="CB68" s="1257"/>
      <c r="CC68" s="1257"/>
      <c r="CD68" s="1257"/>
      <c r="CE68" s="1257"/>
      <c r="CF68" s="1257"/>
      <c r="CG68" s="1257"/>
      <c r="CH68" s="1257"/>
      <c r="CI68" s="1257"/>
      <c r="CJ68" s="1257"/>
      <c r="CK68" s="1257"/>
      <c r="CL68" s="1257"/>
      <c r="CM68" s="1257"/>
      <c r="CN68" s="1257"/>
      <c r="CO68" s="1257"/>
      <c r="CP68" s="1257"/>
      <c r="CQ68" s="1257"/>
      <c r="CR68" s="1257"/>
      <c r="CS68" s="1257"/>
      <c r="CT68" s="1257"/>
      <c r="CU68" s="1257"/>
      <c r="CV68" s="1257"/>
      <c r="CW68" s="1257"/>
      <c r="CX68" s="1257"/>
      <c r="CY68" s="1257"/>
      <c r="CZ68" s="1257"/>
      <c r="DA68" s="1257"/>
      <c r="DB68" s="1257"/>
      <c r="DC68" s="1258"/>
    </row>
    <row r="69" spans="2:107" x14ac:dyDescent="0.15">
      <c r="B69" s="372"/>
      <c r="AN69" s="1259"/>
      <c r="AO69" s="1260"/>
      <c r="AP69" s="1260"/>
      <c r="AQ69" s="1260"/>
      <c r="AR69" s="1260"/>
      <c r="AS69" s="1260"/>
      <c r="AT69" s="1260"/>
      <c r="AU69" s="1260"/>
      <c r="AV69" s="1260"/>
      <c r="AW69" s="1260"/>
      <c r="AX69" s="1260"/>
      <c r="AY69" s="1260"/>
      <c r="AZ69" s="1260"/>
      <c r="BA69" s="1260"/>
      <c r="BB69" s="1260"/>
      <c r="BC69" s="1260"/>
      <c r="BD69" s="1260"/>
      <c r="BE69" s="1260"/>
      <c r="BF69" s="1260"/>
      <c r="BG69" s="1260"/>
      <c r="BH69" s="1260"/>
      <c r="BI69" s="1260"/>
      <c r="BJ69" s="1260"/>
      <c r="BK69" s="1260"/>
      <c r="BL69" s="1260"/>
      <c r="BM69" s="1260"/>
      <c r="BN69" s="1260"/>
      <c r="BO69" s="1260"/>
      <c r="BP69" s="1260"/>
      <c r="BQ69" s="1260"/>
      <c r="BR69" s="1260"/>
      <c r="BS69" s="1260"/>
      <c r="BT69" s="1260"/>
      <c r="BU69" s="1260"/>
      <c r="BV69" s="1260"/>
      <c r="BW69" s="1260"/>
      <c r="BX69" s="1260"/>
      <c r="BY69" s="1260"/>
      <c r="BZ69" s="1260"/>
      <c r="CA69" s="1260"/>
      <c r="CB69" s="1260"/>
      <c r="CC69" s="1260"/>
      <c r="CD69" s="1260"/>
      <c r="CE69" s="1260"/>
      <c r="CF69" s="1260"/>
      <c r="CG69" s="1260"/>
      <c r="CH69" s="1260"/>
      <c r="CI69" s="1260"/>
      <c r="CJ69" s="1260"/>
      <c r="CK69" s="1260"/>
      <c r="CL69" s="1260"/>
      <c r="CM69" s="1260"/>
      <c r="CN69" s="1260"/>
      <c r="CO69" s="1260"/>
      <c r="CP69" s="1260"/>
      <c r="CQ69" s="1260"/>
      <c r="CR69" s="1260"/>
      <c r="CS69" s="1260"/>
      <c r="CT69" s="1260"/>
      <c r="CU69" s="1260"/>
      <c r="CV69" s="1260"/>
      <c r="CW69" s="1260"/>
      <c r="CX69" s="1260"/>
      <c r="CY69" s="1260"/>
      <c r="CZ69" s="1260"/>
      <c r="DA69" s="1260"/>
      <c r="DB69" s="1260"/>
      <c r="DC69" s="1261"/>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566</v>
      </c>
    </row>
    <row r="72" spans="2:107" x14ac:dyDescent="0.15">
      <c r="B72" s="372"/>
      <c r="G72" s="1262"/>
      <c r="H72" s="1262"/>
      <c r="I72" s="1262"/>
      <c r="J72" s="1262"/>
      <c r="K72" s="382"/>
      <c r="L72" s="382"/>
      <c r="M72" s="383"/>
      <c r="N72" s="383"/>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66" t="s">
        <v>528</v>
      </c>
      <c r="BQ72" s="1266"/>
      <c r="BR72" s="1266"/>
      <c r="BS72" s="1266"/>
      <c r="BT72" s="1266"/>
      <c r="BU72" s="1266"/>
      <c r="BV72" s="1266"/>
      <c r="BW72" s="1266"/>
      <c r="BX72" s="1266" t="s">
        <v>529</v>
      </c>
      <c r="BY72" s="1266"/>
      <c r="BZ72" s="1266"/>
      <c r="CA72" s="1266"/>
      <c r="CB72" s="1266"/>
      <c r="CC72" s="1266"/>
      <c r="CD72" s="1266"/>
      <c r="CE72" s="1266"/>
      <c r="CF72" s="1266" t="s">
        <v>530</v>
      </c>
      <c r="CG72" s="1266"/>
      <c r="CH72" s="1266"/>
      <c r="CI72" s="1266"/>
      <c r="CJ72" s="1266"/>
      <c r="CK72" s="1266"/>
      <c r="CL72" s="1266"/>
      <c r="CM72" s="1266"/>
      <c r="CN72" s="1266" t="s">
        <v>531</v>
      </c>
      <c r="CO72" s="1266"/>
      <c r="CP72" s="1266"/>
      <c r="CQ72" s="1266"/>
      <c r="CR72" s="1266"/>
      <c r="CS72" s="1266"/>
      <c r="CT72" s="1266"/>
      <c r="CU72" s="1266"/>
      <c r="CV72" s="1266" t="s">
        <v>532</v>
      </c>
      <c r="CW72" s="1266"/>
      <c r="CX72" s="1266"/>
      <c r="CY72" s="1266"/>
      <c r="CZ72" s="1266"/>
      <c r="DA72" s="1266"/>
      <c r="DB72" s="1266"/>
      <c r="DC72" s="1266"/>
    </row>
    <row r="73" spans="2:107" x14ac:dyDescent="0.15">
      <c r="B73" s="372"/>
      <c r="G73" s="1267"/>
      <c r="H73" s="1267"/>
      <c r="I73" s="1267"/>
      <c r="J73" s="1267"/>
      <c r="K73" s="1272"/>
      <c r="L73" s="1272"/>
      <c r="M73" s="1272"/>
      <c r="N73" s="1272"/>
      <c r="AM73" s="381"/>
      <c r="AN73" s="1269" t="s">
        <v>567</v>
      </c>
      <c r="AO73" s="1269"/>
      <c r="AP73" s="1269"/>
      <c r="AQ73" s="1269"/>
      <c r="AR73" s="1269"/>
      <c r="AS73" s="1269"/>
      <c r="AT73" s="1269"/>
      <c r="AU73" s="1269"/>
      <c r="AV73" s="1269"/>
      <c r="AW73" s="1269"/>
      <c r="AX73" s="1269"/>
      <c r="AY73" s="1269"/>
      <c r="AZ73" s="1269"/>
      <c r="BA73" s="1269"/>
      <c r="BB73" s="1269" t="s">
        <v>568</v>
      </c>
      <c r="BC73" s="1269"/>
      <c r="BD73" s="1269"/>
      <c r="BE73" s="1269"/>
      <c r="BF73" s="1269"/>
      <c r="BG73" s="1269"/>
      <c r="BH73" s="1269"/>
      <c r="BI73" s="1269"/>
      <c r="BJ73" s="1269"/>
      <c r="BK73" s="1269"/>
      <c r="BL73" s="1269"/>
      <c r="BM73" s="1269"/>
      <c r="BN73" s="1269"/>
      <c r="BO73" s="1269"/>
      <c r="BP73" s="1252">
        <v>16</v>
      </c>
      <c r="BQ73" s="1252"/>
      <c r="BR73" s="1252"/>
      <c r="BS73" s="1252"/>
      <c r="BT73" s="1252"/>
      <c r="BU73" s="1252"/>
      <c r="BV73" s="1252"/>
      <c r="BW73" s="1252"/>
      <c r="BX73" s="1252">
        <v>14</v>
      </c>
      <c r="BY73" s="1252"/>
      <c r="BZ73" s="1252"/>
      <c r="CA73" s="1252"/>
      <c r="CB73" s="1252"/>
      <c r="CC73" s="1252"/>
      <c r="CD73" s="1252"/>
      <c r="CE73" s="1252"/>
      <c r="CF73" s="1252">
        <v>1.6</v>
      </c>
      <c r="CG73" s="1252"/>
      <c r="CH73" s="1252"/>
      <c r="CI73" s="1252"/>
      <c r="CJ73" s="1252"/>
      <c r="CK73" s="1252"/>
      <c r="CL73" s="1252"/>
      <c r="CM73" s="1252"/>
      <c r="CN73" s="1252"/>
      <c r="CO73" s="1252"/>
      <c r="CP73" s="1252"/>
      <c r="CQ73" s="1252"/>
      <c r="CR73" s="1252"/>
      <c r="CS73" s="1252"/>
      <c r="CT73" s="1252"/>
      <c r="CU73" s="1252"/>
      <c r="CV73" s="1252"/>
      <c r="CW73" s="1252"/>
      <c r="CX73" s="1252"/>
      <c r="CY73" s="1252"/>
      <c r="CZ73" s="1252"/>
      <c r="DA73" s="1252"/>
      <c r="DB73" s="1252"/>
      <c r="DC73" s="1252"/>
    </row>
    <row r="74" spans="2:107" x14ac:dyDescent="0.15">
      <c r="B74" s="372"/>
      <c r="G74" s="1267"/>
      <c r="H74" s="1267"/>
      <c r="I74" s="1267"/>
      <c r="J74" s="1267"/>
      <c r="K74" s="1272"/>
      <c r="L74" s="1272"/>
      <c r="M74" s="1272"/>
      <c r="N74" s="1272"/>
      <c r="AM74" s="381"/>
      <c r="AN74" s="1269"/>
      <c r="AO74" s="1269"/>
      <c r="AP74" s="1269"/>
      <c r="AQ74" s="1269"/>
      <c r="AR74" s="1269"/>
      <c r="AS74" s="1269"/>
      <c r="AT74" s="1269"/>
      <c r="AU74" s="1269"/>
      <c r="AV74" s="1269"/>
      <c r="AW74" s="1269"/>
      <c r="AX74" s="1269"/>
      <c r="AY74" s="1269"/>
      <c r="AZ74" s="1269"/>
      <c r="BA74" s="1269"/>
      <c r="BB74" s="1269"/>
      <c r="BC74" s="1269"/>
      <c r="BD74" s="1269"/>
      <c r="BE74" s="1269"/>
      <c r="BF74" s="1269"/>
      <c r="BG74" s="1269"/>
      <c r="BH74" s="1269"/>
      <c r="BI74" s="1269"/>
      <c r="BJ74" s="1269"/>
      <c r="BK74" s="1269"/>
      <c r="BL74" s="1269"/>
      <c r="BM74" s="1269"/>
      <c r="BN74" s="1269"/>
      <c r="BO74" s="1269"/>
      <c r="BP74" s="1252"/>
      <c r="BQ74" s="1252"/>
      <c r="BR74" s="1252"/>
      <c r="BS74" s="1252"/>
      <c r="BT74" s="1252"/>
      <c r="BU74" s="1252"/>
      <c r="BV74" s="1252"/>
      <c r="BW74" s="1252"/>
      <c r="BX74" s="1252"/>
      <c r="BY74" s="1252"/>
      <c r="BZ74" s="1252"/>
      <c r="CA74" s="1252"/>
      <c r="CB74" s="1252"/>
      <c r="CC74" s="1252"/>
      <c r="CD74" s="1252"/>
      <c r="CE74" s="1252"/>
      <c r="CF74" s="1252"/>
      <c r="CG74" s="1252"/>
      <c r="CH74" s="1252"/>
      <c r="CI74" s="1252"/>
      <c r="CJ74" s="1252"/>
      <c r="CK74" s="1252"/>
      <c r="CL74" s="1252"/>
      <c r="CM74" s="1252"/>
      <c r="CN74" s="1252"/>
      <c r="CO74" s="1252"/>
      <c r="CP74" s="1252"/>
      <c r="CQ74" s="1252"/>
      <c r="CR74" s="1252"/>
      <c r="CS74" s="1252"/>
      <c r="CT74" s="1252"/>
      <c r="CU74" s="1252"/>
      <c r="CV74" s="1252"/>
      <c r="CW74" s="1252"/>
      <c r="CX74" s="1252"/>
      <c r="CY74" s="1252"/>
      <c r="CZ74" s="1252"/>
      <c r="DA74" s="1252"/>
      <c r="DB74" s="1252"/>
      <c r="DC74" s="1252"/>
    </row>
    <row r="75" spans="2:107" x14ac:dyDescent="0.15">
      <c r="B75" s="372"/>
      <c r="G75" s="1267"/>
      <c r="H75" s="1267"/>
      <c r="I75" s="1262"/>
      <c r="J75" s="1262"/>
      <c r="K75" s="1268"/>
      <c r="L75" s="1268"/>
      <c r="M75" s="1268"/>
      <c r="N75" s="1268"/>
      <c r="AM75" s="381"/>
      <c r="AN75" s="1269"/>
      <c r="AO75" s="1269"/>
      <c r="AP75" s="1269"/>
      <c r="AQ75" s="1269"/>
      <c r="AR75" s="1269"/>
      <c r="AS75" s="1269"/>
      <c r="AT75" s="1269"/>
      <c r="AU75" s="1269"/>
      <c r="AV75" s="1269"/>
      <c r="AW75" s="1269"/>
      <c r="AX75" s="1269"/>
      <c r="AY75" s="1269"/>
      <c r="AZ75" s="1269"/>
      <c r="BA75" s="1269"/>
      <c r="BB75" s="1269" t="s">
        <v>572</v>
      </c>
      <c r="BC75" s="1269"/>
      <c r="BD75" s="1269"/>
      <c r="BE75" s="1269"/>
      <c r="BF75" s="1269"/>
      <c r="BG75" s="1269"/>
      <c r="BH75" s="1269"/>
      <c r="BI75" s="1269"/>
      <c r="BJ75" s="1269"/>
      <c r="BK75" s="1269"/>
      <c r="BL75" s="1269"/>
      <c r="BM75" s="1269"/>
      <c r="BN75" s="1269"/>
      <c r="BO75" s="1269"/>
      <c r="BP75" s="1252">
        <v>5.9</v>
      </c>
      <c r="BQ75" s="1252"/>
      <c r="BR75" s="1252"/>
      <c r="BS75" s="1252"/>
      <c r="BT75" s="1252"/>
      <c r="BU75" s="1252"/>
      <c r="BV75" s="1252"/>
      <c r="BW75" s="1252"/>
      <c r="BX75" s="1252">
        <v>5.7</v>
      </c>
      <c r="BY75" s="1252"/>
      <c r="BZ75" s="1252"/>
      <c r="CA75" s="1252"/>
      <c r="CB75" s="1252"/>
      <c r="CC75" s="1252"/>
      <c r="CD75" s="1252"/>
      <c r="CE75" s="1252"/>
      <c r="CF75" s="1252">
        <v>5.6</v>
      </c>
      <c r="CG75" s="1252"/>
      <c r="CH75" s="1252"/>
      <c r="CI75" s="1252"/>
      <c r="CJ75" s="1252"/>
      <c r="CK75" s="1252"/>
      <c r="CL75" s="1252"/>
      <c r="CM75" s="1252"/>
      <c r="CN75" s="1252">
        <v>5.9</v>
      </c>
      <c r="CO75" s="1252"/>
      <c r="CP75" s="1252"/>
      <c r="CQ75" s="1252"/>
      <c r="CR75" s="1252"/>
      <c r="CS75" s="1252"/>
      <c r="CT75" s="1252"/>
      <c r="CU75" s="1252"/>
      <c r="CV75" s="1252">
        <v>6.5</v>
      </c>
      <c r="CW75" s="1252"/>
      <c r="CX75" s="1252"/>
      <c r="CY75" s="1252"/>
      <c r="CZ75" s="1252"/>
      <c r="DA75" s="1252"/>
      <c r="DB75" s="1252"/>
      <c r="DC75" s="1252"/>
    </row>
    <row r="76" spans="2:107" x14ac:dyDescent="0.15">
      <c r="B76" s="372"/>
      <c r="G76" s="1267"/>
      <c r="H76" s="1267"/>
      <c r="I76" s="1262"/>
      <c r="J76" s="1262"/>
      <c r="K76" s="1268"/>
      <c r="L76" s="1268"/>
      <c r="M76" s="1268"/>
      <c r="N76" s="1268"/>
      <c r="AM76" s="381"/>
      <c r="AN76" s="1269"/>
      <c r="AO76" s="1269"/>
      <c r="AP76" s="1269"/>
      <c r="AQ76" s="1269"/>
      <c r="AR76" s="1269"/>
      <c r="AS76" s="1269"/>
      <c r="AT76" s="1269"/>
      <c r="AU76" s="1269"/>
      <c r="AV76" s="1269"/>
      <c r="AW76" s="1269"/>
      <c r="AX76" s="1269"/>
      <c r="AY76" s="1269"/>
      <c r="AZ76" s="1269"/>
      <c r="BA76" s="1269"/>
      <c r="BB76" s="1269"/>
      <c r="BC76" s="1269"/>
      <c r="BD76" s="1269"/>
      <c r="BE76" s="1269"/>
      <c r="BF76" s="1269"/>
      <c r="BG76" s="1269"/>
      <c r="BH76" s="1269"/>
      <c r="BI76" s="1269"/>
      <c r="BJ76" s="1269"/>
      <c r="BK76" s="1269"/>
      <c r="BL76" s="1269"/>
      <c r="BM76" s="1269"/>
      <c r="BN76" s="1269"/>
      <c r="BO76" s="1269"/>
      <c r="BP76" s="1252"/>
      <c r="BQ76" s="1252"/>
      <c r="BR76" s="1252"/>
      <c r="BS76" s="1252"/>
      <c r="BT76" s="1252"/>
      <c r="BU76" s="1252"/>
      <c r="BV76" s="1252"/>
      <c r="BW76" s="1252"/>
      <c r="BX76" s="1252"/>
      <c r="BY76" s="1252"/>
      <c r="BZ76" s="1252"/>
      <c r="CA76" s="1252"/>
      <c r="CB76" s="1252"/>
      <c r="CC76" s="1252"/>
      <c r="CD76" s="1252"/>
      <c r="CE76" s="1252"/>
      <c r="CF76" s="1252"/>
      <c r="CG76" s="1252"/>
      <c r="CH76" s="1252"/>
      <c r="CI76" s="1252"/>
      <c r="CJ76" s="1252"/>
      <c r="CK76" s="1252"/>
      <c r="CL76" s="1252"/>
      <c r="CM76" s="1252"/>
      <c r="CN76" s="1252"/>
      <c r="CO76" s="1252"/>
      <c r="CP76" s="1252"/>
      <c r="CQ76" s="1252"/>
      <c r="CR76" s="1252"/>
      <c r="CS76" s="1252"/>
      <c r="CT76" s="1252"/>
      <c r="CU76" s="1252"/>
      <c r="CV76" s="1252"/>
      <c r="CW76" s="1252"/>
      <c r="CX76" s="1252"/>
      <c r="CY76" s="1252"/>
      <c r="CZ76" s="1252"/>
      <c r="DA76" s="1252"/>
      <c r="DB76" s="1252"/>
      <c r="DC76" s="1252"/>
    </row>
    <row r="77" spans="2:107" x14ac:dyDescent="0.15">
      <c r="B77" s="372"/>
      <c r="G77" s="1262"/>
      <c r="H77" s="1262"/>
      <c r="I77" s="1262"/>
      <c r="J77" s="1262"/>
      <c r="K77" s="1272"/>
      <c r="L77" s="1272"/>
      <c r="M77" s="1272"/>
      <c r="N77" s="1272"/>
      <c r="AN77" s="1266" t="s">
        <v>570</v>
      </c>
      <c r="AO77" s="1266"/>
      <c r="AP77" s="1266"/>
      <c r="AQ77" s="1266"/>
      <c r="AR77" s="1266"/>
      <c r="AS77" s="1266"/>
      <c r="AT77" s="1266"/>
      <c r="AU77" s="1266"/>
      <c r="AV77" s="1266"/>
      <c r="AW77" s="1266"/>
      <c r="AX77" s="1266"/>
      <c r="AY77" s="1266"/>
      <c r="AZ77" s="1266"/>
      <c r="BA77" s="1266"/>
      <c r="BB77" s="1269" t="s">
        <v>568</v>
      </c>
      <c r="BC77" s="1269"/>
      <c r="BD77" s="1269"/>
      <c r="BE77" s="1269"/>
      <c r="BF77" s="1269"/>
      <c r="BG77" s="1269"/>
      <c r="BH77" s="1269"/>
      <c r="BI77" s="1269"/>
      <c r="BJ77" s="1269"/>
      <c r="BK77" s="1269"/>
      <c r="BL77" s="1269"/>
      <c r="BM77" s="1269"/>
      <c r="BN77" s="1269"/>
      <c r="BO77" s="1269"/>
      <c r="BP77" s="1252">
        <v>20.399999999999999</v>
      </c>
      <c r="BQ77" s="1252"/>
      <c r="BR77" s="1252"/>
      <c r="BS77" s="1252"/>
      <c r="BT77" s="1252"/>
      <c r="BU77" s="1252"/>
      <c r="BV77" s="1252"/>
      <c r="BW77" s="1252"/>
      <c r="BX77" s="1252">
        <v>11.2</v>
      </c>
      <c r="BY77" s="1252"/>
      <c r="BZ77" s="1252"/>
      <c r="CA77" s="1252"/>
      <c r="CB77" s="1252"/>
      <c r="CC77" s="1252"/>
      <c r="CD77" s="1252"/>
      <c r="CE77" s="1252"/>
      <c r="CF77" s="1252">
        <v>4.5999999999999996</v>
      </c>
      <c r="CG77" s="1252"/>
      <c r="CH77" s="1252"/>
      <c r="CI77" s="1252"/>
      <c r="CJ77" s="1252"/>
      <c r="CK77" s="1252"/>
      <c r="CL77" s="1252"/>
      <c r="CM77" s="1252"/>
      <c r="CN77" s="1252">
        <v>4.2</v>
      </c>
      <c r="CO77" s="1252"/>
      <c r="CP77" s="1252"/>
      <c r="CQ77" s="1252"/>
      <c r="CR77" s="1252"/>
      <c r="CS77" s="1252"/>
      <c r="CT77" s="1252"/>
      <c r="CU77" s="1252"/>
      <c r="CV77" s="1252">
        <v>3.6</v>
      </c>
      <c r="CW77" s="1252"/>
      <c r="CX77" s="1252"/>
      <c r="CY77" s="1252"/>
      <c r="CZ77" s="1252"/>
      <c r="DA77" s="1252"/>
      <c r="DB77" s="1252"/>
      <c r="DC77" s="1252"/>
    </row>
    <row r="78" spans="2:107" x14ac:dyDescent="0.15">
      <c r="B78" s="372"/>
      <c r="G78" s="1262"/>
      <c r="H78" s="1262"/>
      <c r="I78" s="1262"/>
      <c r="J78" s="1262"/>
      <c r="K78" s="1272"/>
      <c r="L78" s="1272"/>
      <c r="M78" s="1272"/>
      <c r="N78" s="1272"/>
      <c r="AN78" s="1266"/>
      <c r="AO78" s="1266"/>
      <c r="AP78" s="1266"/>
      <c r="AQ78" s="1266"/>
      <c r="AR78" s="1266"/>
      <c r="AS78" s="1266"/>
      <c r="AT78" s="1266"/>
      <c r="AU78" s="1266"/>
      <c r="AV78" s="1266"/>
      <c r="AW78" s="1266"/>
      <c r="AX78" s="1266"/>
      <c r="AY78" s="1266"/>
      <c r="AZ78" s="1266"/>
      <c r="BA78" s="1266"/>
      <c r="BB78" s="1269"/>
      <c r="BC78" s="1269"/>
      <c r="BD78" s="1269"/>
      <c r="BE78" s="1269"/>
      <c r="BF78" s="1269"/>
      <c r="BG78" s="1269"/>
      <c r="BH78" s="1269"/>
      <c r="BI78" s="1269"/>
      <c r="BJ78" s="1269"/>
      <c r="BK78" s="1269"/>
      <c r="BL78" s="1269"/>
      <c r="BM78" s="1269"/>
      <c r="BN78" s="1269"/>
      <c r="BO78" s="1269"/>
      <c r="BP78" s="1252"/>
      <c r="BQ78" s="1252"/>
      <c r="BR78" s="1252"/>
      <c r="BS78" s="1252"/>
      <c r="BT78" s="1252"/>
      <c r="BU78" s="1252"/>
      <c r="BV78" s="1252"/>
      <c r="BW78" s="1252"/>
      <c r="BX78" s="1252"/>
      <c r="BY78" s="1252"/>
      <c r="BZ78" s="1252"/>
      <c r="CA78" s="1252"/>
      <c r="CB78" s="1252"/>
      <c r="CC78" s="1252"/>
      <c r="CD78" s="1252"/>
      <c r="CE78" s="1252"/>
      <c r="CF78" s="1252"/>
      <c r="CG78" s="1252"/>
      <c r="CH78" s="1252"/>
      <c r="CI78" s="1252"/>
      <c r="CJ78" s="1252"/>
      <c r="CK78" s="1252"/>
      <c r="CL78" s="1252"/>
      <c r="CM78" s="1252"/>
      <c r="CN78" s="1252"/>
      <c r="CO78" s="1252"/>
      <c r="CP78" s="1252"/>
      <c r="CQ78" s="1252"/>
      <c r="CR78" s="1252"/>
      <c r="CS78" s="1252"/>
      <c r="CT78" s="1252"/>
      <c r="CU78" s="1252"/>
      <c r="CV78" s="1252"/>
      <c r="CW78" s="1252"/>
      <c r="CX78" s="1252"/>
      <c r="CY78" s="1252"/>
      <c r="CZ78" s="1252"/>
      <c r="DA78" s="1252"/>
      <c r="DB78" s="1252"/>
      <c r="DC78" s="1252"/>
    </row>
    <row r="79" spans="2:107" x14ac:dyDescent="0.15">
      <c r="B79" s="372"/>
      <c r="G79" s="1262"/>
      <c r="H79" s="1262"/>
      <c r="I79" s="1271"/>
      <c r="J79" s="1271"/>
      <c r="K79" s="1273"/>
      <c r="L79" s="1273"/>
      <c r="M79" s="1273"/>
      <c r="N79" s="1273"/>
      <c r="AN79" s="1266"/>
      <c r="AO79" s="1266"/>
      <c r="AP79" s="1266"/>
      <c r="AQ79" s="1266"/>
      <c r="AR79" s="1266"/>
      <c r="AS79" s="1266"/>
      <c r="AT79" s="1266"/>
      <c r="AU79" s="1266"/>
      <c r="AV79" s="1266"/>
      <c r="AW79" s="1266"/>
      <c r="AX79" s="1266"/>
      <c r="AY79" s="1266"/>
      <c r="AZ79" s="1266"/>
      <c r="BA79" s="1266"/>
      <c r="BB79" s="1269" t="s">
        <v>572</v>
      </c>
      <c r="BC79" s="1269"/>
      <c r="BD79" s="1269"/>
      <c r="BE79" s="1269"/>
      <c r="BF79" s="1269"/>
      <c r="BG79" s="1269"/>
      <c r="BH79" s="1269"/>
      <c r="BI79" s="1269"/>
      <c r="BJ79" s="1269"/>
      <c r="BK79" s="1269"/>
      <c r="BL79" s="1269"/>
      <c r="BM79" s="1269"/>
      <c r="BN79" s="1269"/>
      <c r="BO79" s="1269"/>
      <c r="BP79" s="1252">
        <v>6.2</v>
      </c>
      <c r="BQ79" s="1252"/>
      <c r="BR79" s="1252"/>
      <c r="BS79" s="1252"/>
      <c r="BT79" s="1252"/>
      <c r="BU79" s="1252"/>
      <c r="BV79" s="1252"/>
      <c r="BW79" s="1252"/>
      <c r="BX79" s="1252">
        <v>5.7</v>
      </c>
      <c r="BY79" s="1252"/>
      <c r="BZ79" s="1252"/>
      <c r="CA79" s="1252"/>
      <c r="CB79" s="1252"/>
      <c r="CC79" s="1252"/>
      <c r="CD79" s="1252"/>
      <c r="CE79" s="1252"/>
      <c r="CF79" s="1252">
        <v>5.8</v>
      </c>
      <c r="CG79" s="1252"/>
      <c r="CH79" s="1252"/>
      <c r="CI79" s="1252"/>
      <c r="CJ79" s="1252"/>
      <c r="CK79" s="1252"/>
      <c r="CL79" s="1252"/>
      <c r="CM79" s="1252"/>
      <c r="CN79" s="1252">
        <v>5.8</v>
      </c>
      <c r="CO79" s="1252"/>
      <c r="CP79" s="1252"/>
      <c r="CQ79" s="1252"/>
      <c r="CR79" s="1252"/>
      <c r="CS79" s="1252"/>
      <c r="CT79" s="1252"/>
      <c r="CU79" s="1252"/>
      <c r="CV79" s="1252">
        <v>5.7</v>
      </c>
      <c r="CW79" s="1252"/>
      <c r="CX79" s="1252"/>
      <c r="CY79" s="1252"/>
      <c r="CZ79" s="1252"/>
      <c r="DA79" s="1252"/>
      <c r="DB79" s="1252"/>
      <c r="DC79" s="1252"/>
    </row>
    <row r="80" spans="2:107" x14ac:dyDescent="0.15">
      <c r="B80" s="372"/>
      <c r="G80" s="1262"/>
      <c r="H80" s="1262"/>
      <c r="I80" s="1271"/>
      <c r="J80" s="1271"/>
      <c r="K80" s="1273"/>
      <c r="L80" s="1273"/>
      <c r="M80" s="1273"/>
      <c r="N80" s="1273"/>
      <c r="AN80" s="1266"/>
      <c r="AO80" s="1266"/>
      <c r="AP80" s="1266"/>
      <c r="AQ80" s="1266"/>
      <c r="AR80" s="1266"/>
      <c r="AS80" s="1266"/>
      <c r="AT80" s="1266"/>
      <c r="AU80" s="1266"/>
      <c r="AV80" s="1266"/>
      <c r="AW80" s="1266"/>
      <c r="AX80" s="1266"/>
      <c r="AY80" s="1266"/>
      <c r="AZ80" s="1266"/>
      <c r="BA80" s="1266"/>
      <c r="BB80" s="1269"/>
      <c r="BC80" s="1269"/>
      <c r="BD80" s="1269"/>
      <c r="BE80" s="1269"/>
      <c r="BF80" s="1269"/>
      <c r="BG80" s="1269"/>
      <c r="BH80" s="1269"/>
      <c r="BI80" s="1269"/>
      <c r="BJ80" s="1269"/>
      <c r="BK80" s="1269"/>
      <c r="BL80" s="1269"/>
      <c r="BM80" s="1269"/>
      <c r="BN80" s="1269"/>
      <c r="BO80" s="1269"/>
      <c r="BP80" s="1252"/>
      <c r="BQ80" s="1252"/>
      <c r="BR80" s="1252"/>
      <c r="BS80" s="1252"/>
      <c r="BT80" s="1252"/>
      <c r="BU80" s="1252"/>
      <c r="BV80" s="1252"/>
      <c r="BW80" s="1252"/>
      <c r="BX80" s="1252"/>
      <c r="BY80" s="1252"/>
      <c r="BZ80" s="1252"/>
      <c r="CA80" s="1252"/>
      <c r="CB80" s="1252"/>
      <c r="CC80" s="1252"/>
      <c r="CD80" s="1252"/>
      <c r="CE80" s="1252"/>
      <c r="CF80" s="1252"/>
      <c r="CG80" s="1252"/>
      <c r="CH80" s="1252"/>
      <c r="CI80" s="1252"/>
      <c r="CJ80" s="1252"/>
      <c r="CK80" s="1252"/>
      <c r="CL80" s="1252"/>
      <c r="CM80" s="1252"/>
      <c r="CN80" s="1252"/>
      <c r="CO80" s="1252"/>
      <c r="CP80" s="1252"/>
      <c r="CQ80" s="1252"/>
      <c r="CR80" s="1252"/>
      <c r="CS80" s="1252"/>
      <c r="CT80" s="1252"/>
      <c r="CU80" s="1252"/>
      <c r="CV80" s="1252"/>
      <c r="CW80" s="1252"/>
      <c r="CX80" s="1252"/>
      <c r="CY80" s="1252"/>
      <c r="CZ80" s="1252"/>
      <c r="DA80" s="1252"/>
      <c r="DB80" s="1252"/>
      <c r="DC80" s="1252"/>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KIawEWg7xQ/6TbgFSm9Ta8UPxJjAsQjO4fvCaDSaynFfiOW+v4SYeGtld4u/9ohONy5m9whP/JmiW5Vqs5JSXA==" saltValue="rMVRtTBBOMxH4hFFoFSBN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BDF03-586F-4060-B2A1-CC51DF5F0299}">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NmfCaevZ0pOtiBWYU0B7cQ3O8a/aApABdqsCjHfYRFk7jTnS1jp2VwHbwQp0Zw4OSNoqXr2EpnLqFeo5RjwZQg==" saltValue="htxgxX0FTxb8L/zYhVUag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0F838-2336-4DA6-9B7F-B756583532C5}">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46bCGrhY7dYBtWPcMWU8W3tNtxVoW/7kddzVWEXlx0QCP94bcHhphRjfw2O6uEqJlEgR76Dez05oY5bApdNixQ==" saltValue="HNcTp5WS6PrEMIz40GLK9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527</v>
      </c>
      <c r="G2" s="139"/>
      <c r="H2" s="140"/>
    </row>
    <row r="3" spans="1:8" x14ac:dyDescent="0.15">
      <c r="A3" s="136" t="s">
        <v>520</v>
      </c>
      <c r="B3" s="141"/>
      <c r="C3" s="142"/>
      <c r="D3" s="143">
        <v>27220</v>
      </c>
      <c r="E3" s="144"/>
      <c r="F3" s="145">
        <v>45483</v>
      </c>
      <c r="G3" s="146"/>
      <c r="H3" s="147"/>
    </row>
    <row r="4" spans="1:8" x14ac:dyDescent="0.15">
      <c r="A4" s="148"/>
      <c r="B4" s="149"/>
      <c r="C4" s="150"/>
      <c r="D4" s="151">
        <v>20140</v>
      </c>
      <c r="E4" s="152"/>
      <c r="F4" s="153">
        <v>24241</v>
      </c>
      <c r="G4" s="154"/>
      <c r="H4" s="155"/>
    </row>
    <row r="5" spans="1:8" x14ac:dyDescent="0.15">
      <c r="A5" s="136" t="s">
        <v>522</v>
      </c>
      <c r="B5" s="141"/>
      <c r="C5" s="142"/>
      <c r="D5" s="143">
        <v>33282</v>
      </c>
      <c r="E5" s="144"/>
      <c r="F5" s="145">
        <v>45945</v>
      </c>
      <c r="G5" s="146"/>
      <c r="H5" s="147"/>
    </row>
    <row r="6" spans="1:8" x14ac:dyDescent="0.15">
      <c r="A6" s="148"/>
      <c r="B6" s="149"/>
      <c r="C6" s="150"/>
      <c r="D6" s="151">
        <v>26689</v>
      </c>
      <c r="E6" s="152"/>
      <c r="F6" s="153">
        <v>25180</v>
      </c>
      <c r="G6" s="154"/>
      <c r="H6" s="155"/>
    </row>
    <row r="7" spans="1:8" x14ac:dyDescent="0.15">
      <c r="A7" s="136" t="s">
        <v>523</v>
      </c>
      <c r="B7" s="141"/>
      <c r="C7" s="142"/>
      <c r="D7" s="143">
        <v>24936</v>
      </c>
      <c r="E7" s="144"/>
      <c r="F7" s="145">
        <v>44475</v>
      </c>
      <c r="G7" s="146"/>
      <c r="H7" s="147"/>
    </row>
    <row r="8" spans="1:8" x14ac:dyDescent="0.15">
      <c r="A8" s="148"/>
      <c r="B8" s="149"/>
      <c r="C8" s="150"/>
      <c r="D8" s="151">
        <v>17908</v>
      </c>
      <c r="E8" s="152"/>
      <c r="F8" s="153">
        <v>24780</v>
      </c>
      <c r="G8" s="154"/>
      <c r="H8" s="155"/>
    </row>
    <row r="9" spans="1:8" x14ac:dyDescent="0.15">
      <c r="A9" s="136" t="s">
        <v>524</v>
      </c>
      <c r="B9" s="141"/>
      <c r="C9" s="142"/>
      <c r="D9" s="143">
        <v>23423</v>
      </c>
      <c r="E9" s="144"/>
      <c r="F9" s="145">
        <v>45982</v>
      </c>
      <c r="G9" s="146"/>
      <c r="H9" s="147"/>
    </row>
    <row r="10" spans="1:8" x14ac:dyDescent="0.15">
      <c r="A10" s="148"/>
      <c r="B10" s="149"/>
      <c r="C10" s="150"/>
      <c r="D10" s="151">
        <v>15959</v>
      </c>
      <c r="E10" s="152"/>
      <c r="F10" s="153">
        <v>25583</v>
      </c>
      <c r="G10" s="154"/>
      <c r="H10" s="155"/>
    </row>
    <row r="11" spans="1:8" x14ac:dyDescent="0.15">
      <c r="A11" s="136" t="s">
        <v>525</v>
      </c>
      <c r="B11" s="141"/>
      <c r="C11" s="142"/>
      <c r="D11" s="143">
        <v>25593</v>
      </c>
      <c r="E11" s="144"/>
      <c r="F11" s="145">
        <v>50538</v>
      </c>
      <c r="G11" s="146"/>
      <c r="H11" s="147"/>
    </row>
    <row r="12" spans="1:8" x14ac:dyDescent="0.15">
      <c r="A12" s="148"/>
      <c r="B12" s="149"/>
      <c r="C12" s="156"/>
      <c r="D12" s="151">
        <v>19424</v>
      </c>
      <c r="E12" s="152"/>
      <c r="F12" s="153">
        <v>29053</v>
      </c>
      <c r="G12" s="154"/>
      <c r="H12" s="155"/>
    </row>
    <row r="13" spans="1:8" x14ac:dyDescent="0.15">
      <c r="A13" s="136"/>
      <c r="B13" s="141"/>
      <c r="C13" s="157"/>
      <c r="D13" s="158">
        <v>26891</v>
      </c>
      <c r="E13" s="159"/>
      <c r="F13" s="160">
        <v>46485</v>
      </c>
      <c r="G13" s="161"/>
      <c r="H13" s="147"/>
    </row>
    <row r="14" spans="1:8" x14ac:dyDescent="0.15">
      <c r="A14" s="148"/>
      <c r="B14" s="149"/>
      <c r="C14" s="150"/>
      <c r="D14" s="151">
        <v>20024</v>
      </c>
      <c r="E14" s="152"/>
      <c r="F14" s="153">
        <v>25767</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4.25</v>
      </c>
      <c r="C19" s="162">
        <f>ROUND(VALUE(SUBSTITUTE(実質収支比率等に係る経年分析!G$48,"▲","-")),2)</f>
        <v>5.37</v>
      </c>
      <c r="D19" s="162">
        <f>ROUND(VALUE(SUBSTITUTE(実質収支比率等に係る経年分析!H$48,"▲","-")),2)</f>
        <v>5.27</v>
      </c>
      <c r="E19" s="162">
        <f>ROUND(VALUE(SUBSTITUTE(実質収支比率等に係る経年分析!I$48,"▲","-")),2)</f>
        <v>6.29</v>
      </c>
      <c r="F19" s="162">
        <f>ROUND(VALUE(SUBSTITUTE(実質収支比率等に係る経年分析!J$48,"▲","-")),2)</f>
        <v>4.67</v>
      </c>
    </row>
    <row r="20" spans="1:11" x14ac:dyDescent="0.15">
      <c r="A20" s="162" t="s">
        <v>53</v>
      </c>
      <c r="B20" s="162">
        <f>ROUND(VALUE(SUBSTITUTE(実質収支比率等に係る経年分析!F$47,"▲","-")),2)</f>
        <v>16.27</v>
      </c>
      <c r="C20" s="162">
        <f>ROUND(VALUE(SUBSTITUTE(実質収支比率等に係る経年分析!G$47,"▲","-")),2)</f>
        <v>17.579999999999998</v>
      </c>
      <c r="D20" s="162">
        <f>ROUND(VALUE(SUBSTITUTE(実質収支比率等に係る経年分析!H$47,"▲","-")),2)</f>
        <v>20.77</v>
      </c>
      <c r="E20" s="162">
        <f>ROUND(VALUE(SUBSTITUTE(実質収支比率等に係る経年分析!I$47,"▲","-")),2)</f>
        <v>18.88</v>
      </c>
      <c r="F20" s="162">
        <f>ROUND(VALUE(SUBSTITUTE(実質収支比率等に係る経年分析!J$47,"▲","-")),2)</f>
        <v>20</v>
      </c>
    </row>
    <row r="21" spans="1:11" x14ac:dyDescent="0.15">
      <c r="A21" s="162" t="s">
        <v>54</v>
      </c>
      <c r="B21" s="162">
        <f>IF(ISNUMBER(VALUE(SUBSTITUTE(実質収支比率等に係る経年分析!F$49,"▲","-"))),ROUND(VALUE(SUBSTITUTE(実質収支比率等に係る経年分析!F$49,"▲","-")),2),NA())</f>
        <v>-1.86</v>
      </c>
      <c r="C21" s="162">
        <f>IF(ISNUMBER(VALUE(SUBSTITUTE(実質収支比率等に係る経年分析!G$49,"▲","-"))),ROUND(VALUE(SUBSTITUTE(実質収支比率等に係る経年分析!G$49,"▲","-")),2),NA())</f>
        <v>3.63</v>
      </c>
      <c r="D21" s="162">
        <f>IF(ISNUMBER(VALUE(SUBSTITUTE(実質収支比率等に係る経年分析!H$49,"▲","-"))),ROUND(VALUE(SUBSTITUTE(実質収支比率等に係る経年分析!H$49,"▲","-")),2),NA())</f>
        <v>2.58</v>
      </c>
      <c r="E21" s="162">
        <f>IF(ISNUMBER(VALUE(SUBSTITUTE(実質収支比率等に係る経年分析!I$49,"▲","-"))),ROUND(VALUE(SUBSTITUTE(実質収支比率等に係る経年分析!I$49,"▲","-")),2),NA())</f>
        <v>-0.37</v>
      </c>
      <c r="F21" s="162">
        <f>IF(ISNUMBER(VALUE(SUBSTITUTE(実質収支比率等に係る経年分析!J$49,"▲","-"))),ROUND(VALUE(SUBSTITUTE(実質収支比率等に係る経年分析!J$49,"▲","-")),2),NA())</f>
        <v>-0.38</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後期高齢者医療特別会計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0.14000000000000001</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0.14000000000000001</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0.16</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0.17</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0.22</v>
      </c>
    </row>
    <row r="30" spans="1:11" x14ac:dyDescent="0.15">
      <c r="A30" s="163" t="str">
        <f>IF(連結実質赤字比率に係る赤字・黒字の構成分析!C$40="",NA(),連結実質赤字比率に係る赤字・黒字の構成分析!C$40)</f>
        <v>下水道事業会計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0.38</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0.48</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0.46</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0.31</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0.53</v>
      </c>
    </row>
    <row r="31" spans="1:11" x14ac:dyDescent="0.15">
      <c r="A31" s="163" t="str">
        <f>IF(連結実質赤字比率に係る赤字・黒字の構成分析!C$39="",NA(),連結実質赤字比率に係る赤字・黒字の構成分析!C$39)</f>
        <v>国民健康保険事業特別会計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1.58</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0.79</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0.67</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0.75</v>
      </c>
    </row>
    <row r="32" spans="1:11" x14ac:dyDescent="0.15">
      <c r="A32" s="163" t="str">
        <f>IF(連結実質赤字比率に係る赤字・黒字の構成分析!C$38="",NA(),連結実質赤字比率に係る赤字・黒字の構成分析!C$38)</f>
        <v>介護保険事業特別会計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0.26</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1.1200000000000001</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0.87</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v>
      </c>
    </row>
    <row r="33" spans="1:16" x14ac:dyDescent="0.15">
      <c r="A33" s="163" t="str">
        <f>IF(連結実質赤字比率に係る赤字・黒字の構成分析!C$37="",NA(),連結実質赤字比率に係る赤字・黒字の構成分析!C$37)</f>
        <v>競輪事業特別会計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3.25</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3.84</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4.03</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5.07</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2.27</v>
      </c>
    </row>
    <row r="34" spans="1:16" x14ac:dyDescent="0.15">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4.25</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5.36</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5.26</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6.28</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4.66</v>
      </c>
    </row>
    <row r="35" spans="1:16" x14ac:dyDescent="0.15">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11.27</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10.59</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11.24</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10.88</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9.6999999999999993</v>
      </c>
    </row>
    <row r="36" spans="1:16" x14ac:dyDescent="0.15">
      <c r="A36" s="163" t="str">
        <f>IF(連結実質赤字比率に係る赤字・黒字の構成分析!C$34="",NA(),連結実質赤字比率に係る赤字・黒字の構成分析!C$34)</f>
        <v>病院事業会計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8.7899999999999991</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9.34</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10.57</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11.39</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12.44</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2360</v>
      </c>
      <c r="E42" s="164"/>
      <c r="F42" s="164"/>
      <c r="G42" s="164">
        <f>'実質公債費比率（分子）の構造'!L$52</f>
        <v>2376</v>
      </c>
      <c r="H42" s="164"/>
      <c r="I42" s="164"/>
      <c r="J42" s="164">
        <f>'実質公債費比率（分子）の構造'!M$52</f>
        <v>2383</v>
      </c>
      <c r="K42" s="164"/>
      <c r="L42" s="164"/>
      <c r="M42" s="164">
        <f>'実質公債費比率（分子）の構造'!N$52</f>
        <v>2386</v>
      </c>
      <c r="N42" s="164"/>
      <c r="O42" s="164"/>
      <c r="P42" s="164">
        <f>'実質公債費比率（分子）の構造'!O$52</f>
        <v>2282</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5</v>
      </c>
      <c r="C44" s="164"/>
      <c r="D44" s="164"/>
      <c r="E44" s="164">
        <f>'実質公債費比率（分子）の構造'!L$50</f>
        <v>70</v>
      </c>
      <c r="F44" s="164"/>
      <c r="G44" s="164"/>
      <c r="H44" s="164">
        <f>'実質公債費比率（分子）の構造'!M$50</f>
        <v>27</v>
      </c>
      <c r="I44" s="164"/>
      <c r="J44" s="164"/>
      <c r="K44" s="164">
        <f>'実質公債費比率（分子）の構造'!N$50</f>
        <v>47</v>
      </c>
      <c r="L44" s="164"/>
      <c r="M44" s="164"/>
      <c r="N44" s="164">
        <f>'実質公債費比率（分子）の構造'!O$50</f>
        <v>30</v>
      </c>
      <c r="O44" s="164"/>
      <c r="P44" s="164"/>
    </row>
    <row r="45" spans="1:16" x14ac:dyDescent="0.15">
      <c r="A45" s="164" t="s">
        <v>63</v>
      </c>
      <c r="B45" s="164">
        <f>'実質公債費比率（分子）の構造'!K$49</f>
        <v>6</v>
      </c>
      <c r="C45" s="164"/>
      <c r="D45" s="164"/>
      <c r="E45" s="164">
        <f>'実質公債費比率（分子）の構造'!L$49</f>
        <v>9</v>
      </c>
      <c r="F45" s="164"/>
      <c r="G45" s="164"/>
      <c r="H45" s="164">
        <f>'実質公債費比率（分子）の構造'!M$49</f>
        <v>10</v>
      </c>
      <c r="I45" s="164"/>
      <c r="J45" s="164"/>
      <c r="K45" s="164">
        <f>'実質公債費比率（分子）の構造'!N$49</f>
        <v>13</v>
      </c>
      <c r="L45" s="164"/>
      <c r="M45" s="164"/>
      <c r="N45" s="164">
        <f>'実質公債費比率（分子）の構造'!O$49</f>
        <v>28</v>
      </c>
      <c r="O45" s="164"/>
      <c r="P45" s="164"/>
    </row>
    <row r="46" spans="1:16" x14ac:dyDescent="0.15">
      <c r="A46" s="164" t="s">
        <v>64</v>
      </c>
      <c r="B46" s="164">
        <f>'実質公債費比率（分子）の構造'!K$48</f>
        <v>642</v>
      </c>
      <c r="C46" s="164"/>
      <c r="D46" s="164"/>
      <c r="E46" s="164">
        <f>'実質公債費比率（分子）の構造'!L$48</f>
        <v>661</v>
      </c>
      <c r="F46" s="164"/>
      <c r="G46" s="164"/>
      <c r="H46" s="164">
        <f>'実質公債費比率（分子）の構造'!M$48</f>
        <v>703</v>
      </c>
      <c r="I46" s="164"/>
      <c r="J46" s="164"/>
      <c r="K46" s="164">
        <f>'実質公債費比率（分子）の構造'!N$48</f>
        <v>715</v>
      </c>
      <c r="L46" s="164"/>
      <c r="M46" s="164"/>
      <c r="N46" s="164">
        <f>'実質公債費比率（分子）の構造'!O$48</f>
        <v>715</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2471</v>
      </c>
      <c r="C49" s="164"/>
      <c r="D49" s="164"/>
      <c r="E49" s="164">
        <f>'実質公債費比率（分子）の構造'!L$45</f>
        <v>2474</v>
      </c>
      <c r="F49" s="164"/>
      <c r="G49" s="164"/>
      <c r="H49" s="164">
        <f>'実質公債費比率（分子）の構造'!M$45</f>
        <v>2522</v>
      </c>
      <c r="I49" s="164"/>
      <c r="J49" s="164"/>
      <c r="K49" s="164">
        <f>'実質公債費比率（分子）の構造'!N$45</f>
        <v>2552</v>
      </c>
      <c r="L49" s="164"/>
      <c r="M49" s="164"/>
      <c r="N49" s="164">
        <f>'実質公債費比率（分子）の構造'!O$45</f>
        <v>2586</v>
      </c>
      <c r="O49" s="164"/>
      <c r="P49" s="164"/>
    </row>
    <row r="50" spans="1:16" x14ac:dyDescent="0.15">
      <c r="A50" s="164" t="s">
        <v>67</v>
      </c>
      <c r="B50" s="164" t="e">
        <f>NA()</f>
        <v>#N/A</v>
      </c>
      <c r="C50" s="164">
        <f>IF(ISNUMBER('実質公債費比率（分子）の構造'!K$53),'実質公債費比率（分子）の構造'!K$53,NA())</f>
        <v>764</v>
      </c>
      <c r="D50" s="164" t="e">
        <f>NA()</f>
        <v>#N/A</v>
      </c>
      <c r="E50" s="164" t="e">
        <f>NA()</f>
        <v>#N/A</v>
      </c>
      <c r="F50" s="164">
        <f>IF(ISNUMBER('実質公債費比率（分子）の構造'!L$53),'実質公債費比率（分子）の構造'!L$53,NA())</f>
        <v>838</v>
      </c>
      <c r="G50" s="164" t="e">
        <f>NA()</f>
        <v>#N/A</v>
      </c>
      <c r="H50" s="164" t="e">
        <f>NA()</f>
        <v>#N/A</v>
      </c>
      <c r="I50" s="164">
        <f>IF(ISNUMBER('実質公債費比率（分子）の構造'!M$53),'実質公債費比率（分子）の構造'!M$53,NA())</f>
        <v>879</v>
      </c>
      <c r="J50" s="164" t="e">
        <f>NA()</f>
        <v>#N/A</v>
      </c>
      <c r="K50" s="164" t="e">
        <f>NA()</f>
        <v>#N/A</v>
      </c>
      <c r="L50" s="164">
        <f>IF(ISNUMBER('実質公債費比率（分子）の構造'!N$53),'実質公債費比率（分子）の構造'!N$53,NA())</f>
        <v>941</v>
      </c>
      <c r="M50" s="164" t="e">
        <f>NA()</f>
        <v>#N/A</v>
      </c>
      <c r="N50" s="164" t="e">
        <f>NA()</f>
        <v>#N/A</v>
      </c>
      <c r="O50" s="164">
        <f>IF(ISNUMBER('実質公債費比率（分子）の構造'!O$53),'実質公債費比率（分子）の構造'!O$53,NA())</f>
        <v>1077</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23447</v>
      </c>
      <c r="E56" s="163"/>
      <c r="F56" s="163"/>
      <c r="G56" s="163">
        <f>'将来負担比率（分子）の構造'!J$52</f>
        <v>22871</v>
      </c>
      <c r="H56" s="163"/>
      <c r="I56" s="163"/>
      <c r="J56" s="163">
        <f>'将来負担比率（分子）の構造'!K$52</f>
        <v>21721</v>
      </c>
      <c r="K56" s="163"/>
      <c r="L56" s="163"/>
      <c r="M56" s="163">
        <f>'将来負担比率（分子）の構造'!L$52</f>
        <v>20355</v>
      </c>
      <c r="N56" s="163"/>
      <c r="O56" s="163"/>
      <c r="P56" s="163">
        <f>'将来負担比率（分子）の構造'!M$52</f>
        <v>18828</v>
      </c>
    </row>
    <row r="57" spans="1:16" x14ac:dyDescent="0.15">
      <c r="A57" s="163" t="s">
        <v>42</v>
      </c>
      <c r="B57" s="163"/>
      <c r="C57" s="163"/>
      <c r="D57" s="163">
        <f>'将来負担比率（分子）の構造'!I$51</f>
        <v>6116</v>
      </c>
      <c r="E57" s="163"/>
      <c r="F57" s="163"/>
      <c r="G57" s="163">
        <f>'将来負担比率（分子）の構造'!J$51</f>
        <v>5319</v>
      </c>
      <c r="H57" s="163"/>
      <c r="I57" s="163"/>
      <c r="J57" s="163">
        <f>'将来負担比率（分子）の構造'!K$51</f>
        <v>4914</v>
      </c>
      <c r="K57" s="163"/>
      <c r="L57" s="163"/>
      <c r="M57" s="163">
        <f>'将来負担比率（分子）の構造'!L$51</f>
        <v>4766</v>
      </c>
      <c r="N57" s="163"/>
      <c r="O57" s="163"/>
      <c r="P57" s="163">
        <f>'将来負担比率（分子）の構造'!M$51</f>
        <v>4509</v>
      </c>
    </row>
    <row r="58" spans="1:16" x14ac:dyDescent="0.15">
      <c r="A58" s="163" t="s">
        <v>41</v>
      </c>
      <c r="B58" s="163"/>
      <c r="C58" s="163"/>
      <c r="D58" s="163">
        <f>'将来負担比率（分子）の構造'!I$50</f>
        <v>9079</v>
      </c>
      <c r="E58" s="163"/>
      <c r="F58" s="163"/>
      <c r="G58" s="163">
        <f>'将来負担比率（分子）の構造'!J$50</f>
        <v>10801</v>
      </c>
      <c r="H58" s="163"/>
      <c r="I58" s="163"/>
      <c r="J58" s="163">
        <f>'将来負担比率（分子）の構造'!K$50</f>
        <v>12821</v>
      </c>
      <c r="K58" s="163"/>
      <c r="L58" s="163"/>
      <c r="M58" s="163">
        <f>'将来負担比率（分子）の構造'!L$50</f>
        <v>13538</v>
      </c>
      <c r="N58" s="163"/>
      <c r="O58" s="163"/>
      <c r="P58" s="163">
        <f>'将来負担比率（分子）の構造'!M$50</f>
        <v>14434</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5308</v>
      </c>
      <c r="C62" s="163"/>
      <c r="D62" s="163"/>
      <c r="E62" s="163">
        <f>'将来負担比率（分子）の構造'!J$45</f>
        <v>5427</v>
      </c>
      <c r="F62" s="163"/>
      <c r="G62" s="163"/>
      <c r="H62" s="163">
        <f>'将来負担比率（分子）の構造'!K$45</f>
        <v>5468</v>
      </c>
      <c r="I62" s="163"/>
      <c r="J62" s="163"/>
      <c r="K62" s="163">
        <f>'将来負担比率（分子）の構造'!L$45</f>
        <v>5541</v>
      </c>
      <c r="L62" s="163"/>
      <c r="M62" s="163"/>
      <c r="N62" s="163">
        <f>'将来負担比率（分子）の構造'!M$45</f>
        <v>5616</v>
      </c>
      <c r="O62" s="163"/>
      <c r="P62" s="163"/>
    </row>
    <row r="63" spans="1:16" x14ac:dyDescent="0.15">
      <c r="A63" s="163" t="s">
        <v>34</v>
      </c>
      <c r="B63" s="163">
        <f>'将来負担比率（分子）の構造'!I$44</f>
        <v>140</v>
      </c>
      <c r="C63" s="163"/>
      <c r="D63" s="163"/>
      <c r="E63" s="163">
        <f>'将来負担比率（分子）の構造'!J$44</f>
        <v>146</v>
      </c>
      <c r="F63" s="163"/>
      <c r="G63" s="163"/>
      <c r="H63" s="163">
        <f>'将来負担比率（分子）の構造'!K$44</f>
        <v>202</v>
      </c>
      <c r="I63" s="163"/>
      <c r="J63" s="163"/>
      <c r="K63" s="163">
        <f>'将来負担比率（分子）の構造'!L$44</f>
        <v>222</v>
      </c>
      <c r="L63" s="163"/>
      <c r="M63" s="163"/>
      <c r="N63" s="163">
        <f>'将来負担比率（分子）の構造'!M$44</f>
        <v>238</v>
      </c>
      <c r="O63" s="163"/>
      <c r="P63" s="163"/>
    </row>
    <row r="64" spans="1:16" x14ac:dyDescent="0.15">
      <c r="A64" s="163" t="s">
        <v>33</v>
      </c>
      <c r="B64" s="163">
        <f>'将来負担比率（分子）の構造'!I$43</f>
        <v>9960</v>
      </c>
      <c r="C64" s="163"/>
      <c r="D64" s="163"/>
      <c r="E64" s="163">
        <f>'将来負担比率（分子）の構造'!J$43</f>
        <v>9798</v>
      </c>
      <c r="F64" s="163"/>
      <c r="G64" s="163"/>
      <c r="H64" s="163">
        <f>'将来負担比率（分子）の構造'!K$43</f>
        <v>9583</v>
      </c>
      <c r="I64" s="163"/>
      <c r="J64" s="163"/>
      <c r="K64" s="163">
        <f>'将来負担比率（分子）の構造'!L$43</f>
        <v>9644</v>
      </c>
      <c r="L64" s="163"/>
      <c r="M64" s="163"/>
      <c r="N64" s="163">
        <f>'将来負担比率（分子）の構造'!M$43</f>
        <v>9477</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25484</v>
      </c>
      <c r="C66" s="163"/>
      <c r="D66" s="163"/>
      <c r="E66" s="163">
        <f>'将来負担比率（分子）の構造'!J$41</f>
        <v>25721</v>
      </c>
      <c r="F66" s="163"/>
      <c r="G66" s="163"/>
      <c r="H66" s="163">
        <f>'将来負担比率（分子）の構造'!K$41</f>
        <v>24442</v>
      </c>
      <c r="I66" s="163"/>
      <c r="J66" s="163"/>
      <c r="K66" s="163">
        <f>'将来負担比率（分子）の構造'!L$41</f>
        <v>22892</v>
      </c>
      <c r="L66" s="163"/>
      <c r="M66" s="163"/>
      <c r="N66" s="163">
        <f>'将来負担比率（分子）の構造'!M$41</f>
        <v>21312</v>
      </c>
      <c r="O66" s="163"/>
      <c r="P66" s="163"/>
    </row>
    <row r="67" spans="1:16" x14ac:dyDescent="0.15">
      <c r="A67" s="163" t="s">
        <v>71</v>
      </c>
      <c r="B67" s="163" t="e">
        <f>NA()</f>
        <v>#N/A</v>
      </c>
      <c r="C67" s="163">
        <f>IF(ISNUMBER('将来負担比率（分子）の構造'!I$53), IF('将来負担比率（分子）の構造'!I$53 &lt; 0, 0, '将来負担比率（分子）の構造'!I$53), NA())</f>
        <v>2250</v>
      </c>
      <c r="D67" s="163" t="e">
        <f>NA()</f>
        <v>#N/A</v>
      </c>
      <c r="E67" s="163" t="e">
        <f>NA()</f>
        <v>#N/A</v>
      </c>
      <c r="F67" s="163">
        <f>IF(ISNUMBER('将来負担比率（分子）の構造'!J$53), IF('将来負担比率（分子）の構造'!J$53 &lt; 0, 0, '将来負担比率（分子）の構造'!J$53), NA())</f>
        <v>2102</v>
      </c>
      <c r="G67" s="163" t="e">
        <f>NA()</f>
        <v>#N/A</v>
      </c>
      <c r="H67" s="163" t="e">
        <f>NA()</f>
        <v>#N/A</v>
      </c>
      <c r="I67" s="163">
        <f>IF(ISNUMBER('将来負担比率（分子）の構造'!K$53), IF('将来負担比率（分子）の構造'!K$53 &lt; 0, 0, '将来負担比率（分子）の構造'!K$53), NA())</f>
        <v>239</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3411</v>
      </c>
      <c r="C72" s="167">
        <f>基金残高に係る経年分析!G55</f>
        <v>3162</v>
      </c>
      <c r="D72" s="167">
        <f>基金残高に係る経年分析!H55</f>
        <v>3365</v>
      </c>
    </row>
    <row r="73" spans="1:16" x14ac:dyDescent="0.15">
      <c r="A73" s="166" t="s">
        <v>74</v>
      </c>
      <c r="B73" s="167">
        <f>基金残高に係る経年分析!F56</f>
        <v>998</v>
      </c>
      <c r="C73" s="167">
        <f>基金残高に係る経年分析!G56</f>
        <v>987</v>
      </c>
      <c r="D73" s="167">
        <f>基金残高に係る経年分析!H56</f>
        <v>906</v>
      </c>
    </row>
    <row r="74" spans="1:16" x14ac:dyDescent="0.15">
      <c r="A74" s="166" t="s">
        <v>75</v>
      </c>
      <c r="B74" s="167">
        <f>基金残高に係る経年分析!F57</f>
        <v>2439</v>
      </c>
      <c r="C74" s="167">
        <f>基金残高に係る経年分析!G57</f>
        <v>3508</v>
      </c>
      <c r="D74" s="167">
        <f>基金残高に係る経年分析!H57</f>
        <v>3845</v>
      </c>
    </row>
  </sheetData>
  <sheetProtection algorithmName="SHA-512" hashValue="cIcRmEEI5UdjLhQBgxVsItxtBDrfMipijjP4C49x4Ye9jDAg1arlzACeoPx8TyVG9v0+shPnP/7n1a8hMBoB+Q==" saltValue="U+wWtTrneJtaNOOQgI1rB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DAS17037</cp:lastModifiedBy>
  <cp:lastPrinted>2026-09-16T06:03:51Z</cp:lastPrinted>
  <dcterms:created xsi:type="dcterms:W3CDTF">2026-02-23T06:58:22Z</dcterms:created>
  <dcterms:modified xsi:type="dcterms:W3CDTF">2026-09-16T06:23:21Z</dcterms:modified>
  <cp:category/>
</cp:coreProperties>
</file>