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s-flsv1\全庁ファイルサーバ\財政課\9000_文書管理\【第１】財政課\2100_【第２】データ・紙\3651_調査回答（５年）\Ｒ07年度\11_県（予算関係）\04_前年度決算に関する調査\260302_ 【3_12(木)〆】令和６年度財政状況資料集の作成等について\05_県修正依頼\"/>
    </mc:Choice>
  </mc:AlternateContent>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CO34" i="10"/>
  <c r="CO35" i="10" s="1"/>
  <c r="CO36" i="10" s="1"/>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<sst xmlns="http://schemas.openxmlformats.org/spreadsheetml/2006/main" count="1085" uniqueCount="570">
  <si>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</si>
  <si>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</si>
  <si>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</si>
  <si>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</si>
  <si>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</si>
  <si>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</si>
  <si>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</si>
  <si>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</si>
  <si>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</si>
  <si>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</si>
  <si>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</si>
  <si>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</si>
  <si>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</si>
  <si>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</si>
  <si>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</si>
  <si>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</si>
  <si>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</si>
  <si>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</si>
  <si>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</si>
  <si>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</si>
  <si>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</si>
  <si>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</si>
  <si>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</si>
  <si>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</si>
  <si>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</si>
  <si>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</si>
  <si>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</si>
  <si>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</si>
  <si>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</si>
  <si>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</si>
  <si>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</si>
  <si>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</si>
  <si>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</si>
  <si>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</si>
  <si>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</si>
  <si>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</si>
  <si>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</si>
  <si>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</si>
  <si>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</si>
  <si>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</si>
  <si>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</si>
  <si>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</si>
  <si>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</si>
  <si>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</si>
  <si>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</si>
  <si>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</si>
  <si>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</si>
  <si>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</si>
  <si>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</si>
  <si>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</si>
  <si>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</si>
  <si>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</si>
  <si>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</si>
  <si>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</si>
  <si>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</si>
  <si>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</si>
  <si>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</si>
  <si>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</si>
  <si>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</si>
  <si>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</si>
  <si>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</si>
  <si>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</si>
  <si>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</si>
  <si>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</si>
  <si>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</si>
  <si>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</si>
  <si>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</si>
  <si>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</si>
  <si>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</si>
  <si>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</si>
  <si>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</si>
  <si>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</si>
  <si>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</si>
  <si>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</si>
  <si>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</si>
  <si>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</si>
  <si>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</si>
  <si>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</si>
  <si>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</si>
  <si>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</si>
  <si>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</si>
  <si>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</si>
  <si>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</si>
  <si>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</si>
  <si>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</si>
  <si>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</si>
  <si>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</si>
  <si>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</si>
  <si>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</si>
  <si>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</si>
  <si>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</si>
  <si>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</si>
  <si>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</si>
  <si>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</si>
  <si>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藤枝市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</si>
  <si>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</si>
  <si>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</si>
  <si>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</si>
  <si>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</si>
  <si>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</si>
  <si>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</si>
  <si>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</si>
  <si>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</si>
  <si>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</si>
  <si>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</si>
  <si>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</si>
  <si>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</si>
  <si>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</si>
  <si>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</si>
  <si>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</si>
  <si>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</si>
  <si>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</si>
  <si>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</si>
  <si>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</si>
  <si>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</si>
  <si>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</si>
  <si>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</si>
  <si>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</si>
  <si>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</si>
  <si>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</si>
  <si>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</si>
  <si>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</si>
  <si>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</si>
  <si>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</si>
  <si>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</si>
  <si>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</si>
  <si>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</si>
  <si>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</si>
  <si>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</si>
  <si>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</si>
  <si>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</si>
  <si>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</si>
  <si>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</si>
  <si>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</si>
  <si>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</si>
  <si>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</si>
  <si>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</si>
  <si>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</si>
  <si>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</si>
  <si>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</si>
  <si>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</si>
  <si>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</si>
  <si>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</si>
  <si>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</si>
  <si>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</si>
  <si>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</si>
  <si>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</si>
  <si>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</si>
  <si>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</si>
  <si>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</si>
  <si>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</si>
  <si>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</si>
  <si>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</si>
  <si>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</si>
  <si>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</si>
  <si>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</si>
  <si>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</si>
  <si>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</si>
  <si>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</si>
  <si>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</si>
  <si>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</si>
  <si>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</si>
  <si>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</si>
  <si>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</si>
  <si>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</si>
  <si>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</si>
  <si>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</si>
  <si>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</si>
  <si>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</si>
  <si>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</si>
  <si>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</si>
  <si>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</si>
  <si>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</si>
  <si>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</si>
  <si>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</si>
  <si>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</si>
  <si>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</si>
  <si>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</si>
  <si>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</si>
  <si>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</si>
  <si>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</si>
  <si>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</si>
  <si>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</si>
  <si>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</si>
  <si>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</si>
  <si>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</si>
  <si>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</si>
  <si>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</si>
  <si>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</si>
  <si>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</si>
  <si>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</si>
  <si>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</si>
  <si>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</si>
  <si>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</si>
  <si>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</si>
  <si>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</si>
  <si>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</si>
  <si>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</si>
  <si>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</si>
  <si>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</si>
  <si>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</si>
  <si>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</si>
  <si>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</si>
  <si>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静岡県藤枝市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</si>
  <si>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</si>
  <si>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</si>
  <si>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</si>
  <si>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</si>
  <si>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</si>
  <si>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</si>
  <si>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</si>
  <si>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</si>
  <si>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</si>
  <si>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</si>
  <si>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</si>
  <si>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</si>
  <si>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</si>
  <si>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</si>
  <si>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</si>
  <si>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</si>
  <si>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</si>
  <si>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</si>
  <si>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</si>
  <si>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</si>
  <si>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</si>
  <si>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</si>
  <si>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</si>
  <si>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</si>
  <si>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</si>
  <si>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</si>
  <si>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</si>
  <si>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</si>
  <si>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</si>
  <si>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</si>
  <si>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</si>
  <si>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</si>
  <si>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</si>
  <si>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</si>
  <si>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</si>
  <si>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</si>
  <si>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</si>
  <si>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</si>
  <si>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</si>
  <si>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</si>
  <si>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</si>
  <si>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</si>
  <si>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</si>
  <si>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</si>
  <si>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</si>
  <si>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</si>
  <si>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</si>
  <si>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</si>
  <si>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</si>
  <si>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</si>
  <si>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</si>
  <si>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</si>
  <si>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</si>
  <si>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</si>
  <si>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</si>
  <si>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</si>
  <si>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</si>
  <si>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</si>
  <si>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</si>
  <si>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</si>
  <si>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</si>
  <si>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</si>
  <si>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</si>
  <si>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</si>
  <si>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</si>
  <si>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</si>
  <si>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</si>
  <si>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</si>
  <si>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</si>
  <si>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</si>
  <si>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</si>
  <si>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</si>
  <si>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</si>
  <si>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</si>
  <si>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</si>
  <si>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</si>
  <si>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</si>
  <si>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</si>
  <si>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</si>
  <si>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</si>
  <si>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</si>
  <si>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</si>
  <si>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</si>
  <si>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</si>
  <si>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</si>
  <si>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</si>
  <si>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</si>
  <si>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</si>
  <si>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</si>
  <si>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</si>
  <si>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</si>
  <si>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</si>
  <si>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</si>
  <si>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</si>
  <si>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</si>
  <si>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</si>
  <si>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</si>
  <si>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</si>
  <si>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</si>
  <si>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</si>
  <si>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</si>
  <si>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</si>
  <si>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</si>
  <si>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</si>
  <si>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</si>
  <si>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</si>
  <si>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</si>
  <si>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</si>
  <si>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</si>
  <si>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</si>
  <si>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</si>
  <si>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</si>
  <si>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</si>
  <si>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</si>
  <si>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</si>
  <si>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</si>
  <si>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</si>
  <si>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</si>
  <si>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</si>
  <si>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</si>
  <si>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</si>
  <si>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</si>
  <si>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</si>
  <si>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</si>
  <si>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</si>
  <si>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</si>
  <si>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</si>
  <si>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</si>
  <si>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</si>
  <si>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</si>
  <si>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</si>
  <si>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</si>
  <si>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</si>
  <si>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</si>
  <si>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</si>
  <si>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</si>
  <si>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</si>
  <si>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</si>
  <si>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</si>
  <si>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</si>
  <si>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</si>
  <si>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</si>
  <si>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</si>
  <si>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</si>
  <si>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</si>
  <si>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</si>
  <si>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</si>
  <si>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</si>
  <si>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</si>
  <si>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</si>
  <si>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静岡県藤枝市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</si>
  <si>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</si>
  <si>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</si>
  <si>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</si>
  <si>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</si>
  <si>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</si>
  <si>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</si>
  <si>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</si>
  <si>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</si>
  <si>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</si>
  <si>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</si>
  <si>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</si>
  <si>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</si>
  <si>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</si>
  <si>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</si>
  <si>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</si>
  <si>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</si>
  <si>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</si>
  <si>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</si>
  <si>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</si>
  <si>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</si>
  <si>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</si>
  <si>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</si>
  <si>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</si>
  <si>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</si>
  <si>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</si>
  <si>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</si>
  <si>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</si>
  <si>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</si>
  <si>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</si>
  <si>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</si>
  <si>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</si>
  <si>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</si>
  <si>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</si>
  <si>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</si>
  <si>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</si>
  <si>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駐車場事業特別会計</t>
    <phoneticPr fontId="5"/>
  </si>
  <si>
    <t>介護保険特別会計</t>
    <phoneticPr fontId="5"/>
  </si>
  <si>
    <t>後期高齢者医療特別会計</t>
    <phoneticPr fontId="5"/>
  </si>
  <si>
    <t>病院事業会計</t>
    <phoneticPr fontId="5"/>
  </si>
  <si>
    <t>法適用企業</t>
    <phoneticPr fontId="5"/>
  </si>
  <si>
    <t>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</si>
  <si>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</si>
  <si>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</si>
  <si>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</si>
  <si>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</si>
  <si>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</si>
  <si>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</si>
  <si>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</si>
  <si>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</si>
  <si>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</si>
  <si>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</si>
  <si>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</si>
  <si>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</si>
  <si>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</si>
  <si>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</si>
  <si>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</si>
  <si>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</si>
  <si>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</si>
  <si>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</si>
  <si>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</si>
  <si>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</si>
  <si>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</si>
  <si>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</si>
  <si>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</si>
  <si>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</si>
  <si>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</si>
  <si>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</si>
  <si>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</si>
  <si>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</si>
  <si>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</si>
  <si>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</si>
  <si>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</si>
  <si>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</si>
  <si>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</si>
  <si>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</si>
  <si>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</si>
  <si>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</si>
  <si>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</si>
  <si>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</si>
  <si>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</si>
  <si>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</si>
  <si>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</si>
  <si>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</si>
  <si>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</si>
  <si>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</si>
  <si>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</si>
  <si>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</si>
  <si>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</si>
  <si>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</si>
  <si>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</si>
  <si>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</si>
  <si>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</si>
  <si>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</si>
  <si>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</si>
  <si>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</si>
  <si>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</si>
  <si>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</si>
  <si>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</si>
  <si>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</si>
  <si>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</si>
  <si>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</si>
  <si>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</si>
  <si>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</si>
  <si>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</si>
  <si>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</si>
  <si>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</si>
  <si>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</si>
  <si>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</si>
  <si>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</si>
  <si>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</si>
  <si>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</si>
  <si>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</si>
  <si>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</si>
  <si>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</si>
  <si>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</si>
  <si>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</si>
  <si>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</si>
  <si>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</si>
  <si>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</si>
  <si>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</si>
  <si>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</si>
  <si>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</si>
  <si>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</si>
  <si>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</si>
  <si>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</si>
  <si>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</si>
  <si>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</si>
  <si>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</si>
  <si>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</si>
  <si>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</si>
  <si>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</si>
  <si>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</si>
  <si>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</si>
  <si>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</si>
  <si>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</si>
  <si>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</si>
  <si>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</si>
  <si>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</si>
  <si>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</si>
  <si>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</si>
  <si>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</si>
  <si>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</si>
  <si>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</si>
  <si>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</si>
  <si>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</si>
  <si>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</si>
  <si>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</si>
  <si>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</si>
  <si>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</si>
  <si>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</si>
  <si>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</si>
  <si>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</si>
  <si>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</si>
  <si>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</si>
  <si>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</si>
  <si>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</si>
  <si>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</si>
  <si>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</si>
  <si>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</si>
  <si>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</si>
  <si>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</si>
  <si>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</si>
  <si>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</si>
  <si>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</si>
  <si>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</si>
  <si>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</si>
  <si>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</si>
  <si>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</si>
  <si>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</si>
  <si>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</si>
  <si>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</si>
  <si>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</si>
  <si>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</si>
  <si>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</si>
  <si>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</si>
  <si>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</si>
  <si>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</si>
  <si>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2.12</t>
  </si>
  <si>
    <t>▲ 3.59</t>
  </si>
  <si>
    <t>▲ 0.38</t>
  </si>
  <si>
    <t>▲ 5.40</t>
  </si>
  <si>
    <t>病院事業会計</t>
  </si>
  <si>
    <t>水道事業会計</t>
  </si>
  <si>
    <t>一般会計</t>
  </si>
  <si>
    <t>下水道事業会計</t>
  </si>
  <si>
    <t>介護保険特別会計</t>
  </si>
  <si>
    <t>国民健康保険事業特別会計</t>
  </si>
  <si>
    <t>後期高齢者医療特別会計</t>
  </si>
  <si>
    <t>駐車場事業特別会計</t>
  </si>
  <si>
    <t>その他会計（赤字）</t>
  </si>
  <si>
    <t>その他会計（黒字）</t>
  </si>
  <si>
    <t>R02</t>
    <phoneticPr fontId="5"/>
  </si>
  <si>
    <t>R03</t>
    <phoneticPr fontId="5"/>
  </si>
  <si>
    <t>R04</t>
    <phoneticPr fontId="5"/>
  </si>
  <si>
    <t>R05</t>
    <phoneticPr fontId="5"/>
  </si>
  <si>
    <t>R06</t>
    <phoneticPr fontId="5"/>
  </si>
  <si>
    <t>-</t>
    <phoneticPr fontId="2"/>
  </si>
  <si>
    <t>駿遠学園管理組合／一般会計</t>
    <rPh sb="0" eb="2">
      <t>スンエン</t>
    </rPh>
    <rPh sb="2" eb="4">
      <t>ガクエン</t>
    </rPh>
    <rPh sb="4" eb="6">
      <t>カンリ</t>
    </rPh>
    <rPh sb="6" eb="8">
      <t>クミアイ</t>
    </rPh>
    <rPh sb="9" eb="11">
      <t>イッパン</t>
    </rPh>
    <rPh sb="11" eb="13">
      <t>カイケイ</t>
    </rPh>
    <phoneticPr fontId="2"/>
  </si>
  <si>
    <t>志太広域事務組合／一般会計</t>
    <rPh sb="0" eb="2">
      <t>シダ</t>
    </rPh>
    <rPh sb="2" eb="4">
      <t>コウイキ</t>
    </rPh>
    <rPh sb="4" eb="6">
      <t>ジム</t>
    </rPh>
    <rPh sb="6" eb="8">
      <t>クミアイ</t>
    </rPh>
    <rPh sb="9" eb="11">
      <t>イッパン</t>
    </rPh>
    <rPh sb="11" eb="13">
      <t>カイケイ</t>
    </rPh>
    <phoneticPr fontId="2"/>
  </si>
  <si>
    <t>志太広域事務組合／看護専門学校事業特別会計</t>
    <rPh sb="0" eb="2">
      <t>シダ</t>
    </rPh>
    <rPh sb="2" eb="4">
      <t>コウイキ</t>
    </rPh>
    <rPh sb="4" eb="6">
      <t>ジム</t>
    </rPh>
    <rPh sb="6" eb="8">
      <t>クミアイ</t>
    </rPh>
    <rPh sb="9" eb="11">
      <t>カンゴ</t>
    </rPh>
    <rPh sb="11" eb="13">
      <t>センモン</t>
    </rPh>
    <rPh sb="13" eb="15">
      <t>ガッコウ</t>
    </rPh>
    <rPh sb="15" eb="17">
      <t>ジギョウ</t>
    </rPh>
    <rPh sb="17" eb="19">
      <t>トクベツ</t>
    </rPh>
    <rPh sb="19" eb="21">
      <t>カイケイ</t>
    </rPh>
    <phoneticPr fontId="2"/>
  </si>
  <si>
    <t>静岡県後期高齢者医療広域連合／一般会計</t>
    <rPh sb="0" eb="3">
      <t>シズオカケン</t>
    </rPh>
    <rPh sb="3" eb="5">
      <t>コウキ</t>
    </rPh>
    <rPh sb="5" eb="8">
      <t>コウレイシャ</t>
    </rPh>
    <rPh sb="8" eb="10">
      <t>イリョウ</t>
    </rPh>
    <rPh sb="10" eb="12">
      <t>コウイキ</t>
    </rPh>
    <rPh sb="12" eb="14">
      <t>レンゴウ</t>
    </rPh>
    <rPh sb="15" eb="17">
      <t>イッパン</t>
    </rPh>
    <rPh sb="17" eb="19">
      <t>カイケイ</t>
    </rPh>
    <phoneticPr fontId="2"/>
  </si>
  <si>
    <t>静岡県後期高齢者医療広域連合／後期高齢者医療事業会計</t>
    <rPh sb="0" eb="3">
      <t>シズオカケン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2"/>
  </si>
  <si>
    <t>静岡県地方税滞納整理機構</t>
    <rPh sb="0" eb="3">
      <t>シズオカケン</t>
    </rPh>
    <rPh sb="3" eb="5">
      <t>チホウ</t>
    </rPh>
    <rPh sb="5" eb="6">
      <t>ゼイ</t>
    </rPh>
    <rPh sb="6" eb="8">
      <t>タイノウ</t>
    </rPh>
    <rPh sb="8" eb="10">
      <t>セイリ</t>
    </rPh>
    <rPh sb="10" eb="12">
      <t>キコウ</t>
    </rPh>
    <phoneticPr fontId="2"/>
  </si>
  <si>
    <t>静岡県大井川広域水道企業団／大井川広域水道用水供給事業会計</t>
    <rPh sb="0" eb="3">
      <t>シズオカケン</t>
    </rPh>
    <rPh sb="3" eb="6">
      <t>オオイガワ</t>
    </rPh>
    <rPh sb="6" eb="8">
      <t>コウイキ</t>
    </rPh>
    <rPh sb="8" eb="10">
      <t>スイドウ</t>
    </rPh>
    <rPh sb="10" eb="12">
      <t>キギョウ</t>
    </rPh>
    <rPh sb="12" eb="13">
      <t>ダン</t>
    </rPh>
    <rPh sb="14" eb="17">
      <t>オオイガワ</t>
    </rPh>
    <rPh sb="17" eb="19">
      <t>コウイキ</t>
    </rPh>
    <rPh sb="19" eb="21">
      <t>スイドウ</t>
    </rPh>
    <rPh sb="21" eb="23">
      <t>ヨウスイ</t>
    </rPh>
    <rPh sb="23" eb="25">
      <t>キョウキュウ</t>
    </rPh>
    <rPh sb="25" eb="27">
      <t>ジギョウ</t>
    </rPh>
    <rPh sb="27" eb="29">
      <t>カイケイ</t>
    </rPh>
    <phoneticPr fontId="2"/>
  </si>
  <si>
    <t>藤枝市土地開発公社</t>
    <rPh sb="0" eb="3">
      <t>フジエダシ</t>
    </rPh>
    <rPh sb="3" eb="5">
      <t>トチ</t>
    </rPh>
    <rPh sb="5" eb="7">
      <t>カイハツ</t>
    </rPh>
    <rPh sb="7" eb="9">
      <t>コウシャ</t>
    </rPh>
    <phoneticPr fontId="10"/>
  </si>
  <si>
    <t>藤枝市勤労者福祉サービスセンター</t>
    <rPh sb="0" eb="3">
      <t>フジエダシ</t>
    </rPh>
    <rPh sb="3" eb="6">
      <t>キンロウシャ</t>
    </rPh>
    <rPh sb="6" eb="8">
      <t>フクシ</t>
    </rPh>
    <phoneticPr fontId="10"/>
  </si>
  <si>
    <t>まちづくり藤枝</t>
    <rPh sb="5" eb="7">
      <t>フジエダ</t>
    </rPh>
    <phoneticPr fontId="10"/>
  </si>
  <si>
    <t>-</t>
    <phoneticPr fontId="38"/>
  </si>
  <si>
    <t>未来を創るふるさと応援基金</t>
  </si>
  <si>
    <t>総合文化施設整備基金</t>
  </si>
  <si>
    <t>庁舎整備基金</t>
  </si>
  <si>
    <t>地域農業振興事業基金</t>
  </si>
  <si>
    <t>-</t>
    <phoneticPr fontId="2"/>
  </si>
  <si>
    <t>藤枝市立総合病院施設整備基金</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</si>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</sst>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3"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5"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6"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5"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5"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5"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5"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5"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3" xfId="14" applyNumberFormat="1" applyFont="1" applyFill="1" applyBorder="1" applyAlignment="1">
      <alignment horizontal="right" vertical="center" shrinkToFit="1"/>
    </xf>
    <xf numFmtId="187" fontId="34" fillId="6" borderId="165"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1" xfId="14" applyNumberFormat="1" applyFont="1" applyFill="1" applyBorder="1" applyAlignment="1">
      <alignment horizontal="right" vertical="center" shrinkToFit="1"/>
    </xf>
    <xf numFmtId="177" fontId="34" fillId="6" borderId="172" xfId="14" applyNumberFormat="1" applyFont="1" applyFill="1" applyBorder="1" applyAlignment="1">
      <alignment horizontal="right" vertical="center" shrinkToFit="1"/>
    </xf>
    <xf numFmtId="187" fontId="34" fillId="6" borderId="172"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3"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3"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87" fontId="34" fillId="6" borderId="161"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0"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1"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0"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5"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7" xfId="12"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1"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4" xfId="12" applyFont="1" applyFill="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56416</c:v>
                </c:pt>
                <c:pt idx="1">
                  <c:v>49217</c:v>
                </c:pt>
                <c:pt idx="2">
                  <c:v>49211</c:v>
                </c:pt>
                <c:pt idx="3">
                  <c:v>51738</c:v>
                </c:pt>
                <c:pt idx="4">
                  <c:v>67158</c:v>
                </c:pt>
              </c:numCache>
            </c:numRef>
          </c:val>
          <c:smooth val="0"/>
          <c:extLst>
            <c:ext xmlns:c16="http://schemas.microsoft.com/office/drawing/2014/chart" uri="{C3380CC4-5D6E-409C-BE32-E72D297353CC}">
              <c16:uniqueId val="{00000000-4CA3-48D5-8C48-032585BA5F9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46036</c:v>
                </c:pt>
                <c:pt idx="1">
                  <c:v>42720</c:v>
                </c:pt>
                <c:pt idx="2">
                  <c:v>44251</c:v>
                </c:pt>
                <c:pt idx="3">
                  <c:v>47695</c:v>
                </c:pt>
                <c:pt idx="4">
                  <c:v>56501</c:v>
                </c:pt>
              </c:numCache>
            </c:numRef>
          </c:val>
          <c:smooth val="0"/>
          <c:extLst>
            <c:ext xmlns:c16="http://schemas.microsoft.com/office/drawing/2014/chart" uri="{C3380CC4-5D6E-409C-BE32-E72D297353CC}">
              <c16:uniqueId val="{00000001-4CA3-48D5-8C48-032585BA5F9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6.48</c:v>
                </c:pt>
                <c:pt idx="1">
                  <c:v>12.26</c:v>
                </c:pt>
                <c:pt idx="2">
                  <c:v>8.85</c:v>
                </c:pt>
                <c:pt idx="3">
                  <c:v>8.1199999999999992</c:v>
                </c:pt>
                <c:pt idx="4">
                  <c:v>3.89</c:v>
                </c:pt>
              </c:numCache>
            </c:numRef>
          </c:val>
          <c:extLst>
            <c:ext xmlns:c16="http://schemas.microsoft.com/office/drawing/2014/chart" uri="{C3380CC4-5D6E-409C-BE32-E72D297353CC}">
              <c16:uniqueId val="{00000000-92F6-493C-885A-0AD6445397E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23.68</c:v>
                </c:pt>
                <c:pt idx="1">
                  <c:v>35.229999999999997</c:v>
                </c:pt>
                <c:pt idx="2">
                  <c:v>36.159999999999997</c:v>
                </c:pt>
                <c:pt idx="3">
                  <c:v>35.35</c:v>
                </c:pt>
                <c:pt idx="4">
                  <c:v>33.33</c:v>
                </c:pt>
              </c:numCache>
            </c:numRef>
          </c:val>
          <c:extLst>
            <c:ext xmlns:c16="http://schemas.microsoft.com/office/drawing/2014/chart" uri="{C3380CC4-5D6E-409C-BE32-E72D297353CC}">
              <c16:uniqueId val="{00000001-92F6-493C-885A-0AD6445397E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-2.12</c:v>
                </c:pt>
                <c:pt idx="1">
                  <c:v>19.05</c:v>
                </c:pt>
                <c:pt idx="2">
                  <c:v>-3.59</c:v>
                </c:pt>
                <c:pt idx="3">
                  <c:v>-0.38</c:v>
                </c:pt>
                <c:pt idx="4">
                  <c:v>-5.4</c:v>
                </c:pt>
              </c:numCache>
            </c:numRef>
          </c:val>
          <c:smooth val="0"/>
          <c:extLst>
            <c:ext xmlns:c16="http://schemas.microsoft.com/office/drawing/2014/chart" uri="{C3380CC4-5D6E-409C-BE32-E72D297353CC}">
              <c16:uniqueId val="{00000002-92F6-493C-885A-0AD6445397E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0831-4C7F-B878-0E66778DA33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831-4C7F-B878-0E66778DA333}"/>
            </c:ext>
          </c:extLst>
        </c:ser>
        <c:ser>
          <c:idx val="2"/>
          <c:order val="2"/>
          <c:tx>
            <c:strRef>
              <c:f>データシート!$A$29</c:f>
              <c:strCache>
                <c:ptCount val="1"/>
                <c:pt idx="0">
                  <c:v>駐車場事業特別会計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2-0831-4C7F-B878-0E66778DA33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0.02</c:v>
                </c:pt>
                <c:pt idx="4">
                  <c:v>#N/A</c:v>
                </c:pt>
                <c:pt idx="5">
                  <c:v>0.02</c:v>
                </c:pt>
                <c:pt idx="6">
                  <c:v>#N/A</c:v>
                </c:pt>
                <c:pt idx="7">
                  <c:v>0.03</c:v>
                </c:pt>
                <c:pt idx="8">
                  <c:v>#N/A</c:v>
                </c:pt>
                <c:pt idx="9">
                  <c:v>0.03</c:v>
                </c:pt>
              </c:numCache>
            </c:numRef>
          </c:val>
          <c:extLst>
            <c:ext xmlns:c16="http://schemas.microsoft.com/office/drawing/2014/chart" uri="{C3380CC4-5D6E-409C-BE32-E72D297353CC}">
              <c16:uniqueId val="{00000003-0831-4C7F-B878-0E66778DA333}"/>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0.47</c:v>
                </c:pt>
                <c:pt idx="2">
                  <c:v>#N/A</c:v>
                </c:pt>
                <c:pt idx="3">
                  <c:v>0.43</c:v>
                </c:pt>
                <c:pt idx="4">
                  <c:v>#N/A</c:v>
                </c:pt>
                <c:pt idx="5">
                  <c:v>0.12</c:v>
                </c:pt>
                <c:pt idx="6">
                  <c:v>#N/A</c:v>
                </c:pt>
                <c:pt idx="7">
                  <c:v>0.13</c:v>
                </c:pt>
                <c:pt idx="8">
                  <c:v>#N/A</c:v>
                </c:pt>
                <c:pt idx="9">
                  <c:v>0.11</c:v>
                </c:pt>
              </c:numCache>
            </c:numRef>
          </c:val>
          <c:extLst>
            <c:ext xmlns:c16="http://schemas.microsoft.com/office/drawing/2014/chart" uri="{C3380CC4-5D6E-409C-BE32-E72D297353CC}">
              <c16:uniqueId val="{00000004-0831-4C7F-B878-0E66778DA333}"/>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0.39</c:v>
                </c:pt>
                <c:pt idx="2">
                  <c:v>#N/A</c:v>
                </c:pt>
                <c:pt idx="3">
                  <c:v>0.28999999999999998</c:v>
                </c:pt>
                <c:pt idx="4">
                  <c:v>#N/A</c:v>
                </c:pt>
                <c:pt idx="5">
                  <c:v>0.52</c:v>
                </c:pt>
                <c:pt idx="6">
                  <c:v>#N/A</c:v>
                </c:pt>
                <c:pt idx="7">
                  <c:v>0.41</c:v>
                </c:pt>
                <c:pt idx="8">
                  <c:v>#N/A</c:v>
                </c:pt>
                <c:pt idx="9">
                  <c:v>0.19</c:v>
                </c:pt>
              </c:numCache>
            </c:numRef>
          </c:val>
          <c:extLst>
            <c:ext xmlns:c16="http://schemas.microsoft.com/office/drawing/2014/chart" uri="{C3380CC4-5D6E-409C-BE32-E72D297353CC}">
              <c16:uniqueId val="{00000005-0831-4C7F-B878-0E66778DA333}"/>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1.05</c:v>
                </c:pt>
                <c:pt idx="2">
                  <c:v>#N/A</c:v>
                </c:pt>
                <c:pt idx="3">
                  <c:v>0.71</c:v>
                </c:pt>
                <c:pt idx="4">
                  <c:v>#N/A</c:v>
                </c:pt>
                <c:pt idx="5">
                  <c:v>0.44</c:v>
                </c:pt>
                <c:pt idx="6">
                  <c:v>#N/A</c:v>
                </c:pt>
                <c:pt idx="7">
                  <c:v>0.62</c:v>
                </c:pt>
                <c:pt idx="8">
                  <c:v>#N/A</c:v>
                </c:pt>
                <c:pt idx="9">
                  <c:v>1.04</c:v>
                </c:pt>
              </c:numCache>
            </c:numRef>
          </c:val>
          <c:extLst>
            <c:ext xmlns:c16="http://schemas.microsoft.com/office/drawing/2014/chart" uri="{C3380CC4-5D6E-409C-BE32-E72D297353CC}">
              <c16:uniqueId val="{00000006-0831-4C7F-B878-0E66778DA33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6.48</c:v>
                </c:pt>
                <c:pt idx="2">
                  <c:v>#N/A</c:v>
                </c:pt>
                <c:pt idx="3">
                  <c:v>12.26</c:v>
                </c:pt>
                <c:pt idx="4">
                  <c:v>#N/A</c:v>
                </c:pt>
                <c:pt idx="5">
                  <c:v>8.85</c:v>
                </c:pt>
                <c:pt idx="6">
                  <c:v>#N/A</c:v>
                </c:pt>
                <c:pt idx="7">
                  <c:v>8.1199999999999992</c:v>
                </c:pt>
                <c:pt idx="8">
                  <c:v>#N/A</c:v>
                </c:pt>
                <c:pt idx="9">
                  <c:v>3.88</c:v>
                </c:pt>
              </c:numCache>
            </c:numRef>
          </c:val>
          <c:extLst>
            <c:ext xmlns:c16="http://schemas.microsoft.com/office/drawing/2014/chart" uri="{C3380CC4-5D6E-409C-BE32-E72D297353CC}">
              <c16:uniqueId val="{00000007-0831-4C7F-B878-0E66778DA33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7.35</c:v>
                </c:pt>
                <c:pt idx="2">
                  <c:v>#N/A</c:v>
                </c:pt>
                <c:pt idx="3">
                  <c:v>8.11</c:v>
                </c:pt>
                <c:pt idx="4">
                  <c:v>#N/A</c:v>
                </c:pt>
                <c:pt idx="5">
                  <c:v>8.85</c:v>
                </c:pt>
                <c:pt idx="6">
                  <c:v>#N/A</c:v>
                </c:pt>
                <c:pt idx="7">
                  <c:v>8.2799999999999994</c:v>
                </c:pt>
                <c:pt idx="8">
                  <c:v>#N/A</c:v>
                </c:pt>
                <c:pt idx="9">
                  <c:v>8.41</c:v>
                </c:pt>
              </c:numCache>
            </c:numRef>
          </c:val>
          <c:extLst>
            <c:ext xmlns:c16="http://schemas.microsoft.com/office/drawing/2014/chart" uri="{C3380CC4-5D6E-409C-BE32-E72D297353CC}">
              <c16:uniqueId val="{00000008-0831-4C7F-B878-0E66778DA333}"/>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4.42</c:v>
                </c:pt>
                <c:pt idx="2">
                  <c:v>#N/A</c:v>
                </c:pt>
                <c:pt idx="3">
                  <c:v>16.16</c:v>
                </c:pt>
                <c:pt idx="4">
                  <c:v>#N/A</c:v>
                </c:pt>
                <c:pt idx="5">
                  <c:v>23.84</c:v>
                </c:pt>
                <c:pt idx="6">
                  <c:v>#N/A</c:v>
                </c:pt>
                <c:pt idx="7">
                  <c:v>16.899999999999999</c:v>
                </c:pt>
                <c:pt idx="8">
                  <c:v>#N/A</c:v>
                </c:pt>
                <c:pt idx="9">
                  <c:v>12.44</c:v>
                </c:pt>
              </c:numCache>
            </c:numRef>
          </c:val>
          <c:extLst>
            <c:ext xmlns:c16="http://schemas.microsoft.com/office/drawing/2014/chart" uri="{C3380CC4-5D6E-409C-BE32-E72D297353CC}">
              <c16:uniqueId val="{00000009-0831-4C7F-B878-0E66778DA33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4855</c:v>
                </c:pt>
                <c:pt idx="5">
                  <c:v>4930</c:v>
                </c:pt>
                <c:pt idx="8">
                  <c:v>4965</c:v>
                </c:pt>
                <c:pt idx="11">
                  <c:v>5049</c:v>
                </c:pt>
                <c:pt idx="14">
                  <c:v>4649</c:v>
                </c:pt>
              </c:numCache>
            </c:numRef>
          </c:val>
          <c:extLst>
            <c:ext xmlns:c16="http://schemas.microsoft.com/office/drawing/2014/chart" uri="{C3380CC4-5D6E-409C-BE32-E72D297353CC}">
              <c16:uniqueId val="{00000000-0FEF-442F-8003-5D98EF98261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FEF-442F-8003-5D98EF98261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126</c:v>
                </c:pt>
                <c:pt idx="3">
                  <c:v>123</c:v>
                </c:pt>
                <c:pt idx="6">
                  <c:v>116</c:v>
                </c:pt>
                <c:pt idx="9">
                  <c:v>111</c:v>
                </c:pt>
                <c:pt idx="12">
                  <c:v>102</c:v>
                </c:pt>
              </c:numCache>
            </c:numRef>
          </c:val>
          <c:extLst>
            <c:ext xmlns:c16="http://schemas.microsoft.com/office/drawing/2014/chart" uri="{C3380CC4-5D6E-409C-BE32-E72D297353CC}">
              <c16:uniqueId val="{00000002-0FEF-442F-8003-5D98EF98261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107</c:v>
                </c:pt>
                <c:pt idx="3">
                  <c:v>147</c:v>
                </c:pt>
                <c:pt idx="6">
                  <c:v>203</c:v>
                </c:pt>
                <c:pt idx="9">
                  <c:v>301</c:v>
                </c:pt>
                <c:pt idx="12">
                  <c:v>267</c:v>
                </c:pt>
              </c:numCache>
            </c:numRef>
          </c:val>
          <c:extLst>
            <c:ext xmlns:c16="http://schemas.microsoft.com/office/drawing/2014/chart" uri="{C3380CC4-5D6E-409C-BE32-E72D297353CC}">
              <c16:uniqueId val="{00000003-0FEF-442F-8003-5D98EF98261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2091</c:v>
                </c:pt>
                <c:pt idx="3">
                  <c:v>1961</c:v>
                </c:pt>
                <c:pt idx="6">
                  <c:v>1945</c:v>
                </c:pt>
                <c:pt idx="9">
                  <c:v>2139</c:v>
                </c:pt>
                <c:pt idx="12">
                  <c:v>1882</c:v>
                </c:pt>
              </c:numCache>
            </c:numRef>
          </c:val>
          <c:extLst>
            <c:ext xmlns:c16="http://schemas.microsoft.com/office/drawing/2014/chart" uri="{C3380CC4-5D6E-409C-BE32-E72D297353CC}">
              <c16:uniqueId val="{00000004-0FEF-442F-8003-5D98EF98261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FEF-442F-8003-5D98EF98261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FEF-442F-8003-5D98EF98261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4195</c:v>
                </c:pt>
                <c:pt idx="3">
                  <c:v>4126</c:v>
                </c:pt>
                <c:pt idx="6">
                  <c:v>3901</c:v>
                </c:pt>
                <c:pt idx="9">
                  <c:v>3894</c:v>
                </c:pt>
                <c:pt idx="12">
                  <c:v>3635</c:v>
                </c:pt>
              </c:numCache>
            </c:numRef>
          </c:val>
          <c:extLst>
            <c:ext xmlns:c16="http://schemas.microsoft.com/office/drawing/2014/chart" uri="{C3380CC4-5D6E-409C-BE32-E72D297353CC}">
              <c16:uniqueId val="{00000007-0FEF-442F-8003-5D98EF98261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1664</c:v>
                </c:pt>
                <c:pt idx="2">
                  <c:v>#N/A</c:v>
                </c:pt>
                <c:pt idx="3">
                  <c:v>#N/A</c:v>
                </c:pt>
                <c:pt idx="4">
                  <c:v>1427</c:v>
                </c:pt>
                <c:pt idx="5">
                  <c:v>#N/A</c:v>
                </c:pt>
                <c:pt idx="6">
                  <c:v>#N/A</c:v>
                </c:pt>
                <c:pt idx="7">
                  <c:v>1200</c:v>
                </c:pt>
                <c:pt idx="8">
                  <c:v>#N/A</c:v>
                </c:pt>
                <c:pt idx="9">
                  <c:v>#N/A</c:v>
                </c:pt>
                <c:pt idx="10">
                  <c:v>1396</c:v>
                </c:pt>
                <c:pt idx="11">
                  <c:v>#N/A</c:v>
                </c:pt>
                <c:pt idx="12">
                  <c:v>#N/A</c:v>
                </c:pt>
                <c:pt idx="13">
                  <c:v>1237</c:v>
                </c:pt>
                <c:pt idx="14">
                  <c:v>#N/A</c:v>
                </c:pt>
              </c:numCache>
            </c:numRef>
          </c:val>
          <c:smooth val="0"/>
          <c:extLst>
            <c:ext xmlns:c16="http://schemas.microsoft.com/office/drawing/2014/chart" uri="{C3380CC4-5D6E-409C-BE32-E72D297353CC}">
              <c16:uniqueId val="{00000008-0FEF-442F-8003-5D98EF98261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40216</c:v>
                </c:pt>
                <c:pt idx="5">
                  <c:v>40073</c:v>
                </c:pt>
                <c:pt idx="8">
                  <c:v>38054</c:v>
                </c:pt>
                <c:pt idx="11">
                  <c:v>36976</c:v>
                </c:pt>
                <c:pt idx="14">
                  <c:v>35573</c:v>
                </c:pt>
              </c:numCache>
            </c:numRef>
          </c:val>
          <c:extLst>
            <c:ext xmlns:c16="http://schemas.microsoft.com/office/drawing/2014/chart" uri="{C3380CC4-5D6E-409C-BE32-E72D297353CC}">
              <c16:uniqueId val="{00000000-B72B-4500-8452-2D31C146461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9773</c:v>
                </c:pt>
                <c:pt idx="5">
                  <c:v>9809</c:v>
                </c:pt>
                <c:pt idx="8">
                  <c:v>9671</c:v>
                </c:pt>
                <c:pt idx="11">
                  <c:v>10111</c:v>
                </c:pt>
                <c:pt idx="14">
                  <c:v>10533</c:v>
                </c:pt>
              </c:numCache>
            </c:numRef>
          </c:val>
          <c:extLst>
            <c:ext xmlns:c16="http://schemas.microsoft.com/office/drawing/2014/chart" uri="{C3380CC4-5D6E-409C-BE32-E72D297353CC}">
              <c16:uniqueId val="{00000001-B72B-4500-8452-2D31C146461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16479</c:v>
                </c:pt>
                <c:pt idx="5">
                  <c:v>21153</c:v>
                </c:pt>
                <c:pt idx="8">
                  <c:v>21684</c:v>
                </c:pt>
                <c:pt idx="11">
                  <c:v>23839</c:v>
                </c:pt>
                <c:pt idx="14">
                  <c:v>23882</c:v>
                </c:pt>
              </c:numCache>
            </c:numRef>
          </c:val>
          <c:extLst>
            <c:ext xmlns:c16="http://schemas.microsoft.com/office/drawing/2014/chart" uri="{C3380CC4-5D6E-409C-BE32-E72D297353CC}">
              <c16:uniqueId val="{00000002-B72B-4500-8452-2D31C146461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72B-4500-8452-2D31C146461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72B-4500-8452-2D31C146461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72B-4500-8452-2D31C146461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7223</c:v>
                </c:pt>
                <c:pt idx="3">
                  <c:v>7197</c:v>
                </c:pt>
                <c:pt idx="6">
                  <c:v>7248</c:v>
                </c:pt>
                <c:pt idx="9">
                  <c:v>7332</c:v>
                </c:pt>
                <c:pt idx="12">
                  <c:v>7720</c:v>
                </c:pt>
              </c:numCache>
            </c:numRef>
          </c:val>
          <c:extLst>
            <c:ext xmlns:c16="http://schemas.microsoft.com/office/drawing/2014/chart" uri="{C3380CC4-5D6E-409C-BE32-E72D297353CC}">
              <c16:uniqueId val="{00000006-B72B-4500-8452-2D31C146461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2722</c:v>
                </c:pt>
                <c:pt idx="3">
                  <c:v>2599</c:v>
                </c:pt>
                <c:pt idx="6">
                  <c:v>2382</c:v>
                </c:pt>
                <c:pt idx="9">
                  <c:v>2268</c:v>
                </c:pt>
                <c:pt idx="12">
                  <c:v>2466</c:v>
                </c:pt>
              </c:numCache>
            </c:numRef>
          </c:val>
          <c:extLst>
            <c:ext xmlns:c16="http://schemas.microsoft.com/office/drawing/2014/chart" uri="{C3380CC4-5D6E-409C-BE32-E72D297353CC}">
              <c16:uniqueId val="{00000007-B72B-4500-8452-2D31C146461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16140</c:v>
                </c:pt>
                <c:pt idx="3">
                  <c:v>14552</c:v>
                </c:pt>
                <c:pt idx="6">
                  <c:v>12677</c:v>
                </c:pt>
                <c:pt idx="9">
                  <c:v>12654</c:v>
                </c:pt>
                <c:pt idx="12">
                  <c:v>12078</c:v>
                </c:pt>
              </c:numCache>
            </c:numRef>
          </c:val>
          <c:extLst>
            <c:ext xmlns:c16="http://schemas.microsoft.com/office/drawing/2014/chart" uri="{C3380CC4-5D6E-409C-BE32-E72D297353CC}">
              <c16:uniqueId val="{00000008-B72B-4500-8452-2D31C146461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1073</c:v>
                </c:pt>
                <c:pt idx="3">
                  <c:v>956</c:v>
                </c:pt>
                <c:pt idx="6">
                  <c:v>845</c:v>
                </c:pt>
                <c:pt idx="9">
                  <c:v>699</c:v>
                </c:pt>
                <c:pt idx="12">
                  <c:v>601</c:v>
                </c:pt>
              </c:numCache>
            </c:numRef>
          </c:val>
          <c:extLst>
            <c:ext xmlns:c16="http://schemas.microsoft.com/office/drawing/2014/chart" uri="{C3380CC4-5D6E-409C-BE32-E72D297353CC}">
              <c16:uniqueId val="{00000009-B72B-4500-8452-2D31C146461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40707</c:v>
                </c:pt>
                <c:pt idx="3">
                  <c:v>41333</c:v>
                </c:pt>
                <c:pt idx="6">
                  <c:v>40412</c:v>
                </c:pt>
                <c:pt idx="9">
                  <c:v>39951</c:v>
                </c:pt>
                <c:pt idx="12">
                  <c:v>40767</c:v>
                </c:pt>
              </c:numCache>
            </c:numRef>
          </c:val>
          <c:extLst>
            <c:ext xmlns:c16="http://schemas.microsoft.com/office/drawing/2014/chart" uri="{C3380CC4-5D6E-409C-BE32-E72D297353CC}">
              <c16:uniqueId val="{0000000A-B72B-4500-8452-2D31C146461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1396</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72B-4500-8452-2D31C146461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10662</c:v>
                </c:pt>
                <c:pt idx="1">
                  <c:v>10699</c:v>
                </c:pt>
                <c:pt idx="2">
                  <c:v>10290</c:v>
                </c:pt>
              </c:numCache>
            </c:numRef>
          </c:val>
          <c:extLst>
            <c:ext xmlns:c16="http://schemas.microsoft.com/office/drawing/2014/chart" uri="{C3380CC4-5D6E-409C-BE32-E72D297353CC}">
              <c16:uniqueId val="{00000000-2850-4EA4-9090-689F10F3F66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1827</c:v>
                </c:pt>
                <c:pt idx="1">
                  <c:v>1975</c:v>
                </c:pt>
                <c:pt idx="2">
                  <c:v>2109</c:v>
                </c:pt>
              </c:numCache>
            </c:numRef>
          </c:val>
          <c:extLst>
            <c:ext xmlns:c16="http://schemas.microsoft.com/office/drawing/2014/chart" uri="{C3380CC4-5D6E-409C-BE32-E72D297353CC}">
              <c16:uniqueId val="{00000001-2850-4EA4-9090-689F10F3F66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7870</c:v>
                </c:pt>
                <c:pt idx="1">
                  <c:v>10230</c:v>
                </c:pt>
                <c:pt idx="2">
                  <c:v>10699</c:v>
                </c:pt>
              </c:numCache>
            </c:numRef>
          </c:val>
          <c:extLst>
            <c:ext xmlns:c16="http://schemas.microsoft.com/office/drawing/2014/chart" uri="{C3380CC4-5D6E-409C-BE32-E72D297353CC}">
              <c16:uniqueId val="{00000002-2850-4EA4-9090-689F10F3F66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静岡県藤枝市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元利償還金は、令和６年度に償還終了した元利償還金が、償還開始した元利償還金を約</a:t>
          </a:r>
          <a:r>
            <a:rPr kumimoji="1" lang="en-US" altLang="ja-JP" sz="1400">
              <a:latin typeface="ＭＳ ゴシック" pitchFamily="49" charset="-128"/>
              <a:ea typeface="ＭＳ ゴシック" pitchFamily="49" charset="-128"/>
            </a:rPr>
            <a:t>211</a:t>
          </a:r>
          <a:r>
            <a:rPr kumimoji="1" lang="ja-JP" altLang="en-US" sz="1400">
              <a:latin typeface="ＭＳ ゴシック" pitchFamily="49" charset="-128"/>
              <a:ea typeface="ＭＳ ゴシック" pitchFamily="49" charset="-128"/>
            </a:rPr>
            <a:t>百万円上回っており、償還額が減少したため前年度と比較し</a:t>
          </a:r>
          <a:r>
            <a:rPr kumimoji="1" lang="en-US" altLang="ja-JP" sz="1400">
              <a:latin typeface="ＭＳ ゴシック" pitchFamily="49" charset="-128"/>
              <a:ea typeface="ＭＳ ゴシック" pitchFamily="49" charset="-128"/>
            </a:rPr>
            <a:t>6.7%</a:t>
          </a:r>
          <a:r>
            <a:rPr kumimoji="1" lang="ja-JP" altLang="en-US" sz="1400">
              <a:latin typeface="ＭＳ ゴシック" pitchFamily="49" charset="-128"/>
              <a:ea typeface="ＭＳ ゴシック" pitchFamily="49" charset="-128"/>
            </a:rPr>
            <a:t>の減少となった。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公営企業の元利償還金に対する繰入金は、下水道事業及び病院事業の企業債元利償還金の減少に伴い、</a:t>
          </a:r>
          <a:r>
            <a:rPr kumimoji="1" lang="en-US" altLang="ja-JP" sz="1400">
              <a:latin typeface="ＭＳ ゴシック" pitchFamily="49" charset="-128"/>
              <a:ea typeface="ＭＳ ゴシック" pitchFamily="49" charset="-128"/>
            </a:rPr>
            <a:t>12.0%</a:t>
          </a:r>
          <a:r>
            <a:rPr kumimoji="1" lang="ja-JP" altLang="en-US" sz="1400">
              <a:latin typeface="ＭＳ ゴシック" pitchFamily="49" charset="-128"/>
              <a:ea typeface="ＭＳ ゴシック" pitchFamily="49" charset="-128"/>
            </a:rPr>
            <a:t>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算入公債費等は、事業費補正により基準財政需要額に算入された公債費が</a:t>
          </a:r>
          <a:r>
            <a:rPr kumimoji="1" lang="en-US" altLang="ja-JP" sz="1400">
              <a:latin typeface="ＭＳ ゴシック" pitchFamily="49" charset="-128"/>
              <a:ea typeface="ＭＳ ゴシック" pitchFamily="49" charset="-128"/>
            </a:rPr>
            <a:t>13.5%</a:t>
          </a:r>
          <a:r>
            <a:rPr kumimoji="1" lang="ja-JP" altLang="en-US" sz="1400">
              <a:latin typeface="ＭＳ ゴシック" pitchFamily="49" charset="-128"/>
              <a:ea typeface="ＭＳ ゴシック" pitchFamily="49" charset="-128"/>
            </a:rPr>
            <a:t>減少したことにより、</a:t>
          </a:r>
          <a:r>
            <a:rPr kumimoji="1" lang="en-US" altLang="ja-JP" sz="1400">
              <a:latin typeface="ＭＳ ゴシック" pitchFamily="49" charset="-128"/>
              <a:ea typeface="ＭＳ ゴシック" pitchFamily="49" charset="-128"/>
            </a:rPr>
            <a:t>7.9%</a:t>
          </a:r>
          <a:r>
            <a:rPr kumimoji="1" lang="ja-JP" altLang="en-US" sz="1400">
              <a:latin typeface="ＭＳ ゴシック" pitchFamily="49" charset="-128"/>
              <a:ea typeface="ＭＳ ゴシック" pitchFamily="49" charset="-128"/>
            </a:rPr>
            <a:t>減少した。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静岡県藤枝市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将来負担額は、一般会計においては地方債発行額が償還額を上回り地方債残高が増加したこと、組合等負担見込額が増加したことなどにより、全体で</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充当可能財源等においては、減債基金の元金積立や財政調整基金の利子積立等により充当可能基金が</a:t>
          </a:r>
          <a:r>
            <a:rPr kumimoji="1" lang="en-US" altLang="ja-JP" sz="1400">
              <a:latin typeface="ＭＳ ゴシック" pitchFamily="49" charset="-128"/>
              <a:ea typeface="ＭＳ ゴシック" pitchFamily="49" charset="-128"/>
            </a:rPr>
            <a:t>0.2%</a:t>
          </a:r>
          <a:r>
            <a:rPr kumimoji="1" lang="ja-JP" altLang="en-US" sz="1400">
              <a:latin typeface="ＭＳ ゴシック" pitchFamily="49" charset="-128"/>
              <a:ea typeface="ＭＳ ゴシック" pitchFamily="49" charset="-128"/>
            </a:rPr>
            <a:t>増加した一方で、事業費補正算入地方債残高の減等により基準財政需要額算入見込額は</a:t>
          </a:r>
          <a:r>
            <a:rPr kumimoji="1" lang="en-US" altLang="ja-JP" sz="1400">
              <a:latin typeface="ＭＳ ゴシック" pitchFamily="49" charset="-128"/>
              <a:ea typeface="ＭＳ ゴシック" pitchFamily="49" charset="-128"/>
            </a:rPr>
            <a:t>3.8%</a:t>
          </a:r>
          <a:r>
            <a:rPr kumimoji="1" lang="ja-JP" altLang="en-US" sz="1400">
              <a:latin typeface="ＭＳ ゴシック" pitchFamily="49" charset="-128"/>
              <a:ea typeface="ＭＳ ゴシック" pitchFamily="49" charset="-128"/>
            </a:rPr>
            <a:t>減少し、全体で</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の減少となった。</a:t>
          </a:r>
        </a:p>
        <a:p>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静岡県藤枝市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令和６年度末の基金全体の残高は約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主な増減要因は、後述する財政調整基金の積立・取崩及び減債基金の積立のほか、市庁舎の整備のための「庁舎整備基金」を約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百万円、ふるさと応援寄附金を原資に「未来を創るふるさと応援基金」を約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百万円を積み立てた一方で、「職員退職手当基金」を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百万円、市民会館のピアノ購入等のため「総合文化施設整備基金」を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百万円、小中学校のＩＣＴ環境の整備や新陶芸センターの整備、市立保育園の整備のため「未来を創るふるさと応援基金」を約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や社会保障に係る経費、今後計画している施設整備などの大型事業への対応のため、今後も財政調整基金の確保に努める。併せて、基金の使途の明確化を図るため、庁舎整備基金をはじめとするその他特定目的基金についても、決算状況を踏まえつつ積み立てを継続して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・未来を創るふるさと応援基金：ふるさと応援寄附金を、未来を創るための施策に係る経費に充てるため。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・総合文化施設整備基金：市民文化会館等の総合文化施設の整備に充てるため。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・藤枝市立総合病院施設整備基金：総合病院施設の整備に係る資金に充てるため。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・庁舎整備基金：市庁舎の整備に必要な経費に充てるため。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・地域農業振興事業基金：高生産性農業の確立、地域農業の担い手の育成、個性豊かな地域づくり等を図る地域農業振興事業及び中山間地域活性化推進事業に係る経費に充てるため。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・未来を創るふるさと応援基金：ふるさと応援寄附金を原資に約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百万円積み立てをしたが、小中学校のＩＣＴ環境整備等のため約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百円の取り崩しを行ったため、約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・総合文化施設整備基金：基金利子を約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百万円積み立てをしたが、市民会館のピアノ購入等のため約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百万円取り崩しを行ったため、約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・庁舎整備基金：市庁舎の整備を図るため、約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・未来を創るふるさと応援基金：小中学校のＩＣＴ環境整備や公園の再整備等に活用予定。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庁舎整備基金への積立金の財源確保のため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百万円を取り崩し、利子を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決算状況を踏まえたうえで、可能な限り積み立てを行うとともに、必要に応じて同基金を活用する。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令和６年度は、臨時財政対策債償還金費と同額を減債基金に積み立てる一方、令和５年度の臨時財政対策債償還基金費相当額の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を取り崩ししたため、約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市債の償還に必要となる財源を確保するとともに、大規模災害等の不測の事態に備えるため、将来にわたり健全な財政運営を行えるよう、基金を適切に活用していく。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静岡県藤枝市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139,870
137,616
194.06
63,424,834
61,591,678
1,200,433
30,874,244
40,767,011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前年度と同水準で、過去５年間はほぼ横ばいである。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基準財政収入額においては、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定額減税の影響により市民税所得割が減少（▲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した一方で、定額減税分の補填に伴い地方特例交付金が増加（</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343.9%)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したことなどにより全体では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の増加となった。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一方、基準財政需要額においては、高齢者人口の増加による高齢者保健福祉費の増加（</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）などにより全体で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増加したため、財政力指数は横ばいとなった。</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44</xdr:row>
      <xdr:rowOff>147865</xdr:rowOff>
    </xdr:to>
    <xdr:cxnSp macro="">
      <xdr:nvCxnSpPr>
        <xdr:cNvPr id="66" name="直線コネクタ 65"/>
        <xdr:cNvCxnSpPr/>
      </xdr:nvCxnSpPr>
      <xdr:spPr>
        <a:xfrm flipV="1">
          <a:off x="4953000" y="6312807"/>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7" name="財政力最小値テキスト"/>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8" name="直線コネクタ 67"/>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93435</xdr:rowOff>
    </xdr:from>
    <xdr:to>
      <xdr:col>23</xdr:col>
      <xdr:colOff>133350</xdr:colOff>
      <xdr:row>41</xdr:row>
      <xdr:rowOff>110672</xdr:rowOff>
    </xdr:to>
    <xdr:cxnSp macro="">
      <xdr:nvCxnSpPr>
        <xdr:cNvPr id="71" name="直線コネクタ 70"/>
        <xdr:cNvCxnSpPr/>
      </xdr:nvCxnSpPr>
      <xdr:spPr>
        <a:xfrm>
          <a:off x="4114800" y="712288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58965</xdr:rowOff>
    </xdr:from>
    <xdr:to>
      <xdr:col>19</xdr:col>
      <xdr:colOff>133350</xdr:colOff>
      <xdr:row>41</xdr:row>
      <xdr:rowOff>93435</xdr:rowOff>
    </xdr:to>
    <xdr:cxnSp macro="">
      <xdr:nvCxnSpPr>
        <xdr:cNvPr id="74" name="直線コネクタ 73"/>
        <xdr:cNvCxnSpPr/>
      </xdr:nvCxnSpPr>
      <xdr:spPr>
        <a:xfrm>
          <a:off x="3225800" y="70884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76" name="テキスト ボックス 75"/>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24493</xdr:rowOff>
    </xdr:from>
    <xdr:to>
      <xdr:col>15</xdr:col>
      <xdr:colOff>82550</xdr:colOff>
      <xdr:row>41</xdr:row>
      <xdr:rowOff>58965</xdr:rowOff>
    </xdr:to>
    <xdr:cxnSp macro="">
      <xdr:nvCxnSpPr>
        <xdr:cNvPr id="77" name="直線コネクタ 76"/>
        <xdr:cNvCxnSpPr/>
      </xdr:nvCxnSpPr>
      <xdr:spPr>
        <a:xfrm>
          <a:off x="2336800" y="705394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161472</xdr:rowOff>
    </xdr:from>
    <xdr:to>
      <xdr:col>11</xdr:col>
      <xdr:colOff>31750</xdr:colOff>
      <xdr:row>41</xdr:row>
      <xdr:rowOff>24493</xdr:rowOff>
    </xdr:to>
    <xdr:cxnSp macro="">
      <xdr:nvCxnSpPr>
        <xdr:cNvPr id="80" name="直線コネクタ 79"/>
        <xdr:cNvCxnSpPr/>
      </xdr:nvCxnSpPr>
      <xdr:spPr>
        <a:xfrm>
          <a:off x="1447800" y="70194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129012</xdr:rowOff>
    </xdr:from>
    <xdr:ext cx="762000" cy="259045"/>
    <xdr:sp macro="" textlink="">
      <xdr:nvSpPr>
        <xdr:cNvPr id="84" name="テキスト ボックス 83"/>
        <xdr:cNvSpPr txBox="1"/>
      </xdr:nvSpPr>
      <xdr:spPr>
        <a:xfrm>
          <a:off x="1066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59872</xdr:rowOff>
    </xdr:from>
    <xdr:to>
      <xdr:col>23</xdr:col>
      <xdr:colOff>184150</xdr:colOff>
      <xdr:row>41</xdr:row>
      <xdr:rowOff>161472</xdr:rowOff>
    </xdr:to>
    <xdr:sp macro="" textlink="">
      <xdr:nvSpPr>
        <xdr:cNvPr id="90" name="楕円 89"/>
        <xdr:cNvSpPr/>
      </xdr:nvSpPr>
      <xdr:spPr>
        <a:xfrm>
          <a:off x="49022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76399</xdr:rowOff>
    </xdr:from>
    <xdr:ext cx="762000" cy="259045"/>
    <xdr:sp macro="" textlink="">
      <xdr:nvSpPr>
        <xdr:cNvPr id="91" name="財政力該当値テキスト"/>
        <xdr:cNvSpPr txBox="1"/>
      </xdr:nvSpPr>
      <xdr:spPr>
        <a:xfrm>
          <a:off x="5041900" y="693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42635</xdr:rowOff>
    </xdr:from>
    <xdr:to>
      <xdr:col>19</xdr:col>
      <xdr:colOff>184150</xdr:colOff>
      <xdr:row>41</xdr:row>
      <xdr:rowOff>144235</xdr:rowOff>
    </xdr:to>
    <xdr:sp macro="" textlink="">
      <xdr:nvSpPr>
        <xdr:cNvPr id="92" name="楕円 91"/>
        <xdr:cNvSpPr/>
      </xdr:nvSpPr>
      <xdr:spPr>
        <a:xfrm>
          <a:off x="4064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93" name="テキスト ボックス 92"/>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8165</xdr:rowOff>
    </xdr:from>
    <xdr:to>
      <xdr:col>15</xdr:col>
      <xdr:colOff>133350</xdr:colOff>
      <xdr:row>41</xdr:row>
      <xdr:rowOff>109765</xdr:rowOff>
    </xdr:to>
    <xdr:sp macro="" textlink="">
      <xdr:nvSpPr>
        <xdr:cNvPr id="94" name="楕円 93"/>
        <xdr:cNvSpPr/>
      </xdr:nvSpPr>
      <xdr:spPr>
        <a:xfrm>
          <a:off x="3175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95" name="テキスト ボックス 94"/>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145143</xdr:rowOff>
    </xdr:from>
    <xdr:to>
      <xdr:col>11</xdr:col>
      <xdr:colOff>82550</xdr:colOff>
      <xdr:row>41</xdr:row>
      <xdr:rowOff>75293</xdr:rowOff>
    </xdr:to>
    <xdr:sp macro="" textlink="">
      <xdr:nvSpPr>
        <xdr:cNvPr id="96" name="楕円 95"/>
        <xdr:cNvSpPr/>
      </xdr:nvSpPr>
      <xdr:spPr>
        <a:xfrm>
          <a:off x="2286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85470</xdr:rowOff>
    </xdr:from>
    <xdr:ext cx="762000" cy="259045"/>
    <xdr:sp macro="" textlink="">
      <xdr:nvSpPr>
        <xdr:cNvPr id="97" name="テキスト ボックス 96"/>
        <xdr:cNvSpPr txBox="1"/>
      </xdr:nvSpPr>
      <xdr:spPr>
        <a:xfrm>
          <a:off x="1955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110672</xdr:rowOff>
    </xdr:from>
    <xdr:to>
      <xdr:col>7</xdr:col>
      <xdr:colOff>31750</xdr:colOff>
      <xdr:row>41</xdr:row>
      <xdr:rowOff>40822</xdr:rowOff>
    </xdr:to>
    <xdr:sp macro="" textlink="">
      <xdr:nvSpPr>
        <xdr:cNvPr id="98" name="楕円 97"/>
        <xdr:cNvSpPr/>
      </xdr:nvSpPr>
      <xdr:spPr>
        <a:xfrm>
          <a:off x="1397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50999</xdr:rowOff>
    </xdr:from>
    <xdr:ext cx="762000" cy="259045"/>
    <xdr:sp macro="" textlink="">
      <xdr:nvSpPr>
        <xdr:cNvPr id="99" name="テキスト ボックス 98"/>
        <xdr:cNvSpPr txBox="1"/>
      </xdr:nvSpPr>
      <xdr:spPr>
        <a:xfrm>
          <a:off x="1066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前年度と比較し、経常収支比率は</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の増加となった。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歳入（分母）においては、地方交付税の増加（</a:t>
          </a:r>
          <a:r>
            <a:rPr kumimoji="1" lang="en-US" altLang="ja-JP" sz="1200">
              <a:latin typeface="ＭＳ Ｐゴシック" panose="020B0600070205080204" pitchFamily="50" charset="-128"/>
              <a:ea typeface="ＭＳ Ｐゴシック" panose="020B0600070205080204" pitchFamily="50" charset="-128"/>
            </a:rPr>
            <a:t>11.1%)</a:t>
          </a:r>
          <a:r>
            <a:rPr kumimoji="1" lang="ja-JP" altLang="en-US" sz="1200">
              <a:latin typeface="ＭＳ Ｐゴシック" panose="020B0600070205080204" pitchFamily="50" charset="-128"/>
              <a:ea typeface="ＭＳ Ｐゴシック" panose="020B0600070205080204" pitchFamily="50" charset="-128"/>
            </a:rPr>
            <a:t>や、定額減税の補填に伴う地方特例交付金の増加（</a:t>
          </a:r>
          <a:r>
            <a:rPr kumimoji="1" lang="en-US" altLang="ja-JP" sz="1200">
              <a:latin typeface="ＭＳ Ｐゴシック" panose="020B0600070205080204" pitchFamily="50" charset="-128"/>
              <a:ea typeface="ＭＳ Ｐゴシック" panose="020B0600070205080204" pitchFamily="50" charset="-128"/>
            </a:rPr>
            <a:t>307.6%</a:t>
          </a:r>
          <a:r>
            <a:rPr kumimoji="1" lang="ja-JP" altLang="en-US" sz="1200">
              <a:latin typeface="ＭＳ Ｐゴシック" panose="020B0600070205080204" pitchFamily="50" charset="-128"/>
              <a:ea typeface="ＭＳ Ｐゴシック" panose="020B0600070205080204" pitchFamily="50" charset="-128"/>
            </a:rPr>
            <a:t>）などにより、全体で</a:t>
          </a:r>
          <a:r>
            <a:rPr kumimoji="1" lang="en-US" altLang="ja-JP" sz="1200">
              <a:latin typeface="ＭＳ Ｐゴシック" panose="020B0600070205080204" pitchFamily="50" charset="-128"/>
              <a:ea typeface="ＭＳ Ｐゴシック" panose="020B0600070205080204" pitchFamily="50" charset="-128"/>
            </a:rPr>
            <a:t>3.7</a:t>
          </a:r>
          <a:r>
            <a:rPr kumimoji="1" lang="ja-JP" altLang="en-US" sz="1200">
              <a:latin typeface="ＭＳ Ｐゴシック" panose="020B0600070205080204" pitchFamily="50" charset="-128"/>
              <a:ea typeface="ＭＳ Ｐゴシック" panose="020B0600070205080204" pitchFamily="50" charset="-128"/>
            </a:rPr>
            <a:t>％増加となった一方で、歳出（分子）においては、人件費の増加</a:t>
          </a:r>
          <a:r>
            <a:rPr kumimoji="1" lang="en-US" altLang="ja-JP" sz="1200">
              <a:latin typeface="ＭＳ Ｐゴシック" panose="020B0600070205080204" pitchFamily="50" charset="-128"/>
              <a:ea typeface="ＭＳ Ｐゴシック" panose="020B0600070205080204" pitchFamily="50" charset="-128"/>
            </a:rPr>
            <a:t>(8.7%)</a:t>
          </a:r>
          <a:r>
            <a:rPr kumimoji="1" lang="ja-JP" altLang="en-US" sz="1200">
              <a:latin typeface="ＭＳ Ｐゴシック" panose="020B0600070205080204" pitchFamily="50" charset="-128"/>
              <a:ea typeface="ＭＳ Ｐゴシック" panose="020B0600070205080204" pitchFamily="50" charset="-128"/>
            </a:rPr>
            <a:t>や施設型・地域型保育給付費の増などによる扶助費の増加</a:t>
          </a:r>
          <a:r>
            <a:rPr kumimoji="1" lang="en-US" altLang="ja-JP" sz="1200">
              <a:latin typeface="ＭＳ Ｐゴシック" panose="020B0600070205080204" pitchFamily="50" charset="-128"/>
              <a:ea typeface="ＭＳ Ｐゴシック" panose="020B0600070205080204" pitchFamily="50" charset="-128"/>
            </a:rPr>
            <a:t>(8.2%)</a:t>
          </a:r>
          <a:r>
            <a:rPr kumimoji="1" lang="ja-JP" altLang="en-US" sz="1200">
              <a:latin typeface="ＭＳ Ｐゴシック" panose="020B0600070205080204" pitchFamily="50" charset="-128"/>
              <a:ea typeface="ＭＳ Ｐゴシック" panose="020B0600070205080204" pitchFamily="50" charset="-128"/>
            </a:rPr>
            <a:t>などにより、全体で</a:t>
          </a:r>
          <a:r>
            <a:rPr kumimoji="1" lang="en-US" altLang="ja-JP" sz="1200">
              <a:latin typeface="ＭＳ Ｐゴシック" panose="020B0600070205080204" pitchFamily="50" charset="-128"/>
              <a:ea typeface="ＭＳ Ｐゴシック" panose="020B0600070205080204" pitchFamily="50" charset="-128"/>
            </a:rPr>
            <a:t>6.7%</a:t>
          </a:r>
          <a:r>
            <a:rPr kumimoji="1" lang="ja-JP" altLang="en-US" sz="1200">
              <a:latin typeface="ＭＳ Ｐゴシック" panose="020B0600070205080204" pitchFamily="50" charset="-128"/>
              <a:ea typeface="ＭＳ Ｐゴシック" panose="020B0600070205080204" pitchFamily="50" charset="-128"/>
            </a:rPr>
            <a:t>増加しており、歳入の増加率よりも歳出の増加率が上回ったため、経常収支比率は増加となった。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類似団体平均と比べ、財政構造の弾力性は保たれているが、引き続き自主財源の確保、公債費の抑制を図り、財政の健全化に取り組んでいく。</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57573</xdr:rowOff>
    </xdr:from>
    <xdr:to>
      <xdr:col>23</xdr:col>
      <xdr:colOff>133350</xdr:colOff>
      <xdr:row>67</xdr:row>
      <xdr:rowOff>96096</xdr:rowOff>
    </xdr:to>
    <xdr:cxnSp macro="">
      <xdr:nvCxnSpPr>
        <xdr:cNvPr id="129" name="直線コネクタ 128"/>
        <xdr:cNvCxnSpPr/>
      </xdr:nvCxnSpPr>
      <xdr:spPr>
        <a:xfrm flipV="1">
          <a:off x="4953000" y="10344573"/>
          <a:ext cx="0" cy="1238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0" name="財政構造の弾力性最小値テキスト"/>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1" name="直線コネクタ 130"/>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143950</xdr:rowOff>
    </xdr:from>
    <xdr:ext cx="762000" cy="259045"/>
    <xdr:sp macro="" textlink="">
      <xdr:nvSpPr>
        <xdr:cNvPr id="132" name="財政構造の弾力性最大値テキスト"/>
        <xdr:cNvSpPr txBox="1"/>
      </xdr:nvSpPr>
      <xdr:spPr>
        <a:xfrm>
          <a:off x="5041900" y="10088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57573</xdr:rowOff>
    </xdr:from>
    <xdr:to>
      <xdr:col>24</xdr:col>
      <xdr:colOff>12700</xdr:colOff>
      <xdr:row>60</xdr:row>
      <xdr:rowOff>57573</xdr:rowOff>
    </xdr:to>
    <xdr:cxnSp macro="">
      <xdr:nvCxnSpPr>
        <xdr:cNvPr id="133" name="直線コネクタ 132"/>
        <xdr:cNvCxnSpPr/>
      </xdr:nvCxnSpPr>
      <xdr:spPr>
        <a:xfrm>
          <a:off x="4864100" y="10344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76623</xdr:rowOff>
    </xdr:from>
    <xdr:to>
      <xdr:col>23</xdr:col>
      <xdr:colOff>133350</xdr:colOff>
      <xdr:row>63</xdr:row>
      <xdr:rowOff>114300</xdr:rowOff>
    </xdr:to>
    <xdr:cxnSp macro="">
      <xdr:nvCxnSpPr>
        <xdr:cNvPr id="134" name="直線コネクタ 133"/>
        <xdr:cNvCxnSpPr/>
      </xdr:nvCxnSpPr>
      <xdr:spPr>
        <a:xfrm>
          <a:off x="4114800" y="10706523"/>
          <a:ext cx="8382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116010</xdr:rowOff>
    </xdr:from>
    <xdr:ext cx="762000" cy="259045"/>
    <xdr:sp macro="" textlink="">
      <xdr:nvSpPr>
        <xdr:cNvPr id="135" name="財政構造の弾力性平均値テキスト"/>
        <xdr:cNvSpPr txBox="1"/>
      </xdr:nvSpPr>
      <xdr:spPr>
        <a:xfrm>
          <a:off x="5041900" y="1091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6" name="フローチャート: 判断 135"/>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60537</xdr:rowOff>
    </xdr:from>
    <xdr:to>
      <xdr:col>19</xdr:col>
      <xdr:colOff>133350</xdr:colOff>
      <xdr:row>62</xdr:row>
      <xdr:rowOff>76623</xdr:rowOff>
    </xdr:to>
    <xdr:cxnSp macro="">
      <xdr:nvCxnSpPr>
        <xdr:cNvPr id="137" name="直線コネクタ 136"/>
        <xdr:cNvCxnSpPr/>
      </xdr:nvCxnSpPr>
      <xdr:spPr>
        <a:xfrm>
          <a:off x="3225800" y="1069043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8" name="フローチャート: 判断 137"/>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9" name="テキスト ボックス 138"/>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132504</xdr:rowOff>
    </xdr:from>
    <xdr:to>
      <xdr:col>15</xdr:col>
      <xdr:colOff>82550</xdr:colOff>
      <xdr:row>62</xdr:row>
      <xdr:rowOff>60537</xdr:rowOff>
    </xdr:to>
    <xdr:cxnSp macro="">
      <xdr:nvCxnSpPr>
        <xdr:cNvPr id="140" name="直線コネクタ 139"/>
        <xdr:cNvCxnSpPr/>
      </xdr:nvCxnSpPr>
      <xdr:spPr>
        <a:xfrm>
          <a:off x="2336800" y="10248054"/>
          <a:ext cx="889000" cy="44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130387</xdr:rowOff>
    </xdr:from>
    <xdr:to>
      <xdr:col>15</xdr:col>
      <xdr:colOff>133350</xdr:colOff>
      <xdr:row>63</xdr:row>
      <xdr:rowOff>60537</xdr:rowOff>
    </xdr:to>
    <xdr:sp macro="" textlink="">
      <xdr:nvSpPr>
        <xdr:cNvPr id="141" name="フローチャート: 判断 140"/>
        <xdr:cNvSpPr/>
      </xdr:nvSpPr>
      <xdr:spPr>
        <a:xfrm>
          <a:off x="3175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45314</xdr:rowOff>
    </xdr:from>
    <xdr:ext cx="762000" cy="259045"/>
    <xdr:sp macro="" textlink="">
      <xdr:nvSpPr>
        <xdr:cNvPr id="142" name="テキスト ボックス 141"/>
        <xdr:cNvSpPr txBox="1"/>
      </xdr:nvSpPr>
      <xdr:spPr>
        <a:xfrm>
          <a:off x="2844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132504</xdr:rowOff>
    </xdr:from>
    <xdr:to>
      <xdr:col>11</xdr:col>
      <xdr:colOff>31750</xdr:colOff>
      <xdr:row>62</xdr:row>
      <xdr:rowOff>68580</xdr:rowOff>
    </xdr:to>
    <xdr:cxnSp macro="">
      <xdr:nvCxnSpPr>
        <xdr:cNvPr id="143" name="直線コネクタ 142"/>
        <xdr:cNvCxnSpPr/>
      </xdr:nvCxnSpPr>
      <xdr:spPr>
        <a:xfrm flipV="1">
          <a:off x="1447800" y="10248054"/>
          <a:ext cx="889000" cy="45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159596</xdr:rowOff>
    </xdr:from>
    <xdr:to>
      <xdr:col>11</xdr:col>
      <xdr:colOff>82550</xdr:colOff>
      <xdr:row>61</xdr:row>
      <xdr:rowOff>89746</xdr:rowOff>
    </xdr:to>
    <xdr:sp macro="" textlink="">
      <xdr:nvSpPr>
        <xdr:cNvPr id="144" name="フローチャート: 判断 143"/>
        <xdr:cNvSpPr/>
      </xdr:nvSpPr>
      <xdr:spPr>
        <a:xfrm>
          <a:off x="2286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74523</xdr:rowOff>
    </xdr:from>
    <xdr:ext cx="762000" cy="259045"/>
    <xdr:sp macro="" textlink="">
      <xdr:nvSpPr>
        <xdr:cNvPr id="145" name="テキスト ボックス 144"/>
        <xdr:cNvSpPr txBox="1"/>
      </xdr:nvSpPr>
      <xdr:spPr>
        <a:xfrm>
          <a:off x="1955800" y="1053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55456</xdr:rowOff>
    </xdr:from>
    <xdr:to>
      <xdr:col>7</xdr:col>
      <xdr:colOff>31750</xdr:colOff>
      <xdr:row>63</xdr:row>
      <xdr:rowOff>157056</xdr:rowOff>
    </xdr:to>
    <xdr:sp macro="" textlink="">
      <xdr:nvSpPr>
        <xdr:cNvPr id="146" name="フローチャート: 判断 145"/>
        <xdr:cNvSpPr/>
      </xdr:nvSpPr>
      <xdr:spPr>
        <a:xfrm>
          <a:off x="1397000" y="108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141833</xdr:rowOff>
    </xdr:from>
    <xdr:ext cx="762000" cy="259045"/>
    <xdr:sp macro="" textlink="">
      <xdr:nvSpPr>
        <xdr:cNvPr id="147" name="テキスト ボックス 146"/>
        <xdr:cNvSpPr txBox="1"/>
      </xdr:nvSpPr>
      <xdr:spPr>
        <a:xfrm>
          <a:off x="1066800" y="1094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53" name="楕円 152"/>
        <xdr:cNvSpPr/>
      </xdr:nvSpPr>
      <xdr:spPr>
        <a:xfrm>
          <a:off x="49022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80027</xdr:rowOff>
    </xdr:from>
    <xdr:ext cx="762000" cy="259045"/>
    <xdr:sp macro="" textlink="">
      <xdr:nvSpPr>
        <xdr:cNvPr id="154" name="財政構造の弾力性該当値テキスト"/>
        <xdr:cNvSpPr txBox="1"/>
      </xdr:nvSpPr>
      <xdr:spPr>
        <a:xfrm>
          <a:off x="50419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25823</xdr:rowOff>
    </xdr:from>
    <xdr:to>
      <xdr:col>19</xdr:col>
      <xdr:colOff>184150</xdr:colOff>
      <xdr:row>62</xdr:row>
      <xdr:rowOff>127423</xdr:rowOff>
    </xdr:to>
    <xdr:sp macro="" textlink="">
      <xdr:nvSpPr>
        <xdr:cNvPr id="155" name="楕円 154"/>
        <xdr:cNvSpPr/>
      </xdr:nvSpPr>
      <xdr:spPr>
        <a:xfrm>
          <a:off x="4064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137600</xdr:rowOff>
    </xdr:from>
    <xdr:ext cx="736600" cy="259045"/>
    <xdr:sp macro="" textlink="">
      <xdr:nvSpPr>
        <xdr:cNvPr id="156" name="テキスト ボックス 155"/>
        <xdr:cNvSpPr txBox="1"/>
      </xdr:nvSpPr>
      <xdr:spPr>
        <a:xfrm>
          <a:off x="3733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9737</xdr:rowOff>
    </xdr:from>
    <xdr:to>
      <xdr:col>15</xdr:col>
      <xdr:colOff>133350</xdr:colOff>
      <xdr:row>62</xdr:row>
      <xdr:rowOff>111337</xdr:rowOff>
    </xdr:to>
    <xdr:sp macro="" textlink="">
      <xdr:nvSpPr>
        <xdr:cNvPr id="157" name="楕円 156"/>
        <xdr:cNvSpPr/>
      </xdr:nvSpPr>
      <xdr:spPr>
        <a:xfrm>
          <a:off x="3175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121514</xdr:rowOff>
    </xdr:from>
    <xdr:ext cx="762000" cy="259045"/>
    <xdr:sp macro="" textlink="">
      <xdr:nvSpPr>
        <xdr:cNvPr id="158" name="テキスト ボックス 157"/>
        <xdr:cNvSpPr txBox="1"/>
      </xdr:nvSpPr>
      <xdr:spPr>
        <a:xfrm>
          <a:off x="2844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81704</xdr:rowOff>
    </xdr:from>
    <xdr:to>
      <xdr:col>11</xdr:col>
      <xdr:colOff>82550</xdr:colOff>
      <xdr:row>60</xdr:row>
      <xdr:rowOff>11854</xdr:rowOff>
    </xdr:to>
    <xdr:sp macro="" textlink="">
      <xdr:nvSpPr>
        <xdr:cNvPr id="159" name="楕円 158"/>
        <xdr:cNvSpPr/>
      </xdr:nvSpPr>
      <xdr:spPr>
        <a:xfrm>
          <a:off x="2286000" y="101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22031</xdr:rowOff>
    </xdr:from>
    <xdr:ext cx="762000" cy="259045"/>
    <xdr:sp macro="" textlink="">
      <xdr:nvSpPr>
        <xdr:cNvPr id="160" name="テキスト ボックス 159"/>
        <xdr:cNvSpPr txBox="1"/>
      </xdr:nvSpPr>
      <xdr:spPr>
        <a:xfrm>
          <a:off x="1955800" y="9966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61" name="楕円 160"/>
        <xdr:cNvSpPr/>
      </xdr:nvSpPr>
      <xdr:spPr>
        <a:xfrm>
          <a:off x="1397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129557</xdr:rowOff>
    </xdr:from>
    <xdr:ext cx="762000" cy="259045"/>
    <xdr:sp macro="" textlink="">
      <xdr:nvSpPr>
        <xdr:cNvPr id="162" name="テキスト ボックス 161"/>
        <xdr:cNvSpPr txBox="1"/>
      </xdr:nvSpPr>
      <xdr:spPr>
        <a:xfrm>
          <a:off x="1066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[110,577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前年度と比較し、</a:t>
          </a:r>
          <a:r>
            <a:rPr kumimoji="1" lang="en-US" altLang="ja-JP" sz="1200">
              <a:latin typeface="ＭＳ Ｐゴシック" panose="020B0600070205080204" pitchFamily="50" charset="-128"/>
              <a:ea typeface="ＭＳ Ｐゴシック" panose="020B0600070205080204" pitchFamily="50" charset="-128"/>
            </a:rPr>
            <a:t>10,699</a:t>
          </a:r>
          <a:r>
            <a:rPr kumimoji="1" lang="ja-JP" altLang="en-US" sz="1200">
              <a:latin typeface="ＭＳ Ｐゴシック" panose="020B0600070205080204" pitchFamily="50" charset="-128"/>
              <a:ea typeface="ＭＳ Ｐゴシック" panose="020B0600070205080204" pitchFamily="50" charset="-128"/>
            </a:rPr>
            <a:t>円の増加となった。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人件費は、退職手当の増加、会計年度任用職員の給与の増加などにより、全体で</a:t>
          </a:r>
          <a:r>
            <a:rPr kumimoji="1" lang="en-US" altLang="ja-JP" sz="1200">
              <a:latin typeface="ＭＳ Ｐゴシック" panose="020B0600070205080204" pitchFamily="50" charset="-128"/>
              <a:ea typeface="ＭＳ Ｐゴシック" panose="020B0600070205080204" pitchFamily="50" charset="-128"/>
            </a:rPr>
            <a:t>15.4%</a:t>
          </a:r>
          <a:r>
            <a:rPr kumimoji="1" lang="ja-JP" altLang="en-US" sz="1200">
              <a:latin typeface="ＭＳ Ｐゴシック" panose="020B0600070205080204" pitchFamily="50" charset="-128"/>
              <a:ea typeface="ＭＳ Ｐゴシック" panose="020B0600070205080204" pitchFamily="50" charset="-128"/>
            </a:rPr>
            <a:t>の増加となった。物件費は、給食費の公会計化に伴う学校給食運営費の増加やシステム標準化に係る事業費の増加などにより、全体で</a:t>
          </a:r>
          <a:r>
            <a:rPr kumimoji="1" lang="en-US" altLang="ja-JP" sz="1200">
              <a:latin typeface="ＭＳ Ｐゴシック" panose="020B0600070205080204" pitchFamily="50" charset="-128"/>
              <a:ea typeface="ＭＳ Ｐゴシック" panose="020B0600070205080204" pitchFamily="50" charset="-128"/>
            </a:rPr>
            <a:t>9.8%</a:t>
          </a:r>
          <a:r>
            <a:rPr kumimoji="1" lang="ja-JP" altLang="en-US" sz="1200">
              <a:latin typeface="ＭＳ Ｐゴシック" panose="020B0600070205080204" pitchFamily="50" charset="-128"/>
              <a:ea typeface="ＭＳ Ｐゴシック" panose="020B0600070205080204" pitchFamily="50" charset="-128"/>
            </a:rPr>
            <a:t>の増加となった。　</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職員数が少ないことや歳出抑制により、類似団体平均と比較すると低い数値を示しているが、今後も全事業総点検シートを活用し、事業の見直しを行い、メリハリのある事業執行に努める。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38066</xdr:rowOff>
    </xdr:from>
    <xdr:to>
      <xdr:col>23</xdr:col>
      <xdr:colOff>133350</xdr:colOff>
      <xdr:row>89</xdr:row>
      <xdr:rowOff>17608</xdr:rowOff>
    </xdr:to>
    <xdr:cxnSp macro="">
      <xdr:nvCxnSpPr>
        <xdr:cNvPr id="194" name="直線コネクタ 193"/>
        <xdr:cNvCxnSpPr/>
      </xdr:nvCxnSpPr>
      <xdr:spPr>
        <a:xfrm flipV="1">
          <a:off x="4953000" y="13925516"/>
          <a:ext cx="0" cy="1351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161135</xdr:rowOff>
    </xdr:from>
    <xdr:ext cx="762000" cy="259045"/>
    <xdr:sp macro="" textlink="">
      <xdr:nvSpPr>
        <xdr:cNvPr id="195" name="人件費・物件費等の状況最小値テキスト"/>
        <xdr:cNvSpPr txBox="1"/>
      </xdr:nvSpPr>
      <xdr:spPr>
        <a:xfrm>
          <a:off x="5041900" y="1524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17608</xdr:rowOff>
    </xdr:from>
    <xdr:to>
      <xdr:col>24</xdr:col>
      <xdr:colOff>12700</xdr:colOff>
      <xdr:row>89</xdr:row>
      <xdr:rowOff>17608</xdr:rowOff>
    </xdr:to>
    <xdr:cxnSp macro="">
      <xdr:nvCxnSpPr>
        <xdr:cNvPr id="196" name="直線コネクタ 195"/>
        <xdr:cNvCxnSpPr/>
      </xdr:nvCxnSpPr>
      <xdr:spPr>
        <a:xfrm>
          <a:off x="4864100" y="1527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124443</xdr:rowOff>
    </xdr:from>
    <xdr:ext cx="762000" cy="259045"/>
    <xdr:sp macro="" textlink="">
      <xdr:nvSpPr>
        <xdr:cNvPr id="197" name="人件費・物件費等の状況最大値テキスト"/>
        <xdr:cNvSpPr txBox="1"/>
      </xdr:nvSpPr>
      <xdr:spPr>
        <a:xfrm>
          <a:off x="5041900" y="1366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38066</xdr:rowOff>
    </xdr:from>
    <xdr:to>
      <xdr:col>24</xdr:col>
      <xdr:colOff>12700</xdr:colOff>
      <xdr:row>81</xdr:row>
      <xdr:rowOff>38066</xdr:rowOff>
    </xdr:to>
    <xdr:cxnSp macro="">
      <xdr:nvCxnSpPr>
        <xdr:cNvPr id="198" name="直線コネクタ 197"/>
        <xdr:cNvCxnSpPr/>
      </xdr:nvCxnSpPr>
      <xdr:spPr>
        <a:xfrm>
          <a:off x="4864100" y="13925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25112</xdr:rowOff>
    </xdr:from>
    <xdr:to>
      <xdr:col>23</xdr:col>
      <xdr:colOff>133350</xdr:colOff>
      <xdr:row>81</xdr:row>
      <xdr:rowOff>38066</xdr:rowOff>
    </xdr:to>
    <xdr:cxnSp macro="">
      <xdr:nvCxnSpPr>
        <xdr:cNvPr id="199" name="直線コネクタ 198"/>
        <xdr:cNvCxnSpPr/>
      </xdr:nvCxnSpPr>
      <xdr:spPr>
        <a:xfrm>
          <a:off x="4114800" y="13741112"/>
          <a:ext cx="838200" cy="18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72838</xdr:rowOff>
    </xdr:from>
    <xdr:ext cx="762000" cy="259045"/>
    <xdr:sp macro="" textlink="">
      <xdr:nvSpPr>
        <xdr:cNvPr id="200" name="人件費・物件費等の状況平均値テキスト"/>
        <xdr:cNvSpPr txBox="1"/>
      </xdr:nvSpPr>
      <xdr:spPr>
        <a:xfrm>
          <a:off x="5041900" y="14474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100761</xdr:rowOff>
    </xdr:from>
    <xdr:to>
      <xdr:col>23</xdr:col>
      <xdr:colOff>184150</xdr:colOff>
      <xdr:row>85</xdr:row>
      <xdr:rowOff>30911</xdr:rowOff>
    </xdr:to>
    <xdr:sp macro="" textlink="">
      <xdr:nvSpPr>
        <xdr:cNvPr id="201" name="フローチャート: 判断 200"/>
        <xdr:cNvSpPr/>
      </xdr:nvSpPr>
      <xdr:spPr>
        <a:xfrm>
          <a:off x="4902200" y="1450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25112</xdr:rowOff>
    </xdr:from>
    <xdr:to>
      <xdr:col>19</xdr:col>
      <xdr:colOff>133350</xdr:colOff>
      <xdr:row>80</xdr:row>
      <xdr:rowOff>73578</xdr:rowOff>
    </xdr:to>
    <xdr:cxnSp macro="">
      <xdr:nvCxnSpPr>
        <xdr:cNvPr id="202" name="直線コネクタ 201"/>
        <xdr:cNvCxnSpPr/>
      </xdr:nvCxnSpPr>
      <xdr:spPr>
        <a:xfrm flipV="1">
          <a:off x="3225800" y="13741112"/>
          <a:ext cx="889000" cy="4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96856</xdr:rowOff>
    </xdr:from>
    <xdr:to>
      <xdr:col>19</xdr:col>
      <xdr:colOff>184150</xdr:colOff>
      <xdr:row>84</xdr:row>
      <xdr:rowOff>27006</xdr:rowOff>
    </xdr:to>
    <xdr:sp macro="" textlink="">
      <xdr:nvSpPr>
        <xdr:cNvPr id="203" name="フローチャート: 判断 202"/>
        <xdr:cNvSpPr/>
      </xdr:nvSpPr>
      <xdr:spPr>
        <a:xfrm>
          <a:off x="4064000" y="1432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11783</xdr:rowOff>
    </xdr:from>
    <xdr:ext cx="736600" cy="259045"/>
    <xdr:sp macro="" textlink="">
      <xdr:nvSpPr>
        <xdr:cNvPr id="204" name="テキスト ボックス 203"/>
        <xdr:cNvSpPr txBox="1"/>
      </xdr:nvSpPr>
      <xdr:spPr>
        <a:xfrm>
          <a:off x="3733800" y="14413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79</xdr:row>
      <xdr:rowOff>120931</xdr:rowOff>
    </xdr:from>
    <xdr:to>
      <xdr:col>15</xdr:col>
      <xdr:colOff>82550</xdr:colOff>
      <xdr:row>80</xdr:row>
      <xdr:rowOff>73578</xdr:rowOff>
    </xdr:to>
    <xdr:cxnSp macro="">
      <xdr:nvCxnSpPr>
        <xdr:cNvPr id="205" name="直線コネクタ 204"/>
        <xdr:cNvCxnSpPr/>
      </xdr:nvCxnSpPr>
      <xdr:spPr>
        <a:xfrm>
          <a:off x="2336800" y="13665481"/>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81722</xdr:rowOff>
    </xdr:from>
    <xdr:to>
      <xdr:col>15</xdr:col>
      <xdr:colOff>133350</xdr:colOff>
      <xdr:row>84</xdr:row>
      <xdr:rowOff>11872</xdr:rowOff>
    </xdr:to>
    <xdr:sp macro="" textlink="">
      <xdr:nvSpPr>
        <xdr:cNvPr id="206" name="フローチャート: 判断 205"/>
        <xdr:cNvSpPr/>
      </xdr:nvSpPr>
      <xdr:spPr>
        <a:xfrm>
          <a:off x="3175000" y="1431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168099</xdr:rowOff>
    </xdr:from>
    <xdr:ext cx="762000" cy="259045"/>
    <xdr:sp macro="" textlink="">
      <xdr:nvSpPr>
        <xdr:cNvPr id="207" name="テキスト ボックス 206"/>
        <xdr:cNvSpPr txBox="1"/>
      </xdr:nvSpPr>
      <xdr:spPr>
        <a:xfrm>
          <a:off x="2844800" y="1439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120931</xdr:rowOff>
    </xdr:from>
    <xdr:to>
      <xdr:col>11</xdr:col>
      <xdr:colOff>31750</xdr:colOff>
      <xdr:row>79</xdr:row>
      <xdr:rowOff>121758</xdr:rowOff>
    </xdr:to>
    <xdr:cxnSp macro="">
      <xdr:nvCxnSpPr>
        <xdr:cNvPr id="208" name="直線コネクタ 207"/>
        <xdr:cNvCxnSpPr/>
      </xdr:nvCxnSpPr>
      <xdr:spPr>
        <a:xfrm flipV="1">
          <a:off x="1447800" y="13665481"/>
          <a:ext cx="889000" cy="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16140</xdr:rowOff>
    </xdr:from>
    <xdr:to>
      <xdr:col>11</xdr:col>
      <xdr:colOff>82550</xdr:colOff>
      <xdr:row>83</xdr:row>
      <xdr:rowOff>117740</xdr:rowOff>
    </xdr:to>
    <xdr:sp macro="" textlink="">
      <xdr:nvSpPr>
        <xdr:cNvPr id="209" name="フローチャート: 判断 208"/>
        <xdr:cNvSpPr/>
      </xdr:nvSpPr>
      <xdr:spPr>
        <a:xfrm>
          <a:off x="2286000" y="1424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102517</xdr:rowOff>
    </xdr:from>
    <xdr:ext cx="762000" cy="259045"/>
    <xdr:sp macro="" textlink="">
      <xdr:nvSpPr>
        <xdr:cNvPr id="210" name="テキスト ボックス 209"/>
        <xdr:cNvSpPr txBox="1"/>
      </xdr:nvSpPr>
      <xdr:spPr>
        <a:xfrm>
          <a:off x="1955800" y="1433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50774</xdr:rowOff>
    </xdr:from>
    <xdr:to>
      <xdr:col>7</xdr:col>
      <xdr:colOff>31750</xdr:colOff>
      <xdr:row>82</xdr:row>
      <xdr:rowOff>152374</xdr:rowOff>
    </xdr:to>
    <xdr:sp macro="" textlink="">
      <xdr:nvSpPr>
        <xdr:cNvPr id="211" name="フローチャート: 判断 210"/>
        <xdr:cNvSpPr/>
      </xdr:nvSpPr>
      <xdr:spPr>
        <a:xfrm>
          <a:off x="1397000" y="141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137151</xdr:rowOff>
    </xdr:from>
    <xdr:ext cx="762000" cy="259045"/>
    <xdr:sp macro="" textlink="">
      <xdr:nvSpPr>
        <xdr:cNvPr id="212" name="テキスト ボックス 211"/>
        <xdr:cNvSpPr txBox="1"/>
      </xdr:nvSpPr>
      <xdr:spPr>
        <a:xfrm>
          <a:off x="1066800" y="1419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158716</xdr:rowOff>
    </xdr:from>
    <xdr:to>
      <xdr:col>23</xdr:col>
      <xdr:colOff>184150</xdr:colOff>
      <xdr:row>81</xdr:row>
      <xdr:rowOff>88866</xdr:rowOff>
    </xdr:to>
    <xdr:sp macro="" textlink="">
      <xdr:nvSpPr>
        <xdr:cNvPr id="218" name="楕円 217"/>
        <xdr:cNvSpPr/>
      </xdr:nvSpPr>
      <xdr:spPr>
        <a:xfrm>
          <a:off x="4902200" y="1387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79993</xdr:rowOff>
    </xdr:from>
    <xdr:ext cx="762000" cy="259045"/>
    <xdr:sp macro="" textlink="">
      <xdr:nvSpPr>
        <xdr:cNvPr id="219" name="人件費・物件費等の状況該当値テキスト"/>
        <xdr:cNvSpPr txBox="1"/>
      </xdr:nvSpPr>
      <xdr:spPr>
        <a:xfrm>
          <a:off x="5041900" y="13795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145762</xdr:rowOff>
    </xdr:from>
    <xdr:to>
      <xdr:col>19</xdr:col>
      <xdr:colOff>184150</xdr:colOff>
      <xdr:row>80</xdr:row>
      <xdr:rowOff>75912</xdr:rowOff>
    </xdr:to>
    <xdr:sp macro="" textlink="">
      <xdr:nvSpPr>
        <xdr:cNvPr id="220" name="楕円 219"/>
        <xdr:cNvSpPr/>
      </xdr:nvSpPr>
      <xdr:spPr>
        <a:xfrm>
          <a:off x="4064000" y="1369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86089</xdr:rowOff>
    </xdr:from>
    <xdr:ext cx="736600" cy="259045"/>
    <xdr:sp macro="" textlink="">
      <xdr:nvSpPr>
        <xdr:cNvPr id="221" name="テキスト ボックス 220"/>
        <xdr:cNvSpPr txBox="1"/>
      </xdr:nvSpPr>
      <xdr:spPr>
        <a:xfrm>
          <a:off x="3733800" y="13459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22778</xdr:rowOff>
    </xdr:from>
    <xdr:to>
      <xdr:col>15</xdr:col>
      <xdr:colOff>133350</xdr:colOff>
      <xdr:row>80</xdr:row>
      <xdr:rowOff>124378</xdr:rowOff>
    </xdr:to>
    <xdr:sp macro="" textlink="">
      <xdr:nvSpPr>
        <xdr:cNvPr id="222" name="楕円 221"/>
        <xdr:cNvSpPr/>
      </xdr:nvSpPr>
      <xdr:spPr>
        <a:xfrm>
          <a:off x="3175000" y="1373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134555</xdr:rowOff>
    </xdr:from>
    <xdr:ext cx="762000" cy="259045"/>
    <xdr:sp macro="" textlink="">
      <xdr:nvSpPr>
        <xdr:cNvPr id="223" name="テキスト ボックス 222"/>
        <xdr:cNvSpPr txBox="1"/>
      </xdr:nvSpPr>
      <xdr:spPr>
        <a:xfrm>
          <a:off x="2844800" y="1350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70131</xdr:rowOff>
    </xdr:from>
    <xdr:to>
      <xdr:col>11</xdr:col>
      <xdr:colOff>82550</xdr:colOff>
      <xdr:row>80</xdr:row>
      <xdr:rowOff>281</xdr:rowOff>
    </xdr:to>
    <xdr:sp macro="" textlink="">
      <xdr:nvSpPr>
        <xdr:cNvPr id="224" name="楕円 223"/>
        <xdr:cNvSpPr/>
      </xdr:nvSpPr>
      <xdr:spPr>
        <a:xfrm>
          <a:off x="2286000" y="1361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10458</xdr:rowOff>
    </xdr:from>
    <xdr:ext cx="762000" cy="259045"/>
    <xdr:sp macro="" textlink="">
      <xdr:nvSpPr>
        <xdr:cNvPr id="225" name="テキスト ボックス 224"/>
        <xdr:cNvSpPr txBox="1"/>
      </xdr:nvSpPr>
      <xdr:spPr>
        <a:xfrm>
          <a:off x="1955800" y="1338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70958</xdr:rowOff>
    </xdr:from>
    <xdr:to>
      <xdr:col>7</xdr:col>
      <xdr:colOff>31750</xdr:colOff>
      <xdr:row>80</xdr:row>
      <xdr:rowOff>1108</xdr:rowOff>
    </xdr:to>
    <xdr:sp macro="" textlink="">
      <xdr:nvSpPr>
        <xdr:cNvPr id="226" name="楕円 225"/>
        <xdr:cNvSpPr/>
      </xdr:nvSpPr>
      <xdr:spPr>
        <a:xfrm>
          <a:off x="1397000" y="1361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11285</xdr:rowOff>
    </xdr:from>
    <xdr:ext cx="762000" cy="259045"/>
    <xdr:sp macro="" textlink="">
      <xdr:nvSpPr>
        <xdr:cNvPr id="227" name="テキスト ボックス 226"/>
        <xdr:cNvSpPr txBox="1"/>
      </xdr:nvSpPr>
      <xdr:spPr>
        <a:xfrm>
          <a:off x="1066800" y="13384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経験年数階層における職員分布の変動を主な要因して、　前年度と比較し、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類似団体平均と比較すると高い数値となっている。適正な人員配置と定員の適正化を図り、今後も類似団体平均の水準を目標に、人件費の抑制に努めていく。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89</xdr:row>
      <xdr:rowOff>49741</xdr:rowOff>
    </xdr:to>
    <xdr:cxnSp macro="">
      <xdr:nvCxnSpPr>
        <xdr:cNvPr id="256" name="直線コネクタ 255"/>
        <xdr:cNvCxnSpPr/>
      </xdr:nvCxnSpPr>
      <xdr:spPr>
        <a:xfrm flipV="1">
          <a:off x="17018000" y="13941425"/>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21818</xdr:rowOff>
    </xdr:from>
    <xdr:ext cx="762000" cy="259045"/>
    <xdr:sp macro="" textlink="">
      <xdr:nvSpPr>
        <xdr:cNvPr id="257" name="給与水準   （国との比較）最小値テキスト"/>
        <xdr:cNvSpPr txBox="1"/>
      </xdr:nvSpPr>
      <xdr:spPr>
        <a:xfrm>
          <a:off x="17106900" y="1528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49741</xdr:rowOff>
    </xdr:from>
    <xdr:to>
      <xdr:col>81</xdr:col>
      <xdr:colOff>133350</xdr:colOff>
      <xdr:row>89</xdr:row>
      <xdr:rowOff>49741</xdr:rowOff>
    </xdr:to>
    <xdr:cxnSp macro="">
      <xdr:nvCxnSpPr>
        <xdr:cNvPr id="258" name="直線コネクタ 257"/>
        <xdr:cNvCxnSpPr/>
      </xdr:nvCxnSpPr>
      <xdr:spPr>
        <a:xfrm>
          <a:off x="16929100" y="1530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9" name="給与水準   （国との比較）最大値テキスト"/>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60" name="直線コネクタ 259"/>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49741</xdr:rowOff>
    </xdr:from>
    <xdr:to>
      <xdr:col>81</xdr:col>
      <xdr:colOff>44450</xdr:colOff>
      <xdr:row>89</xdr:row>
      <xdr:rowOff>89959</xdr:rowOff>
    </xdr:to>
    <xdr:cxnSp macro="">
      <xdr:nvCxnSpPr>
        <xdr:cNvPr id="261" name="直線コネクタ 260"/>
        <xdr:cNvCxnSpPr/>
      </xdr:nvCxnSpPr>
      <xdr:spPr>
        <a:xfrm flipV="1">
          <a:off x="16179800" y="15308791"/>
          <a:ext cx="8382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47218</xdr:rowOff>
    </xdr:from>
    <xdr:ext cx="762000" cy="259045"/>
    <xdr:sp macro="" textlink="">
      <xdr:nvSpPr>
        <xdr:cNvPr id="262" name="給与水準   （国との比較）平均値テキスト"/>
        <xdr:cNvSpPr txBox="1"/>
      </xdr:nvSpPr>
      <xdr:spPr>
        <a:xfrm>
          <a:off x="17106900" y="14620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63" name="フローチャート: 判断 262"/>
        <xdr:cNvSpPr/>
      </xdr:nvSpPr>
      <xdr:spPr>
        <a:xfrm>
          <a:off x="169672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89959</xdr:rowOff>
    </xdr:from>
    <xdr:to>
      <xdr:col>77</xdr:col>
      <xdr:colOff>44450</xdr:colOff>
      <xdr:row>89</xdr:row>
      <xdr:rowOff>130175</xdr:rowOff>
    </xdr:to>
    <xdr:cxnSp macro="">
      <xdr:nvCxnSpPr>
        <xdr:cNvPr id="264" name="直線コネクタ 263"/>
        <xdr:cNvCxnSpPr/>
      </xdr:nvCxnSpPr>
      <xdr:spPr>
        <a:xfrm flipV="1">
          <a:off x="15290800" y="1534900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5" name="フローチャート: 判断 264"/>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6" name="テキスト ボックス 265"/>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130175</xdr:rowOff>
    </xdr:from>
    <xdr:to>
      <xdr:col>72</xdr:col>
      <xdr:colOff>203200</xdr:colOff>
      <xdr:row>90</xdr:row>
      <xdr:rowOff>19050</xdr:rowOff>
    </xdr:to>
    <xdr:cxnSp macro="">
      <xdr:nvCxnSpPr>
        <xdr:cNvPr id="267" name="直線コネクタ 266"/>
        <xdr:cNvCxnSpPr/>
      </xdr:nvCxnSpPr>
      <xdr:spPr>
        <a:xfrm flipV="1">
          <a:off x="14401800" y="153892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8" name="フローチャート: 判断 267"/>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31343</xdr:rowOff>
    </xdr:from>
    <xdr:ext cx="762000" cy="259045"/>
    <xdr:sp macro="" textlink="">
      <xdr:nvSpPr>
        <xdr:cNvPr id="269" name="テキスト ボックス 268"/>
        <xdr:cNvSpPr txBox="1"/>
      </xdr:nvSpPr>
      <xdr:spPr>
        <a:xfrm>
          <a:off x="14909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150284</xdr:rowOff>
    </xdr:from>
    <xdr:to>
      <xdr:col>68</xdr:col>
      <xdr:colOff>152400</xdr:colOff>
      <xdr:row>90</xdr:row>
      <xdr:rowOff>19050</xdr:rowOff>
    </xdr:to>
    <xdr:cxnSp macro="">
      <xdr:nvCxnSpPr>
        <xdr:cNvPr id="270" name="直線コネクタ 269"/>
        <xdr:cNvCxnSpPr/>
      </xdr:nvCxnSpPr>
      <xdr:spPr>
        <a:xfrm>
          <a:off x="13512800" y="154093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71" name="フローチャート: 判断 270"/>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51452</xdr:rowOff>
    </xdr:from>
    <xdr:ext cx="762000" cy="259045"/>
    <xdr:sp macro="" textlink="">
      <xdr:nvSpPr>
        <xdr:cNvPr id="272" name="テキスト ボックス 271"/>
        <xdr:cNvSpPr txBox="1"/>
      </xdr:nvSpPr>
      <xdr:spPr>
        <a:xfrm>
          <a:off x="14020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151341</xdr:rowOff>
    </xdr:from>
    <xdr:to>
      <xdr:col>64</xdr:col>
      <xdr:colOff>152400</xdr:colOff>
      <xdr:row>87</xdr:row>
      <xdr:rowOff>81491</xdr:rowOff>
    </xdr:to>
    <xdr:sp macro="" textlink="">
      <xdr:nvSpPr>
        <xdr:cNvPr id="273" name="フローチャート: 判断 272"/>
        <xdr:cNvSpPr/>
      </xdr:nvSpPr>
      <xdr:spPr>
        <a:xfrm>
          <a:off x="13462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91668</xdr:rowOff>
    </xdr:from>
    <xdr:ext cx="762000" cy="259045"/>
    <xdr:sp macro="" textlink="">
      <xdr:nvSpPr>
        <xdr:cNvPr id="274" name="テキスト ボックス 273"/>
        <xdr:cNvSpPr txBox="1"/>
      </xdr:nvSpPr>
      <xdr:spPr>
        <a:xfrm>
          <a:off x="13131800" y="1466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170391</xdr:rowOff>
    </xdr:from>
    <xdr:to>
      <xdr:col>81</xdr:col>
      <xdr:colOff>95250</xdr:colOff>
      <xdr:row>89</xdr:row>
      <xdr:rowOff>100541</xdr:rowOff>
    </xdr:to>
    <xdr:sp macro="" textlink="">
      <xdr:nvSpPr>
        <xdr:cNvPr id="280" name="楕円 279"/>
        <xdr:cNvSpPr/>
      </xdr:nvSpPr>
      <xdr:spPr>
        <a:xfrm>
          <a:off x="16967200" y="1525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66268</xdr:rowOff>
    </xdr:from>
    <xdr:ext cx="762000" cy="259045"/>
    <xdr:sp macro="" textlink="">
      <xdr:nvSpPr>
        <xdr:cNvPr id="281" name="給与水準   （国との比較）該当値テキスト"/>
        <xdr:cNvSpPr txBox="1"/>
      </xdr:nvSpPr>
      <xdr:spPr>
        <a:xfrm>
          <a:off x="17106900" y="15153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39159</xdr:rowOff>
    </xdr:from>
    <xdr:to>
      <xdr:col>77</xdr:col>
      <xdr:colOff>95250</xdr:colOff>
      <xdr:row>89</xdr:row>
      <xdr:rowOff>140759</xdr:rowOff>
    </xdr:to>
    <xdr:sp macro="" textlink="">
      <xdr:nvSpPr>
        <xdr:cNvPr id="282" name="楕円 281"/>
        <xdr:cNvSpPr/>
      </xdr:nvSpPr>
      <xdr:spPr>
        <a:xfrm>
          <a:off x="16129000" y="1529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125536</xdr:rowOff>
    </xdr:from>
    <xdr:ext cx="736600" cy="259045"/>
    <xdr:sp macro="" textlink="">
      <xdr:nvSpPr>
        <xdr:cNvPr id="283" name="テキスト ボックス 282"/>
        <xdr:cNvSpPr txBox="1"/>
      </xdr:nvSpPr>
      <xdr:spPr>
        <a:xfrm>
          <a:off x="15798800" y="15384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79375</xdr:rowOff>
    </xdr:from>
    <xdr:to>
      <xdr:col>73</xdr:col>
      <xdr:colOff>44450</xdr:colOff>
      <xdr:row>90</xdr:row>
      <xdr:rowOff>9525</xdr:rowOff>
    </xdr:to>
    <xdr:sp macro="" textlink="">
      <xdr:nvSpPr>
        <xdr:cNvPr id="284" name="楕円 283"/>
        <xdr:cNvSpPr/>
      </xdr:nvSpPr>
      <xdr:spPr>
        <a:xfrm>
          <a:off x="15240000" y="1533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165752</xdr:rowOff>
    </xdr:from>
    <xdr:ext cx="762000" cy="259045"/>
    <xdr:sp macro="" textlink="">
      <xdr:nvSpPr>
        <xdr:cNvPr id="285" name="テキスト ボックス 284"/>
        <xdr:cNvSpPr txBox="1"/>
      </xdr:nvSpPr>
      <xdr:spPr>
        <a:xfrm>
          <a:off x="14909800" y="1542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139700</xdr:rowOff>
    </xdr:from>
    <xdr:to>
      <xdr:col>68</xdr:col>
      <xdr:colOff>203200</xdr:colOff>
      <xdr:row>90</xdr:row>
      <xdr:rowOff>69850</xdr:rowOff>
    </xdr:to>
    <xdr:sp macro="" textlink="">
      <xdr:nvSpPr>
        <xdr:cNvPr id="286" name="楕円 285"/>
        <xdr:cNvSpPr/>
      </xdr:nvSpPr>
      <xdr:spPr>
        <a:xfrm>
          <a:off x="14351000" y="1539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54627</xdr:rowOff>
    </xdr:from>
    <xdr:ext cx="762000" cy="259045"/>
    <xdr:sp macro="" textlink="">
      <xdr:nvSpPr>
        <xdr:cNvPr id="287" name="テキスト ボックス 286"/>
        <xdr:cNvSpPr txBox="1"/>
      </xdr:nvSpPr>
      <xdr:spPr>
        <a:xfrm>
          <a:off x="14020800" y="1548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99484</xdr:rowOff>
    </xdr:from>
    <xdr:to>
      <xdr:col>64</xdr:col>
      <xdr:colOff>152400</xdr:colOff>
      <xdr:row>90</xdr:row>
      <xdr:rowOff>29634</xdr:rowOff>
    </xdr:to>
    <xdr:sp macro="" textlink="">
      <xdr:nvSpPr>
        <xdr:cNvPr id="288" name="楕円 287"/>
        <xdr:cNvSpPr/>
      </xdr:nvSpPr>
      <xdr:spPr>
        <a:xfrm>
          <a:off x="134620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14411</xdr:rowOff>
    </xdr:from>
    <xdr:ext cx="762000" cy="259045"/>
    <xdr:sp macro="" textlink="">
      <xdr:nvSpPr>
        <xdr:cNvPr id="289" name="テキスト ボックス 288"/>
        <xdr:cNvSpPr txBox="1"/>
      </xdr:nvSpPr>
      <xdr:spPr>
        <a:xfrm>
          <a:off x="13131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人当たり職員数は前年度比較して、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一般行政職の退職者</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名に対して、</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名を新規に採用した。本市では近年は採用者数が退職者数を上回っており、人口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人当たり職員数は緩やかに増加しているが、類似団体平均と比較すると大きく下回る数値を示している。これは平成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年度まで定員適正化計画の実施により、新地方行革指針を上回る削減を実施した影響であり、今後も適正な人員配置と定員の適正化を図る。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51163</xdr:rowOff>
    </xdr:from>
    <xdr:to>
      <xdr:col>81</xdr:col>
      <xdr:colOff>44450</xdr:colOff>
      <xdr:row>67</xdr:row>
      <xdr:rowOff>7620</xdr:rowOff>
    </xdr:to>
    <xdr:cxnSp macro="">
      <xdr:nvCxnSpPr>
        <xdr:cNvPr id="321" name="直線コネクタ 320"/>
        <xdr:cNvCxnSpPr/>
      </xdr:nvCxnSpPr>
      <xdr:spPr>
        <a:xfrm flipV="1">
          <a:off x="17018000" y="9995263"/>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151147</xdr:rowOff>
    </xdr:from>
    <xdr:ext cx="762000" cy="259045"/>
    <xdr:sp macro="" textlink="">
      <xdr:nvSpPr>
        <xdr:cNvPr id="322" name="定員管理の状況最小値テキスト"/>
        <xdr:cNvSpPr txBox="1"/>
      </xdr:nvSpPr>
      <xdr:spPr>
        <a:xfrm>
          <a:off x="17106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7620</xdr:rowOff>
    </xdr:from>
    <xdr:to>
      <xdr:col>81</xdr:col>
      <xdr:colOff>133350</xdr:colOff>
      <xdr:row>67</xdr:row>
      <xdr:rowOff>7620</xdr:rowOff>
    </xdr:to>
    <xdr:cxnSp macro="">
      <xdr:nvCxnSpPr>
        <xdr:cNvPr id="323" name="直線コネクタ 322"/>
        <xdr:cNvCxnSpPr/>
      </xdr:nvCxnSpPr>
      <xdr:spPr>
        <a:xfrm>
          <a:off x="16929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137540</xdr:rowOff>
    </xdr:from>
    <xdr:ext cx="762000" cy="259045"/>
    <xdr:sp macro="" textlink="">
      <xdr:nvSpPr>
        <xdr:cNvPr id="324" name="定員管理の状況最大値テキスト"/>
        <xdr:cNvSpPr txBox="1"/>
      </xdr:nvSpPr>
      <xdr:spPr>
        <a:xfrm>
          <a:off x="17106900" y="973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51163</xdr:rowOff>
    </xdr:from>
    <xdr:to>
      <xdr:col>81</xdr:col>
      <xdr:colOff>133350</xdr:colOff>
      <xdr:row>58</xdr:row>
      <xdr:rowOff>51163</xdr:rowOff>
    </xdr:to>
    <xdr:cxnSp macro="">
      <xdr:nvCxnSpPr>
        <xdr:cNvPr id="325" name="直線コネクタ 324"/>
        <xdr:cNvCxnSpPr/>
      </xdr:nvCxnSpPr>
      <xdr:spPr>
        <a:xfrm>
          <a:off x="16929100" y="9995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57</xdr:row>
      <xdr:rowOff>153670</xdr:rowOff>
    </xdr:from>
    <xdr:to>
      <xdr:col>81</xdr:col>
      <xdr:colOff>44450</xdr:colOff>
      <xdr:row>58</xdr:row>
      <xdr:rowOff>51163</xdr:rowOff>
    </xdr:to>
    <xdr:cxnSp macro="">
      <xdr:nvCxnSpPr>
        <xdr:cNvPr id="326" name="直線コネクタ 325"/>
        <xdr:cNvCxnSpPr/>
      </xdr:nvCxnSpPr>
      <xdr:spPr>
        <a:xfrm>
          <a:off x="16179800" y="9926320"/>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116494</xdr:rowOff>
    </xdr:from>
    <xdr:ext cx="762000" cy="259045"/>
    <xdr:sp macro="" textlink="">
      <xdr:nvSpPr>
        <xdr:cNvPr id="327" name="定員管理の状況平均値テキスト"/>
        <xdr:cNvSpPr txBox="1"/>
      </xdr:nvSpPr>
      <xdr:spPr>
        <a:xfrm>
          <a:off x="17106900" y="10574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8" name="フローチャート: 判断 327"/>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57</xdr:row>
      <xdr:rowOff>122646</xdr:rowOff>
    </xdr:from>
    <xdr:to>
      <xdr:col>77</xdr:col>
      <xdr:colOff>44450</xdr:colOff>
      <xdr:row>57</xdr:row>
      <xdr:rowOff>153670</xdr:rowOff>
    </xdr:to>
    <xdr:cxnSp macro="">
      <xdr:nvCxnSpPr>
        <xdr:cNvPr id="329" name="直線コネクタ 328"/>
        <xdr:cNvCxnSpPr/>
      </xdr:nvCxnSpPr>
      <xdr:spPr>
        <a:xfrm>
          <a:off x="15290800" y="989529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82369</xdr:rowOff>
    </xdr:from>
    <xdr:to>
      <xdr:col>77</xdr:col>
      <xdr:colOff>95250</xdr:colOff>
      <xdr:row>62</xdr:row>
      <xdr:rowOff>12519</xdr:rowOff>
    </xdr:to>
    <xdr:sp macro="" textlink="">
      <xdr:nvSpPr>
        <xdr:cNvPr id="330" name="フローチャート: 判断 329"/>
        <xdr:cNvSpPr/>
      </xdr:nvSpPr>
      <xdr:spPr>
        <a:xfrm>
          <a:off x="161290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168746</xdr:rowOff>
    </xdr:from>
    <xdr:ext cx="736600" cy="259045"/>
    <xdr:sp macro="" textlink="">
      <xdr:nvSpPr>
        <xdr:cNvPr id="331" name="テキスト ボックス 330"/>
        <xdr:cNvSpPr txBox="1"/>
      </xdr:nvSpPr>
      <xdr:spPr>
        <a:xfrm>
          <a:off x="15798800" y="10627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57</xdr:row>
      <xdr:rowOff>77833</xdr:rowOff>
    </xdr:from>
    <xdr:to>
      <xdr:col>72</xdr:col>
      <xdr:colOff>203200</xdr:colOff>
      <xdr:row>57</xdr:row>
      <xdr:rowOff>122646</xdr:rowOff>
    </xdr:to>
    <xdr:cxnSp macro="">
      <xdr:nvCxnSpPr>
        <xdr:cNvPr id="332" name="直線コネクタ 331"/>
        <xdr:cNvCxnSpPr/>
      </xdr:nvCxnSpPr>
      <xdr:spPr>
        <a:xfrm>
          <a:off x="14401800" y="9850483"/>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51344</xdr:rowOff>
    </xdr:from>
    <xdr:to>
      <xdr:col>73</xdr:col>
      <xdr:colOff>44450</xdr:colOff>
      <xdr:row>61</xdr:row>
      <xdr:rowOff>152944</xdr:rowOff>
    </xdr:to>
    <xdr:sp macro="" textlink="">
      <xdr:nvSpPr>
        <xdr:cNvPr id="333" name="フローチャート: 判断 332"/>
        <xdr:cNvSpPr/>
      </xdr:nvSpPr>
      <xdr:spPr>
        <a:xfrm>
          <a:off x="15240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137721</xdr:rowOff>
    </xdr:from>
    <xdr:ext cx="762000" cy="259045"/>
    <xdr:sp macro="" textlink="">
      <xdr:nvSpPr>
        <xdr:cNvPr id="334" name="テキスト ボックス 333"/>
        <xdr:cNvSpPr txBox="1"/>
      </xdr:nvSpPr>
      <xdr:spPr>
        <a:xfrm>
          <a:off x="14909800" y="1059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57</xdr:row>
      <xdr:rowOff>74385</xdr:rowOff>
    </xdr:from>
    <xdr:to>
      <xdr:col>68</xdr:col>
      <xdr:colOff>152400</xdr:colOff>
      <xdr:row>57</xdr:row>
      <xdr:rowOff>77833</xdr:rowOff>
    </xdr:to>
    <xdr:cxnSp macro="">
      <xdr:nvCxnSpPr>
        <xdr:cNvPr id="335" name="直線コネクタ 334"/>
        <xdr:cNvCxnSpPr/>
      </xdr:nvCxnSpPr>
      <xdr:spPr>
        <a:xfrm>
          <a:off x="13512800" y="9847035"/>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41003</xdr:rowOff>
    </xdr:from>
    <xdr:to>
      <xdr:col>68</xdr:col>
      <xdr:colOff>203200</xdr:colOff>
      <xdr:row>61</xdr:row>
      <xdr:rowOff>142603</xdr:rowOff>
    </xdr:to>
    <xdr:sp macro="" textlink="">
      <xdr:nvSpPr>
        <xdr:cNvPr id="336" name="フローチャート: 判断 335"/>
        <xdr:cNvSpPr/>
      </xdr:nvSpPr>
      <xdr:spPr>
        <a:xfrm>
          <a:off x="14351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127380</xdr:rowOff>
    </xdr:from>
    <xdr:ext cx="762000" cy="259045"/>
    <xdr:sp macro="" textlink="">
      <xdr:nvSpPr>
        <xdr:cNvPr id="337" name="テキスト ボックス 336"/>
        <xdr:cNvSpPr txBox="1"/>
      </xdr:nvSpPr>
      <xdr:spPr>
        <a:xfrm>
          <a:off x="14020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129722</xdr:rowOff>
    </xdr:from>
    <xdr:to>
      <xdr:col>64</xdr:col>
      <xdr:colOff>152400</xdr:colOff>
      <xdr:row>61</xdr:row>
      <xdr:rowOff>59872</xdr:rowOff>
    </xdr:to>
    <xdr:sp macro="" textlink="">
      <xdr:nvSpPr>
        <xdr:cNvPr id="338" name="フローチャート: 判断 337"/>
        <xdr:cNvSpPr/>
      </xdr:nvSpPr>
      <xdr:spPr>
        <a:xfrm>
          <a:off x="13462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44649</xdr:rowOff>
    </xdr:from>
    <xdr:ext cx="762000" cy="259045"/>
    <xdr:sp macro="" textlink="">
      <xdr:nvSpPr>
        <xdr:cNvPr id="339" name="テキスト ボックス 338"/>
        <xdr:cNvSpPr txBox="1"/>
      </xdr:nvSpPr>
      <xdr:spPr>
        <a:xfrm>
          <a:off x="13131800" y="1050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363</xdr:rowOff>
    </xdr:from>
    <xdr:to>
      <xdr:col>81</xdr:col>
      <xdr:colOff>95250</xdr:colOff>
      <xdr:row>58</xdr:row>
      <xdr:rowOff>101963</xdr:rowOff>
    </xdr:to>
    <xdr:sp macro="" textlink="">
      <xdr:nvSpPr>
        <xdr:cNvPr id="345" name="楕円 344"/>
        <xdr:cNvSpPr/>
      </xdr:nvSpPr>
      <xdr:spPr>
        <a:xfrm>
          <a:off x="16967200" y="994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93090</xdr:rowOff>
    </xdr:from>
    <xdr:ext cx="762000" cy="259045"/>
    <xdr:sp macro="" textlink="">
      <xdr:nvSpPr>
        <xdr:cNvPr id="346" name="定員管理の状況該当値テキスト"/>
        <xdr:cNvSpPr txBox="1"/>
      </xdr:nvSpPr>
      <xdr:spPr>
        <a:xfrm>
          <a:off x="17106900" y="9865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57</xdr:row>
      <xdr:rowOff>102870</xdr:rowOff>
    </xdr:from>
    <xdr:to>
      <xdr:col>77</xdr:col>
      <xdr:colOff>95250</xdr:colOff>
      <xdr:row>58</xdr:row>
      <xdr:rowOff>33020</xdr:rowOff>
    </xdr:to>
    <xdr:sp macro="" textlink="">
      <xdr:nvSpPr>
        <xdr:cNvPr id="347" name="楕円 346"/>
        <xdr:cNvSpPr/>
      </xdr:nvSpPr>
      <xdr:spPr>
        <a:xfrm>
          <a:off x="16129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43197</xdr:rowOff>
    </xdr:from>
    <xdr:ext cx="736600" cy="259045"/>
    <xdr:sp macro="" textlink="">
      <xdr:nvSpPr>
        <xdr:cNvPr id="348" name="テキスト ボックス 347"/>
        <xdr:cNvSpPr txBox="1"/>
      </xdr:nvSpPr>
      <xdr:spPr>
        <a:xfrm>
          <a:off x="15798800" y="964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57</xdr:row>
      <xdr:rowOff>71846</xdr:rowOff>
    </xdr:from>
    <xdr:to>
      <xdr:col>73</xdr:col>
      <xdr:colOff>44450</xdr:colOff>
      <xdr:row>58</xdr:row>
      <xdr:rowOff>1996</xdr:rowOff>
    </xdr:to>
    <xdr:sp macro="" textlink="">
      <xdr:nvSpPr>
        <xdr:cNvPr id="349" name="楕円 348"/>
        <xdr:cNvSpPr/>
      </xdr:nvSpPr>
      <xdr:spPr>
        <a:xfrm>
          <a:off x="15240000" y="984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12173</xdr:rowOff>
    </xdr:from>
    <xdr:ext cx="762000" cy="259045"/>
    <xdr:sp macro="" textlink="">
      <xdr:nvSpPr>
        <xdr:cNvPr id="350" name="テキスト ボックス 349"/>
        <xdr:cNvSpPr txBox="1"/>
      </xdr:nvSpPr>
      <xdr:spPr>
        <a:xfrm>
          <a:off x="14909800" y="9613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57</xdr:row>
      <xdr:rowOff>27033</xdr:rowOff>
    </xdr:from>
    <xdr:to>
      <xdr:col>68</xdr:col>
      <xdr:colOff>203200</xdr:colOff>
      <xdr:row>57</xdr:row>
      <xdr:rowOff>128633</xdr:rowOff>
    </xdr:to>
    <xdr:sp macro="" textlink="">
      <xdr:nvSpPr>
        <xdr:cNvPr id="351" name="楕円 350"/>
        <xdr:cNvSpPr/>
      </xdr:nvSpPr>
      <xdr:spPr>
        <a:xfrm>
          <a:off x="14351000" y="979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55</xdr:row>
      <xdr:rowOff>138810</xdr:rowOff>
    </xdr:from>
    <xdr:ext cx="762000" cy="259045"/>
    <xdr:sp macro="" textlink="">
      <xdr:nvSpPr>
        <xdr:cNvPr id="352" name="テキスト ボックス 351"/>
        <xdr:cNvSpPr txBox="1"/>
      </xdr:nvSpPr>
      <xdr:spPr>
        <a:xfrm>
          <a:off x="14020800" y="9568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23585</xdr:rowOff>
    </xdr:from>
    <xdr:to>
      <xdr:col>64</xdr:col>
      <xdr:colOff>152400</xdr:colOff>
      <xdr:row>57</xdr:row>
      <xdr:rowOff>125185</xdr:rowOff>
    </xdr:to>
    <xdr:sp macro="" textlink="">
      <xdr:nvSpPr>
        <xdr:cNvPr id="353" name="楕円 352"/>
        <xdr:cNvSpPr/>
      </xdr:nvSpPr>
      <xdr:spPr>
        <a:xfrm>
          <a:off x="13462000" y="979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55</xdr:row>
      <xdr:rowOff>135362</xdr:rowOff>
    </xdr:from>
    <xdr:ext cx="762000" cy="259045"/>
    <xdr:sp macro="" textlink="">
      <xdr:nvSpPr>
        <xdr:cNvPr id="354" name="テキスト ボックス 353"/>
        <xdr:cNvSpPr txBox="1"/>
      </xdr:nvSpPr>
      <xdr:spPr>
        <a:xfrm>
          <a:off x="13131800" y="9565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公債費が</a:t>
          </a:r>
          <a:r>
            <a:rPr kumimoji="1" lang="en-US" altLang="ja-JP" sz="1300">
              <a:latin typeface="ＭＳ Ｐゴシック" panose="020B0600070205080204" pitchFamily="50" charset="-128"/>
              <a:ea typeface="ＭＳ Ｐゴシック" panose="020B0600070205080204" pitchFamily="50" charset="-128"/>
            </a:rPr>
            <a:t>258</a:t>
          </a:r>
          <a:r>
            <a:rPr kumimoji="1" lang="ja-JP" altLang="en-US" sz="1300">
              <a:latin typeface="ＭＳ Ｐゴシック" panose="020B0600070205080204" pitchFamily="50" charset="-128"/>
              <a:ea typeface="ＭＳ Ｐゴシック" panose="020B0600070205080204" pitchFamily="50" charset="-128"/>
            </a:rPr>
            <a:t>百万円減少したこと、標準税収入額等や普通交付税額が前年度と比較し</a:t>
          </a:r>
          <a:r>
            <a:rPr kumimoji="1" lang="en-US" altLang="ja-JP" sz="1300">
              <a:latin typeface="ＭＳ Ｐゴシック" panose="020B0600070205080204" pitchFamily="50" charset="-128"/>
              <a:ea typeface="ＭＳ Ｐゴシック" panose="020B0600070205080204" pitchFamily="50" charset="-128"/>
            </a:rPr>
            <a:t>613</a:t>
          </a:r>
          <a:r>
            <a:rPr kumimoji="1" lang="ja-JP" altLang="en-US" sz="1300">
              <a:latin typeface="ＭＳ Ｐゴシック" panose="020B0600070205080204" pitchFamily="50" charset="-128"/>
              <a:ea typeface="ＭＳ Ｐゴシック" panose="020B0600070205080204" pitchFamily="50" charset="-128"/>
            </a:rPr>
            <a:t>百万円増加したことが改善の要因として挙げられる。</a:t>
          </a:r>
        </a:p>
        <a:p>
          <a:r>
            <a:rPr kumimoji="1" lang="ja-JP" altLang="en-US" sz="1300">
              <a:latin typeface="ＭＳ Ｐゴシック" panose="020B0600070205080204" pitchFamily="50" charset="-128"/>
              <a:ea typeface="ＭＳ Ｐゴシック" panose="020B0600070205080204" pitchFamily="50" charset="-128"/>
            </a:rPr>
            <a:t>　新規発行地方債の抑制と公営企業会計の経営健全化に取組むことで着実に改善されていることから、引き続き同様に実質公債費比率の改善に努めていく。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80" name="テキスト ボックス 379"/>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166511</xdr:rowOff>
    </xdr:from>
    <xdr:to>
      <xdr:col>81</xdr:col>
      <xdr:colOff>44450</xdr:colOff>
      <xdr:row>44</xdr:row>
      <xdr:rowOff>111478</xdr:rowOff>
    </xdr:to>
    <xdr:cxnSp macro="">
      <xdr:nvCxnSpPr>
        <xdr:cNvPr id="383" name="直線コネクタ 382"/>
        <xdr:cNvCxnSpPr/>
      </xdr:nvCxnSpPr>
      <xdr:spPr>
        <a:xfrm flipV="1">
          <a:off x="17018000" y="616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84" name="公債費負担の状況最小値テキスト"/>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85" name="直線コネクタ 384"/>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81438</xdr:rowOff>
    </xdr:from>
    <xdr:ext cx="762000" cy="259045"/>
    <xdr:sp macro="" textlink="">
      <xdr:nvSpPr>
        <xdr:cNvPr id="386" name="公債費負担の状況最大値テキスト"/>
        <xdr:cNvSpPr txBox="1"/>
      </xdr:nvSpPr>
      <xdr:spPr>
        <a:xfrm>
          <a:off x="17106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166511</xdr:rowOff>
    </xdr:from>
    <xdr:to>
      <xdr:col>81</xdr:col>
      <xdr:colOff>133350</xdr:colOff>
      <xdr:row>35</xdr:row>
      <xdr:rowOff>166511</xdr:rowOff>
    </xdr:to>
    <xdr:cxnSp macro="">
      <xdr:nvCxnSpPr>
        <xdr:cNvPr id="387" name="直線コネクタ 386"/>
        <xdr:cNvCxnSpPr/>
      </xdr:nvCxnSpPr>
      <xdr:spPr>
        <a:xfrm>
          <a:off x="16929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124178</xdr:rowOff>
    </xdr:from>
    <xdr:to>
      <xdr:col>81</xdr:col>
      <xdr:colOff>44450</xdr:colOff>
      <xdr:row>39</xdr:row>
      <xdr:rowOff>164395</xdr:rowOff>
    </xdr:to>
    <xdr:cxnSp macro="">
      <xdr:nvCxnSpPr>
        <xdr:cNvPr id="388" name="直線コネクタ 387"/>
        <xdr:cNvCxnSpPr/>
      </xdr:nvCxnSpPr>
      <xdr:spPr>
        <a:xfrm flipV="1">
          <a:off x="16179800" y="681072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125888</xdr:rowOff>
    </xdr:from>
    <xdr:ext cx="762000" cy="259045"/>
    <xdr:sp macro="" textlink="">
      <xdr:nvSpPr>
        <xdr:cNvPr id="389" name="公債費負担の状況平均値テキスト"/>
        <xdr:cNvSpPr txBox="1"/>
      </xdr:nvSpPr>
      <xdr:spPr>
        <a:xfrm>
          <a:off x="17106900" y="68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153811</xdr:rowOff>
    </xdr:from>
    <xdr:to>
      <xdr:col>81</xdr:col>
      <xdr:colOff>95250</xdr:colOff>
      <xdr:row>40</xdr:row>
      <xdr:rowOff>83961</xdr:rowOff>
    </xdr:to>
    <xdr:sp macro="" textlink="">
      <xdr:nvSpPr>
        <xdr:cNvPr id="390" name="フローチャート: 判断 389"/>
        <xdr:cNvSpPr/>
      </xdr:nvSpPr>
      <xdr:spPr>
        <a:xfrm>
          <a:off x="169672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164395</xdr:rowOff>
    </xdr:from>
    <xdr:to>
      <xdr:col>77</xdr:col>
      <xdr:colOff>44450</xdr:colOff>
      <xdr:row>40</xdr:row>
      <xdr:rowOff>59972</xdr:rowOff>
    </xdr:to>
    <xdr:cxnSp macro="">
      <xdr:nvCxnSpPr>
        <xdr:cNvPr id="391" name="直線コネクタ 390"/>
        <xdr:cNvCxnSpPr/>
      </xdr:nvCxnSpPr>
      <xdr:spPr>
        <a:xfrm flipV="1">
          <a:off x="15290800" y="6850945"/>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92" name="フローチャート: 判断 391"/>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55332</xdr:rowOff>
    </xdr:from>
    <xdr:ext cx="736600" cy="259045"/>
    <xdr:sp macro="" textlink="">
      <xdr:nvSpPr>
        <xdr:cNvPr id="393" name="テキスト ボックス 392"/>
        <xdr:cNvSpPr txBox="1"/>
      </xdr:nvSpPr>
      <xdr:spPr>
        <a:xfrm>
          <a:off x="15798800" y="6913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59972</xdr:rowOff>
    </xdr:from>
    <xdr:to>
      <xdr:col>72</xdr:col>
      <xdr:colOff>203200</xdr:colOff>
      <xdr:row>41</xdr:row>
      <xdr:rowOff>22578</xdr:rowOff>
    </xdr:to>
    <xdr:cxnSp macro="">
      <xdr:nvCxnSpPr>
        <xdr:cNvPr id="394" name="直線コネクタ 393"/>
        <xdr:cNvCxnSpPr/>
      </xdr:nvCxnSpPr>
      <xdr:spPr>
        <a:xfrm flipV="1">
          <a:off x="14401800" y="6917972"/>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140405</xdr:rowOff>
    </xdr:from>
    <xdr:to>
      <xdr:col>73</xdr:col>
      <xdr:colOff>44450</xdr:colOff>
      <xdr:row>40</xdr:row>
      <xdr:rowOff>70555</xdr:rowOff>
    </xdr:to>
    <xdr:sp macro="" textlink="">
      <xdr:nvSpPr>
        <xdr:cNvPr id="395" name="フローチャート: 判断 394"/>
        <xdr:cNvSpPr/>
      </xdr:nvSpPr>
      <xdr:spPr>
        <a:xfrm>
          <a:off x="15240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80732</xdr:rowOff>
    </xdr:from>
    <xdr:ext cx="762000" cy="259045"/>
    <xdr:sp macro="" textlink="">
      <xdr:nvSpPr>
        <xdr:cNvPr id="396" name="テキスト ボックス 395"/>
        <xdr:cNvSpPr txBox="1"/>
      </xdr:nvSpPr>
      <xdr:spPr>
        <a:xfrm>
          <a:off x="14909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22578</xdr:rowOff>
    </xdr:from>
    <xdr:to>
      <xdr:col>68</xdr:col>
      <xdr:colOff>152400</xdr:colOff>
      <xdr:row>42</xdr:row>
      <xdr:rowOff>11995</xdr:rowOff>
    </xdr:to>
    <xdr:cxnSp macro="">
      <xdr:nvCxnSpPr>
        <xdr:cNvPr id="397" name="直線コネクタ 396"/>
        <xdr:cNvCxnSpPr/>
      </xdr:nvCxnSpPr>
      <xdr:spPr>
        <a:xfrm flipV="1">
          <a:off x="13512800" y="7052028"/>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8" name="フローチャート: 判断 397"/>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399" name="テキスト ボックス 398"/>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140405</xdr:rowOff>
    </xdr:from>
    <xdr:to>
      <xdr:col>64</xdr:col>
      <xdr:colOff>152400</xdr:colOff>
      <xdr:row>40</xdr:row>
      <xdr:rowOff>70555</xdr:rowOff>
    </xdr:to>
    <xdr:sp macro="" textlink="">
      <xdr:nvSpPr>
        <xdr:cNvPr id="400" name="フローチャート: 判断 399"/>
        <xdr:cNvSpPr/>
      </xdr:nvSpPr>
      <xdr:spPr>
        <a:xfrm>
          <a:off x="13462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80732</xdr:rowOff>
    </xdr:from>
    <xdr:ext cx="762000" cy="259045"/>
    <xdr:sp macro="" textlink="">
      <xdr:nvSpPr>
        <xdr:cNvPr id="401" name="テキスト ボックス 400"/>
        <xdr:cNvSpPr txBox="1"/>
      </xdr:nvSpPr>
      <xdr:spPr>
        <a:xfrm>
          <a:off x="13131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73378</xdr:rowOff>
    </xdr:from>
    <xdr:to>
      <xdr:col>81</xdr:col>
      <xdr:colOff>95250</xdr:colOff>
      <xdr:row>40</xdr:row>
      <xdr:rowOff>3528</xdr:rowOff>
    </xdr:to>
    <xdr:sp macro="" textlink="">
      <xdr:nvSpPr>
        <xdr:cNvPr id="407" name="楕円 406"/>
        <xdr:cNvSpPr/>
      </xdr:nvSpPr>
      <xdr:spPr>
        <a:xfrm>
          <a:off x="16967200" y="67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89905</xdr:rowOff>
    </xdr:from>
    <xdr:ext cx="762000" cy="259045"/>
    <xdr:sp macro="" textlink="">
      <xdr:nvSpPr>
        <xdr:cNvPr id="408" name="公債費負担の状況該当値テキスト"/>
        <xdr:cNvSpPr txBox="1"/>
      </xdr:nvSpPr>
      <xdr:spPr>
        <a:xfrm>
          <a:off x="17106900" y="66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113595</xdr:rowOff>
    </xdr:from>
    <xdr:to>
      <xdr:col>77</xdr:col>
      <xdr:colOff>95250</xdr:colOff>
      <xdr:row>40</xdr:row>
      <xdr:rowOff>43745</xdr:rowOff>
    </xdr:to>
    <xdr:sp macro="" textlink="">
      <xdr:nvSpPr>
        <xdr:cNvPr id="409" name="楕円 408"/>
        <xdr:cNvSpPr/>
      </xdr:nvSpPr>
      <xdr:spPr>
        <a:xfrm>
          <a:off x="16129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53922</xdr:rowOff>
    </xdr:from>
    <xdr:ext cx="736600" cy="259045"/>
    <xdr:sp macro="" textlink="">
      <xdr:nvSpPr>
        <xdr:cNvPr id="410" name="テキスト ボックス 409"/>
        <xdr:cNvSpPr txBox="1"/>
      </xdr:nvSpPr>
      <xdr:spPr>
        <a:xfrm>
          <a:off x="15798800" y="656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9172</xdr:rowOff>
    </xdr:from>
    <xdr:to>
      <xdr:col>73</xdr:col>
      <xdr:colOff>44450</xdr:colOff>
      <xdr:row>40</xdr:row>
      <xdr:rowOff>110772</xdr:rowOff>
    </xdr:to>
    <xdr:sp macro="" textlink="">
      <xdr:nvSpPr>
        <xdr:cNvPr id="411" name="楕円 410"/>
        <xdr:cNvSpPr/>
      </xdr:nvSpPr>
      <xdr:spPr>
        <a:xfrm>
          <a:off x="15240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95549</xdr:rowOff>
    </xdr:from>
    <xdr:ext cx="762000" cy="259045"/>
    <xdr:sp macro="" textlink="">
      <xdr:nvSpPr>
        <xdr:cNvPr id="412" name="テキスト ボックス 411"/>
        <xdr:cNvSpPr txBox="1"/>
      </xdr:nvSpPr>
      <xdr:spPr>
        <a:xfrm>
          <a:off x="14909800" y="69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143228</xdr:rowOff>
    </xdr:from>
    <xdr:to>
      <xdr:col>68</xdr:col>
      <xdr:colOff>203200</xdr:colOff>
      <xdr:row>41</xdr:row>
      <xdr:rowOff>73378</xdr:rowOff>
    </xdr:to>
    <xdr:sp macro="" textlink="">
      <xdr:nvSpPr>
        <xdr:cNvPr id="413" name="楕円 412"/>
        <xdr:cNvSpPr/>
      </xdr:nvSpPr>
      <xdr:spPr>
        <a:xfrm>
          <a:off x="14351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58155</xdr:rowOff>
    </xdr:from>
    <xdr:ext cx="762000" cy="259045"/>
    <xdr:sp macro="" textlink="">
      <xdr:nvSpPr>
        <xdr:cNvPr id="414" name="テキスト ボックス 413"/>
        <xdr:cNvSpPr txBox="1"/>
      </xdr:nvSpPr>
      <xdr:spPr>
        <a:xfrm>
          <a:off x="14020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132645</xdr:rowOff>
    </xdr:from>
    <xdr:to>
      <xdr:col>64</xdr:col>
      <xdr:colOff>152400</xdr:colOff>
      <xdr:row>42</xdr:row>
      <xdr:rowOff>62795</xdr:rowOff>
    </xdr:to>
    <xdr:sp macro="" textlink="">
      <xdr:nvSpPr>
        <xdr:cNvPr id="415" name="楕円 414"/>
        <xdr:cNvSpPr/>
      </xdr:nvSpPr>
      <xdr:spPr>
        <a:xfrm>
          <a:off x="13462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47572</xdr:rowOff>
    </xdr:from>
    <xdr:ext cx="762000" cy="259045"/>
    <xdr:sp macro="" textlink="">
      <xdr:nvSpPr>
        <xdr:cNvPr id="416" name="テキスト ボックス 415"/>
        <xdr:cNvSpPr txBox="1"/>
      </xdr:nvSpPr>
      <xdr:spPr>
        <a:xfrm>
          <a:off x="13131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前年度と同じく算定なしとなった。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地方債の元金償還額を新規発行額が上回ったことによる地方債残高の増加など、将来負担比率を押し上げる要因はあったものの、充当可能財源等が将来負担額を上回っているため、将来負担比率は算定されてい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今後は、大型プロジェクト等により市債残高の増加が見込まれているため、特定財源の確保や事業の平準化を図り、将来負担比率の抑制に努める。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0" name="テキスト ボックス 42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3" name="直線コネクタ 432"/>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4" name="テキスト ボックス 433"/>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5" name="直線コネクタ 434"/>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6" name="テキスト ボックス 435"/>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7" name="直線コネクタ 43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8" name="テキスト ボックス 43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9" name="直線コネクタ 438"/>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0" name="テキスト ボックス 439"/>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1" name="直線コネクタ 440"/>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2" name="テキスト ボックス 441"/>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5" name="直線コネクタ 444"/>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6" name="将来負担の状況最小値テキスト"/>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7" name="直線コネクタ 446"/>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8"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9" name="直線コネクタ 448"/>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68456</xdr:rowOff>
    </xdr:from>
    <xdr:ext cx="762000" cy="259045"/>
    <xdr:sp macro="" textlink="">
      <xdr:nvSpPr>
        <xdr:cNvPr id="450" name="将来負担の状況平均値テキスト"/>
        <xdr:cNvSpPr txBox="1"/>
      </xdr:nvSpPr>
      <xdr:spPr>
        <a:xfrm>
          <a:off x="17106900" y="22973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96379</xdr:rowOff>
    </xdr:from>
    <xdr:to>
      <xdr:col>81</xdr:col>
      <xdr:colOff>95250</xdr:colOff>
      <xdr:row>14</xdr:row>
      <xdr:rowOff>26529</xdr:rowOff>
    </xdr:to>
    <xdr:sp macro="" textlink="">
      <xdr:nvSpPr>
        <xdr:cNvPr id="451" name="フローチャート: 判断 450"/>
        <xdr:cNvSpPr/>
      </xdr:nvSpPr>
      <xdr:spPr>
        <a:xfrm>
          <a:off x="16967200" y="23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2" name="フローチャート: 判断 451"/>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3" name="テキスト ボックス 452"/>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54" name="フローチャート: 判断 453"/>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5" name="テキスト ボックス 454"/>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145979</xdr:rowOff>
    </xdr:from>
    <xdr:to>
      <xdr:col>68</xdr:col>
      <xdr:colOff>203200</xdr:colOff>
      <xdr:row>14</xdr:row>
      <xdr:rowOff>76129</xdr:rowOff>
    </xdr:to>
    <xdr:sp macro="" textlink="">
      <xdr:nvSpPr>
        <xdr:cNvPr id="456" name="フローチャート: 判断 455"/>
        <xdr:cNvSpPr/>
      </xdr:nvSpPr>
      <xdr:spPr>
        <a:xfrm>
          <a:off x="14351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86306</xdr:rowOff>
    </xdr:from>
    <xdr:ext cx="762000" cy="259045"/>
    <xdr:sp macro="" textlink="">
      <xdr:nvSpPr>
        <xdr:cNvPr id="457" name="テキスト ボックス 456"/>
        <xdr:cNvSpPr txBox="1"/>
      </xdr:nvSpPr>
      <xdr:spPr>
        <a:xfrm>
          <a:off x="14020800" y="214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170109</xdr:rowOff>
    </xdr:from>
    <xdr:to>
      <xdr:col>64</xdr:col>
      <xdr:colOff>152400</xdr:colOff>
      <xdr:row>14</xdr:row>
      <xdr:rowOff>100259</xdr:rowOff>
    </xdr:to>
    <xdr:sp macro="" textlink="">
      <xdr:nvSpPr>
        <xdr:cNvPr id="458" name="フローチャート: 判断 457"/>
        <xdr:cNvSpPr/>
      </xdr:nvSpPr>
      <xdr:spPr>
        <a:xfrm>
          <a:off x="13462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85036</xdr:rowOff>
    </xdr:from>
    <xdr:ext cx="762000" cy="259045"/>
    <xdr:sp macro="" textlink="">
      <xdr:nvSpPr>
        <xdr:cNvPr id="459" name="テキスト ボックス 458"/>
        <xdr:cNvSpPr txBox="1"/>
      </xdr:nvSpPr>
      <xdr:spPr>
        <a:xfrm>
          <a:off x="13131800" y="248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164747</xdr:rowOff>
    </xdr:from>
    <xdr:to>
      <xdr:col>64</xdr:col>
      <xdr:colOff>152400</xdr:colOff>
      <xdr:row>14</xdr:row>
      <xdr:rowOff>94897</xdr:rowOff>
    </xdr:to>
    <xdr:sp macro="" textlink="">
      <xdr:nvSpPr>
        <xdr:cNvPr id="465" name="楕円 464"/>
        <xdr:cNvSpPr/>
      </xdr:nvSpPr>
      <xdr:spPr>
        <a:xfrm>
          <a:off x="13462000" y="239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105074</xdr:rowOff>
    </xdr:from>
    <xdr:ext cx="762000" cy="259045"/>
    <xdr:sp macro="" textlink="">
      <xdr:nvSpPr>
        <xdr:cNvPr id="466" name="テキスト ボックス 465"/>
        <xdr:cNvSpPr txBox="1"/>
      </xdr:nvSpPr>
      <xdr:spPr>
        <a:xfrm>
          <a:off x="13131800" y="2162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静岡県藤枝市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139,870
137,616
194.06
63,424,834
61,591,678
1,200,433
30,874,244
40,767,011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定年退職者の増加による退職手当の増加、会計年度任用職員の給与の増加などにより、経常収支比率の人件費分は、</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較して低い数値を示しているのは、比較的少ない職員数を維持しているためである。今後も、定年の段階的引き上げ等による職員構造の変化に柔軟に対応しつつ、適正な人員配置と定員の適正化を図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0</xdr:rowOff>
    </xdr:from>
    <xdr:to>
      <xdr:col>24</xdr:col>
      <xdr:colOff>25400</xdr:colOff>
      <xdr:row>42</xdr:row>
      <xdr:rowOff>0</xdr:rowOff>
    </xdr:to>
    <xdr:cxnSp macro="">
      <xdr:nvCxnSpPr>
        <xdr:cNvPr id="61" name="直線コネクタ 60"/>
        <xdr:cNvCxnSpPr/>
      </xdr:nvCxnSpPr>
      <xdr:spPr>
        <a:xfrm flipV="1">
          <a:off x="4826000" y="582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143527</xdr:rowOff>
    </xdr:from>
    <xdr:ext cx="762000" cy="259045"/>
    <xdr:sp macro="" textlink="">
      <xdr:nvSpPr>
        <xdr:cNvPr id="62" name="人件費最小値テキスト"/>
        <xdr:cNvSpPr txBox="1"/>
      </xdr:nvSpPr>
      <xdr:spPr>
        <a:xfrm>
          <a:off x="49149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0</xdr:rowOff>
    </xdr:from>
    <xdr:to>
      <xdr:col>24</xdr:col>
      <xdr:colOff>114300</xdr:colOff>
      <xdr:row>42</xdr:row>
      <xdr:rowOff>0</xdr:rowOff>
    </xdr:to>
    <xdr:cxnSp macro="">
      <xdr:nvCxnSpPr>
        <xdr:cNvPr id="63" name="直線コネクタ 62"/>
        <xdr:cNvCxnSpPr/>
      </xdr:nvCxnSpPr>
      <xdr:spPr>
        <a:xfrm>
          <a:off x="47371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86377</xdr:rowOff>
    </xdr:from>
    <xdr:ext cx="762000" cy="259045"/>
    <xdr:sp macro="" textlink="">
      <xdr:nvSpPr>
        <xdr:cNvPr id="64" name="人件費最大値テキスト"/>
        <xdr:cNvSpPr txBox="1"/>
      </xdr:nvSpPr>
      <xdr:spPr>
        <a:xfrm>
          <a:off x="4914900" y="557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0</xdr:rowOff>
    </xdr:from>
    <xdr:to>
      <xdr:col>24</xdr:col>
      <xdr:colOff>114300</xdr:colOff>
      <xdr:row>34</xdr:row>
      <xdr:rowOff>0</xdr:rowOff>
    </xdr:to>
    <xdr:cxnSp macro="">
      <xdr:nvCxnSpPr>
        <xdr:cNvPr id="65" name="直線コネクタ 64"/>
        <xdr:cNvCxnSpPr/>
      </xdr:nvCxnSpPr>
      <xdr:spPr>
        <a:xfrm>
          <a:off x="47371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82550</xdr:rowOff>
    </xdr:from>
    <xdr:to>
      <xdr:col>24</xdr:col>
      <xdr:colOff>25400</xdr:colOff>
      <xdr:row>37</xdr:row>
      <xdr:rowOff>44450</xdr:rowOff>
    </xdr:to>
    <xdr:cxnSp macro="">
      <xdr:nvCxnSpPr>
        <xdr:cNvPr id="66" name="直線コネクタ 65"/>
        <xdr:cNvCxnSpPr/>
      </xdr:nvCxnSpPr>
      <xdr:spPr>
        <a:xfrm>
          <a:off x="3987800" y="6083300"/>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67327</xdr:rowOff>
    </xdr:from>
    <xdr:ext cx="762000" cy="259045"/>
    <xdr:sp macro="" textlink="">
      <xdr:nvSpPr>
        <xdr:cNvPr id="67" name="人件費平均値テキスト"/>
        <xdr:cNvSpPr txBox="1"/>
      </xdr:nvSpPr>
      <xdr:spPr>
        <a:xfrm>
          <a:off x="4914900" y="641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68" name="フローチャート: 判断 67"/>
        <xdr:cNvSpPr/>
      </xdr:nvSpPr>
      <xdr:spPr>
        <a:xfrm>
          <a:off x="4775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82550</xdr:rowOff>
    </xdr:from>
    <xdr:to>
      <xdr:col>19</xdr:col>
      <xdr:colOff>187325</xdr:colOff>
      <xdr:row>36</xdr:row>
      <xdr:rowOff>0</xdr:rowOff>
    </xdr:to>
    <xdr:cxnSp macro="">
      <xdr:nvCxnSpPr>
        <xdr:cNvPr id="69" name="直線コネクタ 68"/>
        <xdr:cNvCxnSpPr/>
      </xdr:nvCxnSpPr>
      <xdr:spPr>
        <a:xfrm flipV="1">
          <a:off x="3098800" y="60833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101600</xdr:rowOff>
    </xdr:from>
    <xdr:to>
      <xdr:col>20</xdr:col>
      <xdr:colOff>38100</xdr:colOff>
      <xdr:row>37</xdr:row>
      <xdr:rowOff>31750</xdr:rowOff>
    </xdr:to>
    <xdr:sp macro="" textlink="">
      <xdr:nvSpPr>
        <xdr:cNvPr id="70" name="フローチャート: 判断 69"/>
        <xdr:cNvSpPr/>
      </xdr:nvSpPr>
      <xdr:spPr>
        <a:xfrm>
          <a:off x="3937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16527</xdr:rowOff>
    </xdr:from>
    <xdr:ext cx="736600" cy="259045"/>
    <xdr:sp macro="" textlink="">
      <xdr:nvSpPr>
        <xdr:cNvPr id="71" name="テキスト ボックス 70"/>
        <xdr:cNvSpPr txBox="1"/>
      </xdr:nvSpPr>
      <xdr:spPr>
        <a:xfrm>
          <a:off x="3606800" y="636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31750</xdr:rowOff>
    </xdr:from>
    <xdr:to>
      <xdr:col>15</xdr:col>
      <xdr:colOff>98425</xdr:colOff>
      <xdr:row>36</xdr:row>
      <xdr:rowOff>0</xdr:rowOff>
    </xdr:to>
    <xdr:cxnSp macro="">
      <xdr:nvCxnSpPr>
        <xdr:cNvPr id="72" name="直線コネクタ 71"/>
        <xdr:cNvCxnSpPr/>
      </xdr:nvCxnSpPr>
      <xdr:spPr>
        <a:xfrm>
          <a:off x="2209800" y="60325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127000</xdr:rowOff>
    </xdr:from>
    <xdr:to>
      <xdr:col>15</xdr:col>
      <xdr:colOff>149225</xdr:colOff>
      <xdr:row>37</xdr:row>
      <xdr:rowOff>57150</xdr:rowOff>
    </xdr:to>
    <xdr:sp macro="" textlink="">
      <xdr:nvSpPr>
        <xdr:cNvPr id="73" name="フローチャート: 判断 72"/>
        <xdr:cNvSpPr/>
      </xdr:nvSpPr>
      <xdr:spPr>
        <a:xfrm>
          <a:off x="3048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41927</xdr:rowOff>
    </xdr:from>
    <xdr:ext cx="762000" cy="259045"/>
    <xdr:sp macro="" textlink="">
      <xdr:nvSpPr>
        <xdr:cNvPr id="74" name="テキスト ボックス 73"/>
        <xdr:cNvSpPr txBox="1"/>
      </xdr:nvSpPr>
      <xdr:spPr>
        <a:xfrm>
          <a:off x="27178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31750</xdr:rowOff>
    </xdr:from>
    <xdr:to>
      <xdr:col>11</xdr:col>
      <xdr:colOff>9525</xdr:colOff>
      <xdr:row>36</xdr:row>
      <xdr:rowOff>0</xdr:rowOff>
    </xdr:to>
    <xdr:cxnSp macro="">
      <xdr:nvCxnSpPr>
        <xdr:cNvPr id="75" name="直線コネクタ 74"/>
        <xdr:cNvCxnSpPr/>
      </xdr:nvCxnSpPr>
      <xdr:spPr>
        <a:xfrm flipV="1">
          <a:off x="1320800" y="60325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63500</xdr:rowOff>
    </xdr:from>
    <xdr:to>
      <xdr:col>11</xdr:col>
      <xdr:colOff>60325</xdr:colOff>
      <xdr:row>36</xdr:row>
      <xdr:rowOff>165100</xdr:rowOff>
    </xdr:to>
    <xdr:sp macro="" textlink="">
      <xdr:nvSpPr>
        <xdr:cNvPr id="76" name="フローチャート: 判断 75"/>
        <xdr:cNvSpPr/>
      </xdr:nvSpPr>
      <xdr:spPr>
        <a:xfrm>
          <a:off x="2159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149877</xdr:rowOff>
    </xdr:from>
    <xdr:ext cx="762000" cy="259045"/>
    <xdr:sp macro="" textlink="">
      <xdr:nvSpPr>
        <xdr:cNvPr id="77" name="テキスト ボックス 76"/>
        <xdr:cNvSpPr txBox="1"/>
      </xdr:nvSpPr>
      <xdr:spPr>
        <a:xfrm>
          <a:off x="18288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78" name="フローチャート: 判断 77"/>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143527</xdr:rowOff>
    </xdr:from>
    <xdr:ext cx="762000" cy="259045"/>
    <xdr:sp macro="" textlink="">
      <xdr:nvSpPr>
        <xdr:cNvPr id="79" name="テキスト ボックス 78"/>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165100</xdr:rowOff>
    </xdr:from>
    <xdr:to>
      <xdr:col>24</xdr:col>
      <xdr:colOff>76200</xdr:colOff>
      <xdr:row>37</xdr:row>
      <xdr:rowOff>95250</xdr:rowOff>
    </xdr:to>
    <xdr:sp macro="" textlink="">
      <xdr:nvSpPr>
        <xdr:cNvPr id="85" name="楕円 84"/>
        <xdr:cNvSpPr/>
      </xdr:nvSpPr>
      <xdr:spPr>
        <a:xfrm>
          <a:off x="47752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10177</xdr:rowOff>
    </xdr:from>
    <xdr:ext cx="762000" cy="259045"/>
    <xdr:sp macro="" textlink="">
      <xdr:nvSpPr>
        <xdr:cNvPr id="86" name="人件費該当値テキスト"/>
        <xdr:cNvSpPr txBox="1"/>
      </xdr:nvSpPr>
      <xdr:spPr>
        <a:xfrm>
          <a:off x="49149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31750</xdr:rowOff>
    </xdr:from>
    <xdr:to>
      <xdr:col>20</xdr:col>
      <xdr:colOff>38100</xdr:colOff>
      <xdr:row>35</xdr:row>
      <xdr:rowOff>133350</xdr:rowOff>
    </xdr:to>
    <xdr:sp macro="" textlink="">
      <xdr:nvSpPr>
        <xdr:cNvPr id="87" name="楕円 86"/>
        <xdr:cNvSpPr/>
      </xdr:nvSpPr>
      <xdr:spPr>
        <a:xfrm>
          <a:off x="39370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143527</xdr:rowOff>
    </xdr:from>
    <xdr:ext cx="736600" cy="259045"/>
    <xdr:sp macro="" textlink="">
      <xdr:nvSpPr>
        <xdr:cNvPr id="88" name="テキスト ボックス 87"/>
        <xdr:cNvSpPr txBox="1"/>
      </xdr:nvSpPr>
      <xdr:spPr>
        <a:xfrm>
          <a:off x="3606800" y="580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120650</xdr:rowOff>
    </xdr:from>
    <xdr:to>
      <xdr:col>15</xdr:col>
      <xdr:colOff>149225</xdr:colOff>
      <xdr:row>36</xdr:row>
      <xdr:rowOff>50800</xdr:rowOff>
    </xdr:to>
    <xdr:sp macro="" textlink="">
      <xdr:nvSpPr>
        <xdr:cNvPr id="89" name="楕円 88"/>
        <xdr:cNvSpPr/>
      </xdr:nvSpPr>
      <xdr:spPr>
        <a:xfrm>
          <a:off x="30480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60977</xdr:rowOff>
    </xdr:from>
    <xdr:ext cx="762000" cy="259045"/>
    <xdr:sp macro="" textlink="">
      <xdr:nvSpPr>
        <xdr:cNvPr id="90" name="テキスト ボックス 89"/>
        <xdr:cNvSpPr txBox="1"/>
      </xdr:nvSpPr>
      <xdr:spPr>
        <a:xfrm>
          <a:off x="27178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152400</xdr:rowOff>
    </xdr:from>
    <xdr:to>
      <xdr:col>11</xdr:col>
      <xdr:colOff>60325</xdr:colOff>
      <xdr:row>35</xdr:row>
      <xdr:rowOff>82550</xdr:rowOff>
    </xdr:to>
    <xdr:sp macro="" textlink="">
      <xdr:nvSpPr>
        <xdr:cNvPr id="91" name="楕円 90"/>
        <xdr:cNvSpPr/>
      </xdr:nvSpPr>
      <xdr:spPr>
        <a:xfrm>
          <a:off x="2159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92727</xdr:rowOff>
    </xdr:from>
    <xdr:ext cx="762000" cy="259045"/>
    <xdr:sp macro="" textlink="">
      <xdr:nvSpPr>
        <xdr:cNvPr id="92" name="テキスト ボックス 91"/>
        <xdr:cNvSpPr txBox="1"/>
      </xdr:nvSpPr>
      <xdr:spPr>
        <a:xfrm>
          <a:off x="1828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120650</xdr:rowOff>
    </xdr:from>
    <xdr:to>
      <xdr:col>6</xdr:col>
      <xdr:colOff>171450</xdr:colOff>
      <xdr:row>36</xdr:row>
      <xdr:rowOff>50800</xdr:rowOff>
    </xdr:to>
    <xdr:sp macro="" textlink="">
      <xdr:nvSpPr>
        <xdr:cNvPr id="93" name="楕円 92"/>
        <xdr:cNvSpPr/>
      </xdr:nvSpPr>
      <xdr:spPr>
        <a:xfrm>
          <a:off x="12700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60977</xdr:rowOff>
    </xdr:from>
    <xdr:ext cx="762000" cy="259045"/>
    <xdr:sp macro="" textlink="">
      <xdr:nvSpPr>
        <xdr:cNvPr id="94" name="テキスト ボックス 93"/>
        <xdr:cNvSpPr txBox="1"/>
      </xdr:nvSpPr>
      <xdr:spPr>
        <a:xfrm>
          <a:off x="9398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庁内ネットワークの強靭化等に伴う保守経費の増加や市営温水プールの指定管理料の増加などにより、経常収支比率の物件費分は、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類似団体内の最小値であり現状問題はないが、今後も引き続き注視し、現在の水準の維持に努める。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94343</xdr:rowOff>
    </xdr:from>
    <xdr:to>
      <xdr:col>82</xdr:col>
      <xdr:colOff>107950</xdr:colOff>
      <xdr:row>22</xdr:row>
      <xdr:rowOff>29028</xdr:rowOff>
    </xdr:to>
    <xdr:cxnSp macro="">
      <xdr:nvCxnSpPr>
        <xdr:cNvPr id="124" name="直線コネクタ 123"/>
        <xdr:cNvCxnSpPr/>
      </xdr:nvCxnSpPr>
      <xdr:spPr>
        <a:xfrm flipV="1">
          <a:off x="16510000" y="2494643"/>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1105</xdr:rowOff>
    </xdr:from>
    <xdr:ext cx="762000" cy="259045"/>
    <xdr:sp macro="" textlink="">
      <xdr:nvSpPr>
        <xdr:cNvPr id="125" name="物件費最小値テキスト"/>
        <xdr:cNvSpPr txBox="1"/>
      </xdr:nvSpPr>
      <xdr:spPr>
        <a:xfrm>
          <a:off x="16598900" y="377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29028</xdr:rowOff>
    </xdr:from>
    <xdr:to>
      <xdr:col>82</xdr:col>
      <xdr:colOff>196850</xdr:colOff>
      <xdr:row>22</xdr:row>
      <xdr:rowOff>29028</xdr:rowOff>
    </xdr:to>
    <xdr:cxnSp macro="">
      <xdr:nvCxnSpPr>
        <xdr:cNvPr id="126" name="直線コネクタ 125"/>
        <xdr:cNvCxnSpPr/>
      </xdr:nvCxnSpPr>
      <xdr:spPr>
        <a:xfrm>
          <a:off x="16421100" y="380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9270</xdr:rowOff>
    </xdr:from>
    <xdr:ext cx="762000" cy="259045"/>
    <xdr:sp macro="" textlink="">
      <xdr:nvSpPr>
        <xdr:cNvPr id="127" name="物件費最大値テキスト"/>
        <xdr:cNvSpPr txBox="1"/>
      </xdr:nvSpPr>
      <xdr:spPr>
        <a:xfrm>
          <a:off x="165989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94343</xdr:rowOff>
    </xdr:from>
    <xdr:to>
      <xdr:col>82</xdr:col>
      <xdr:colOff>196850</xdr:colOff>
      <xdr:row>14</xdr:row>
      <xdr:rowOff>94343</xdr:rowOff>
    </xdr:to>
    <xdr:cxnSp macro="">
      <xdr:nvCxnSpPr>
        <xdr:cNvPr id="128" name="直線コネクタ 127"/>
        <xdr:cNvCxnSpPr/>
      </xdr:nvCxnSpPr>
      <xdr:spPr>
        <a:xfrm>
          <a:off x="16421100" y="249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61686</xdr:rowOff>
    </xdr:from>
    <xdr:to>
      <xdr:col>82</xdr:col>
      <xdr:colOff>107950</xdr:colOff>
      <xdr:row>14</xdr:row>
      <xdr:rowOff>94343</xdr:rowOff>
    </xdr:to>
    <xdr:cxnSp macro="">
      <xdr:nvCxnSpPr>
        <xdr:cNvPr id="129" name="直線コネクタ 128"/>
        <xdr:cNvCxnSpPr/>
      </xdr:nvCxnSpPr>
      <xdr:spPr>
        <a:xfrm>
          <a:off x="15671800" y="24619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2013</xdr:rowOff>
    </xdr:from>
    <xdr:ext cx="762000" cy="259045"/>
    <xdr:sp macro="" textlink="">
      <xdr:nvSpPr>
        <xdr:cNvPr id="130" name="物件費平均値テキスト"/>
        <xdr:cNvSpPr txBox="1"/>
      </xdr:nvSpPr>
      <xdr:spPr>
        <a:xfrm>
          <a:off x="16598900" y="2916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29936</xdr:rowOff>
    </xdr:from>
    <xdr:to>
      <xdr:col>82</xdr:col>
      <xdr:colOff>158750</xdr:colOff>
      <xdr:row>17</xdr:row>
      <xdr:rowOff>131536</xdr:rowOff>
    </xdr:to>
    <xdr:sp macro="" textlink="">
      <xdr:nvSpPr>
        <xdr:cNvPr id="131" name="フローチャート: 判断 130"/>
        <xdr:cNvSpPr/>
      </xdr:nvSpPr>
      <xdr:spPr>
        <a:xfrm>
          <a:off x="164592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61686</xdr:rowOff>
    </xdr:from>
    <xdr:to>
      <xdr:col>78</xdr:col>
      <xdr:colOff>69850</xdr:colOff>
      <xdr:row>14</xdr:row>
      <xdr:rowOff>72571</xdr:rowOff>
    </xdr:to>
    <xdr:cxnSp macro="">
      <xdr:nvCxnSpPr>
        <xdr:cNvPr id="132" name="直線コネクタ 131"/>
        <xdr:cNvCxnSpPr/>
      </xdr:nvCxnSpPr>
      <xdr:spPr>
        <a:xfrm flipV="1">
          <a:off x="14782800" y="24619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3" name="フローチャート: 判断 132"/>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94541</xdr:rowOff>
    </xdr:from>
    <xdr:ext cx="736600" cy="259045"/>
    <xdr:sp macro="" textlink="">
      <xdr:nvSpPr>
        <xdr:cNvPr id="134" name="テキスト ボックス 133"/>
        <xdr:cNvSpPr txBox="1"/>
      </xdr:nvSpPr>
      <xdr:spPr>
        <a:xfrm>
          <a:off x="15290800" y="3009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135164</xdr:rowOff>
    </xdr:from>
    <xdr:to>
      <xdr:col>73</xdr:col>
      <xdr:colOff>180975</xdr:colOff>
      <xdr:row>14</xdr:row>
      <xdr:rowOff>72571</xdr:rowOff>
    </xdr:to>
    <xdr:cxnSp macro="">
      <xdr:nvCxnSpPr>
        <xdr:cNvPr id="135" name="直線コネクタ 134"/>
        <xdr:cNvCxnSpPr/>
      </xdr:nvCxnSpPr>
      <xdr:spPr>
        <a:xfrm>
          <a:off x="13893800" y="2364014"/>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146957</xdr:rowOff>
    </xdr:from>
    <xdr:to>
      <xdr:col>74</xdr:col>
      <xdr:colOff>31750</xdr:colOff>
      <xdr:row>17</xdr:row>
      <xdr:rowOff>77107</xdr:rowOff>
    </xdr:to>
    <xdr:sp macro="" textlink="">
      <xdr:nvSpPr>
        <xdr:cNvPr id="136" name="フローチャート: 判断 135"/>
        <xdr:cNvSpPr/>
      </xdr:nvSpPr>
      <xdr:spPr>
        <a:xfrm>
          <a:off x="14732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61884</xdr:rowOff>
    </xdr:from>
    <xdr:ext cx="762000" cy="259045"/>
    <xdr:sp macro="" textlink="">
      <xdr:nvSpPr>
        <xdr:cNvPr id="137" name="テキスト ボックス 136"/>
        <xdr:cNvSpPr txBox="1"/>
      </xdr:nvSpPr>
      <xdr:spPr>
        <a:xfrm>
          <a:off x="14401800" y="29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135164</xdr:rowOff>
    </xdr:from>
    <xdr:to>
      <xdr:col>69</xdr:col>
      <xdr:colOff>92075</xdr:colOff>
      <xdr:row>14</xdr:row>
      <xdr:rowOff>39914</xdr:rowOff>
    </xdr:to>
    <xdr:cxnSp macro="">
      <xdr:nvCxnSpPr>
        <xdr:cNvPr id="138" name="直線コネクタ 137"/>
        <xdr:cNvCxnSpPr/>
      </xdr:nvCxnSpPr>
      <xdr:spPr>
        <a:xfrm flipV="1">
          <a:off x="13004800" y="23640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16329</xdr:rowOff>
    </xdr:from>
    <xdr:to>
      <xdr:col>69</xdr:col>
      <xdr:colOff>142875</xdr:colOff>
      <xdr:row>16</xdr:row>
      <xdr:rowOff>117929</xdr:rowOff>
    </xdr:to>
    <xdr:sp macro="" textlink="">
      <xdr:nvSpPr>
        <xdr:cNvPr id="139" name="フローチャート: 判断 138"/>
        <xdr:cNvSpPr/>
      </xdr:nvSpPr>
      <xdr:spPr>
        <a:xfrm>
          <a:off x="13843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102706</xdr:rowOff>
    </xdr:from>
    <xdr:ext cx="762000" cy="259045"/>
    <xdr:sp macro="" textlink="">
      <xdr:nvSpPr>
        <xdr:cNvPr id="140" name="テキスト ボックス 139"/>
        <xdr:cNvSpPr txBox="1"/>
      </xdr:nvSpPr>
      <xdr:spPr>
        <a:xfrm>
          <a:off x="13512800" y="284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41" name="フローチャート: 判断 140"/>
        <xdr:cNvSpPr/>
      </xdr:nvSpPr>
      <xdr:spPr>
        <a:xfrm>
          <a:off x="12954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18341</xdr:rowOff>
    </xdr:from>
    <xdr:ext cx="762000" cy="259045"/>
    <xdr:sp macro="" textlink="">
      <xdr:nvSpPr>
        <xdr:cNvPr id="142" name="テキスト ボックス 141"/>
        <xdr:cNvSpPr txBox="1"/>
      </xdr:nvSpPr>
      <xdr:spPr>
        <a:xfrm>
          <a:off x="12623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43543</xdr:rowOff>
    </xdr:from>
    <xdr:to>
      <xdr:col>82</xdr:col>
      <xdr:colOff>158750</xdr:colOff>
      <xdr:row>14</xdr:row>
      <xdr:rowOff>145143</xdr:rowOff>
    </xdr:to>
    <xdr:sp macro="" textlink="">
      <xdr:nvSpPr>
        <xdr:cNvPr id="148" name="楕円 147"/>
        <xdr:cNvSpPr/>
      </xdr:nvSpPr>
      <xdr:spPr>
        <a:xfrm>
          <a:off x="164592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123570</xdr:rowOff>
    </xdr:from>
    <xdr:ext cx="762000" cy="259045"/>
    <xdr:sp macro="" textlink="">
      <xdr:nvSpPr>
        <xdr:cNvPr id="149" name="物件費該当値テキスト"/>
        <xdr:cNvSpPr txBox="1"/>
      </xdr:nvSpPr>
      <xdr:spPr>
        <a:xfrm>
          <a:off x="16598900" y="235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10886</xdr:rowOff>
    </xdr:from>
    <xdr:to>
      <xdr:col>78</xdr:col>
      <xdr:colOff>120650</xdr:colOff>
      <xdr:row>14</xdr:row>
      <xdr:rowOff>112486</xdr:rowOff>
    </xdr:to>
    <xdr:sp macro="" textlink="">
      <xdr:nvSpPr>
        <xdr:cNvPr id="150" name="楕円 149"/>
        <xdr:cNvSpPr/>
      </xdr:nvSpPr>
      <xdr:spPr>
        <a:xfrm>
          <a:off x="15621000" y="24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122663</xdr:rowOff>
    </xdr:from>
    <xdr:ext cx="736600" cy="259045"/>
    <xdr:sp macro="" textlink="">
      <xdr:nvSpPr>
        <xdr:cNvPr id="151" name="テキスト ボックス 150"/>
        <xdr:cNvSpPr txBox="1"/>
      </xdr:nvSpPr>
      <xdr:spPr>
        <a:xfrm>
          <a:off x="15290800" y="218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21771</xdr:rowOff>
    </xdr:from>
    <xdr:to>
      <xdr:col>74</xdr:col>
      <xdr:colOff>31750</xdr:colOff>
      <xdr:row>14</xdr:row>
      <xdr:rowOff>123371</xdr:rowOff>
    </xdr:to>
    <xdr:sp macro="" textlink="">
      <xdr:nvSpPr>
        <xdr:cNvPr id="152" name="楕円 151"/>
        <xdr:cNvSpPr/>
      </xdr:nvSpPr>
      <xdr:spPr>
        <a:xfrm>
          <a:off x="14732000" y="242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133548</xdr:rowOff>
    </xdr:from>
    <xdr:ext cx="762000" cy="259045"/>
    <xdr:sp macro="" textlink="">
      <xdr:nvSpPr>
        <xdr:cNvPr id="153" name="テキスト ボックス 152"/>
        <xdr:cNvSpPr txBox="1"/>
      </xdr:nvSpPr>
      <xdr:spPr>
        <a:xfrm>
          <a:off x="14401800" y="219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84364</xdr:rowOff>
    </xdr:from>
    <xdr:to>
      <xdr:col>69</xdr:col>
      <xdr:colOff>142875</xdr:colOff>
      <xdr:row>14</xdr:row>
      <xdr:rowOff>14514</xdr:rowOff>
    </xdr:to>
    <xdr:sp macro="" textlink="">
      <xdr:nvSpPr>
        <xdr:cNvPr id="154" name="楕円 153"/>
        <xdr:cNvSpPr/>
      </xdr:nvSpPr>
      <xdr:spPr>
        <a:xfrm>
          <a:off x="13843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24691</xdr:rowOff>
    </xdr:from>
    <xdr:ext cx="762000" cy="259045"/>
    <xdr:sp macro="" textlink="">
      <xdr:nvSpPr>
        <xdr:cNvPr id="155" name="テキスト ボックス 154"/>
        <xdr:cNvSpPr txBox="1"/>
      </xdr:nvSpPr>
      <xdr:spPr>
        <a:xfrm>
          <a:off x="13512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160564</xdr:rowOff>
    </xdr:from>
    <xdr:to>
      <xdr:col>65</xdr:col>
      <xdr:colOff>53975</xdr:colOff>
      <xdr:row>14</xdr:row>
      <xdr:rowOff>90714</xdr:rowOff>
    </xdr:to>
    <xdr:sp macro="" textlink="">
      <xdr:nvSpPr>
        <xdr:cNvPr id="156" name="楕円 155"/>
        <xdr:cNvSpPr/>
      </xdr:nvSpPr>
      <xdr:spPr>
        <a:xfrm>
          <a:off x="12954000" y="23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100891</xdr:rowOff>
    </xdr:from>
    <xdr:ext cx="762000" cy="259045"/>
    <xdr:sp macro="" textlink="">
      <xdr:nvSpPr>
        <xdr:cNvPr id="157" name="テキスト ボックス 156"/>
        <xdr:cNvSpPr txBox="1"/>
      </xdr:nvSpPr>
      <xdr:spPr>
        <a:xfrm>
          <a:off x="12623800" y="215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認定こども園の増による施設型・地域型保育給付費の増加や就労支援サービス利用件数の増による自立訓練等給付費の増加などにより、経常収支比率の扶助費分は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扶助費は、増加傾向にあるため、健康経営の普及・促進を図るなど、抑制が可能なものについて引き続き対策を講じていく。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118835</xdr:rowOff>
    </xdr:to>
    <xdr:cxnSp macro="">
      <xdr:nvCxnSpPr>
        <xdr:cNvPr id="187" name="直線コネクタ 186"/>
        <xdr:cNvCxnSpPr/>
      </xdr:nvCxnSpPr>
      <xdr:spPr>
        <a:xfrm flipV="1">
          <a:off x="4826000" y="9189357"/>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90912</xdr:rowOff>
    </xdr:from>
    <xdr:ext cx="762000" cy="259045"/>
    <xdr:sp macro="" textlink="">
      <xdr:nvSpPr>
        <xdr:cNvPr id="188" name="扶助費最小値テキスト"/>
        <xdr:cNvSpPr txBox="1"/>
      </xdr:nvSpPr>
      <xdr:spPr>
        <a:xfrm>
          <a:off x="4914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118835</xdr:rowOff>
    </xdr:from>
    <xdr:to>
      <xdr:col>24</xdr:col>
      <xdr:colOff>114300</xdr:colOff>
      <xdr:row>61</xdr:row>
      <xdr:rowOff>118835</xdr:rowOff>
    </xdr:to>
    <xdr:cxnSp macro="">
      <xdr:nvCxnSpPr>
        <xdr:cNvPr id="189" name="直線コネクタ 188"/>
        <xdr:cNvCxnSpPr/>
      </xdr:nvCxnSpPr>
      <xdr:spPr>
        <a:xfrm>
          <a:off x="4737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90" name="扶助費最大値テキスト"/>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91" name="直線コネクタ 190"/>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45357</xdr:rowOff>
    </xdr:from>
    <xdr:to>
      <xdr:col>24</xdr:col>
      <xdr:colOff>25400</xdr:colOff>
      <xdr:row>60</xdr:row>
      <xdr:rowOff>143328</xdr:rowOff>
    </xdr:to>
    <xdr:cxnSp macro="">
      <xdr:nvCxnSpPr>
        <xdr:cNvPr id="192" name="直線コネクタ 191"/>
        <xdr:cNvCxnSpPr/>
      </xdr:nvCxnSpPr>
      <xdr:spPr>
        <a:xfrm>
          <a:off x="3987800" y="10332357"/>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43742</xdr:rowOff>
    </xdr:from>
    <xdr:ext cx="762000" cy="259045"/>
    <xdr:sp macro="" textlink="">
      <xdr:nvSpPr>
        <xdr:cNvPr id="193" name="扶助費平均値テキスト"/>
        <xdr:cNvSpPr txBox="1"/>
      </xdr:nvSpPr>
      <xdr:spPr>
        <a:xfrm>
          <a:off x="4914900" y="9816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4" name="フローチャート: 判断 193"/>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102507</xdr:rowOff>
    </xdr:from>
    <xdr:to>
      <xdr:col>19</xdr:col>
      <xdr:colOff>187325</xdr:colOff>
      <xdr:row>60</xdr:row>
      <xdr:rowOff>45357</xdr:rowOff>
    </xdr:to>
    <xdr:cxnSp macro="">
      <xdr:nvCxnSpPr>
        <xdr:cNvPr id="195" name="直線コネクタ 194"/>
        <xdr:cNvCxnSpPr/>
      </xdr:nvCxnSpPr>
      <xdr:spPr>
        <a:xfrm>
          <a:off x="3098800" y="1021805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166007</xdr:rowOff>
    </xdr:from>
    <xdr:to>
      <xdr:col>20</xdr:col>
      <xdr:colOff>38100</xdr:colOff>
      <xdr:row>58</xdr:row>
      <xdr:rowOff>96157</xdr:rowOff>
    </xdr:to>
    <xdr:sp macro="" textlink="">
      <xdr:nvSpPr>
        <xdr:cNvPr id="196" name="フローチャート: 判断 195"/>
        <xdr:cNvSpPr/>
      </xdr:nvSpPr>
      <xdr:spPr>
        <a:xfrm>
          <a:off x="3937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106334</xdr:rowOff>
    </xdr:from>
    <xdr:ext cx="736600" cy="259045"/>
    <xdr:sp macro="" textlink="">
      <xdr:nvSpPr>
        <xdr:cNvPr id="197" name="テキスト ボックス 196"/>
        <xdr:cNvSpPr txBox="1"/>
      </xdr:nvSpPr>
      <xdr:spPr>
        <a:xfrm>
          <a:off x="3606800" y="9707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94343</xdr:rowOff>
    </xdr:from>
    <xdr:to>
      <xdr:col>15</xdr:col>
      <xdr:colOff>98425</xdr:colOff>
      <xdr:row>59</xdr:row>
      <xdr:rowOff>102507</xdr:rowOff>
    </xdr:to>
    <xdr:cxnSp macro="">
      <xdr:nvCxnSpPr>
        <xdr:cNvPr id="198" name="直線コネクタ 197"/>
        <xdr:cNvCxnSpPr/>
      </xdr:nvCxnSpPr>
      <xdr:spPr>
        <a:xfrm>
          <a:off x="2209800" y="10038443"/>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68035</xdr:rowOff>
    </xdr:from>
    <xdr:to>
      <xdr:col>15</xdr:col>
      <xdr:colOff>149225</xdr:colOff>
      <xdr:row>57</xdr:row>
      <xdr:rowOff>169635</xdr:rowOff>
    </xdr:to>
    <xdr:sp macro="" textlink="">
      <xdr:nvSpPr>
        <xdr:cNvPr id="199" name="フローチャート: 判断 198"/>
        <xdr:cNvSpPr/>
      </xdr:nvSpPr>
      <xdr:spPr>
        <a:xfrm>
          <a:off x="3048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8362</xdr:rowOff>
    </xdr:from>
    <xdr:ext cx="762000" cy="259045"/>
    <xdr:sp macro="" textlink="">
      <xdr:nvSpPr>
        <xdr:cNvPr id="200" name="テキスト ボックス 199"/>
        <xdr:cNvSpPr txBox="1"/>
      </xdr:nvSpPr>
      <xdr:spPr>
        <a:xfrm>
          <a:off x="2717800" y="960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94343</xdr:rowOff>
    </xdr:from>
    <xdr:to>
      <xdr:col>11</xdr:col>
      <xdr:colOff>9525</xdr:colOff>
      <xdr:row>59</xdr:row>
      <xdr:rowOff>37193</xdr:rowOff>
    </xdr:to>
    <xdr:cxnSp macro="">
      <xdr:nvCxnSpPr>
        <xdr:cNvPr id="201" name="直線コネクタ 200"/>
        <xdr:cNvCxnSpPr/>
      </xdr:nvCxnSpPr>
      <xdr:spPr>
        <a:xfrm flipV="1">
          <a:off x="1320800" y="1003844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202" name="フローチャート: 判断 201"/>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98170</xdr:rowOff>
    </xdr:from>
    <xdr:ext cx="762000" cy="259045"/>
    <xdr:sp macro="" textlink="">
      <xdr:nvSpPr>
        <xdr:cNvPr id="203" name="テキスト ボックス 202"/>
        <xdr:cNvSpPr txBox="1"/>
      </xdr:nvSpPr>
      <xdr:spPr>
        <a:xfrm>
          <a:off x="1828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100693</xdr:rowOff>
    </xdr:from>
    <xdr:to>
      <xdr:col>6</xdr:col>
      <xdr:colOff>171450</xdr:colOff>
      <xdr:row>58</xdr:row>
      <xdr:rowOff>30843</xdr:rowOff>
    </xdr:to>
    <xdr:sp macro="" textlink="">
      <xdr:nvSpPr>
        <xdr:cNvPr id="204" name="フローチャート: 判断 203"/>
        <xdr:cNvSpPr/>
      </xdr:nvSpPr>
      <xdr:spPr>
        <a:xfrm>
          <a:off x="1270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41020</xdr:rowOff>
    </xdr:from>
    <xdr:ext cx="762000" cy="259045"/>
    <xdr:sp macro="" textlink="">
      <xdr:nvSpPr>
        <xdr:cNvPr id="205" name="テキスト ボックス 204"/>
        <xdr:cNvSpPr txBox="1"/>
      </xdr:nvSpPr>
      <xdr:spPr>
        <a:xfrm>
          <a:off x="9398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92528</xdr:rowOff>
    </xdr:from>
    <xdr:to>
      <xdr:col>24</xdr:col>
      <xdr:colOff>76200</xdr:colOff>
      <xdr:row>61</xdr:row>
      <xdr:rowOff>22678</xdr:rowOff>
    </xdr:to>
    <xdr:sp macro="" textlink="">
      <xdr:nvSpPr>
        <xdr:cNvPr id="211" name="楕円 210"/>
        <xdr:cNvSpPr/>
      </xdr:nvSpPr>
      <xdr:spPr>
        <a:xfrm>
          <a:off x="47752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64605</xdr:rowOff>
    </xdr:from>
    <xdr:ext cx="762000" cy="259045"/>
    <xdr:sp macro="" textlink="">
      <xdr:nvSpPr>
        <xdr:cNvPr id="212" name="扶助費該当値テキスト"/>
        <xdr:cNvSpPr txBox="1"/>
      </xdr:nvSpPr>
      <xdr:spPr>
        <a:xfrm>
          <a:off x="4914900" y="1035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166007</xdr:rowOff>
    </xdr:from>
    <xdr:to>
      <xdr:col>20</xdr:col>
      <xdr:colOff>38100</xdr:colOff>
      <xdr:row>60</xdr:row>
      <xdr:rowOff>96157</xdr:rowOff>
    </xdr:to>
    <xdr:sp macro="" textlink="">
      <xdr:nvSpPr>
        <xdr:cNvPr id="213" name="楕円 212"/>
        <xdr:cNvSpPr/>
      </xdr:nvSpPr>
      <xdr:spPr>
        <a:xfrm>
          <a:off x="3937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80934</xdr:rowOff>
    </xdr:from>
    <xdr:ext cx="736600" cy="259045"/>
    <xdr:sp macro="" textlink="">
      <xdr:nvSpPr>
        <xdr:cNvPr id="214" name="テキスト ボックス 213"/>
        <xdr:cNvSpPr txBox="1"/>
      </xdr:nvSpPr>
      <xdr:spPr>
        <a:xfrm>
          <a:off x="3606800" y="10367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51707</xdr:rowOff>
    </xdr:from>
    <xdr:to>
      <xdr:col>15</xdr:col>
      <xdr:colOff>149225</xdr:colOff>
      <xdr:row>59</xdr:row>
      <xdr:rowOff>153307</xdr:rowOff>
    </xdr:to>
    <xdr:sp macro="" textlink="">
      <xdr:nvSpPr>
        <xdr:cNvPr id="215" name="楕円 214"/>
        <xdr:cNvSpPr/>
      </xdr:nvSpPr>
      <xdr:spPr>
        <a:xfrm>
          <a:off x="30480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138084</xdr:rowOff>
    </xdr:from>
    <xdr:ext cx="762000" cy="259045"/>
    <xdr:sp macro="" textlink="">
      <xdr:nvSpPr>
        <xdr:cNvPr id="216" name="テキスト ボックス 215"/>
        <xdr:cNvSpPr txBox="1"/>
      </xdr:nvSpPr>
      <xdr:spPr>
        <a:xfrm>
          <a:off x="2717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43543</xdr:rowOff>
    </xdr:from>
    <xdr:to>
      <xdr:col>11</xdr:col>
      <xdr:colOff>60325</xdr:colOff>
      <xdr:row>58</xdr:row>
      <xdr:rowOff>145143</xdr:rowOff>
    </xdr:to>
    <xdr:sp macro="" textlink="">
      <xdr:nvSpPr>
        <xdr:cNvPr id="217" name="楕円 216"/>
        <xdr:cNvSpPr/>
      </xdr:nvSpPr>
      <xdr:spPr>
        <a:xfrm>
          <a:off x="2159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129920</xdr:rowOff>
    </xdr:from>
    <xdr:ext cx="762000" cy="259045"/>
    <xdr:sp macro="" textlink="">
      <xdr:nvSpPr>
        <xdr:cNvPr id="218" name="テキスト ボックス 217"/>
        <xdr:cNvSpPr txBox="1"/>
      </xdr:nvSpPr>
      <xdr:spPr>
        <a:xfrm>
          <a:off x="1828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157843</xdr:rowOff>
    </xdr:from>
    <xdr:to>
      <xdr:col>6</xdr:col>
      <xdr:colOff>171450</xdr:colOff>
      <xdr:row>59</xdr:row>
      <xdr:rowOff>87993</xdr:rowOff>
    </xdr:to>
    <xdr:sp macro="" textlink="">
      <xdr:nvSpPr>
        <xdr:cNvPr id="219" name="楕円 218"/>
        <xdr:cNvSpPr/>
      </xdr:nvSpPr>
      <xdr:spPr>
        <a:xfrm>
          <a:off x="1270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72770</xdr:rowOff>
    </xdr:from>
    <xdr:ext cx="762000" cy="259045"/>
    <xdr:sp macro="" textlink="">
      <xdr:nvSpPr>
        <xdr:cNvPr id="220" name="テキスト ボックス 219"/>
        <xdr:cNvSpPr txBox="1"/>
      </xdr:nvSpPr>
      <xdr:spPr>
        <a:xfrm>
          <a:off x="939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静岡県後期高齢者医療広域連合への医療給付費負担金や介護保険特別会計繰出金の増加により、経常収支比率のその他分は、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類似団体平均と比較して高い数値となっている。介護保険特別会計繰出金の増加が続いているため、引き続き介護予防事業の推進により介護給付費の抑制に努める。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139700</xdr:rowOff>
    </xdr:from>
    <xdr:to>
      <xdr:col>82</xdr:col>
      <xdr:colOff>107950</xdr:colOff>
      <xdr:row>60</xdr:row>
      <xdr:rowOff>88900</xdr:rowOff>
    </xdr:to>
    <xdr:cxnSp macro="">
      <xdr:nvCxnSpPr>
        <xdr:cNvPr id="248" name="直線コネクタ 247"/>
        <xdr:cNvCxnSpPr/>
      </xdr:nvCxnSpPr>
      <xdr:spPr>
        <a:xfrm flipV="1">
          <a:off x="16510000" y="9055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9" name="その他最小値テキスト"/>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50" name="直線コネクタ 249"/>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54627</xdr:rowOff>
    </xdr:from>
    <xdr:ext cx="762000" cy="259045"/>
    <xdr:sp macro="" textlink="">
      <xdr:nvSpPr>
        <xdr:cNvPr id="251" name="その他最大値テキスト"/>
        <xdr:cNvSpPr txBox="1"/>
      </xdr:nvSpPr>
      <xdr:spPr>
        <a:xfrm>
          <a:off x="165989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139700</xdr:rowOff>
    </xdr:from>
    <xdr:to>
      <xdr:col>82</xdr:col>
      <xdr:colOff>196850</xdr:colOff>
      <xdr:row>52</xdr:row>
      <xdr:rowOff>139700</xdr:rowOff>
    </xdr:to>
    <xdr:cxnSp macro="">
      <xdr:nvCxnSpPr>
        <xdr:cNvPr id="252" name="直線コネクタ 251"/>
        <xdr:cNvCxnSpPr/>
      </xdr:nvCxnSpPr>
      <xdr:spPr>
        <a:xfrm>
          <a:off x="16421100" y="905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101600</xdr:rowOff>
    </xdr:from>
    <xdr:to>
      <xdr:col>82</xdr:col>
      <xdr:colOff>107950</xdr:colOff>
      <xdr:row>59</xdr:row>
      <xdr:rowOff>6350</xdr:rowOff>
    </xdr:to>
    <xdr:cxnSp macro="">
      <xdr:nvCxnSpPr>
        <xdr:cNvPr id="253" name="直線コネクタ 252"/>
        <xdr:cNvCxnSpPr/>
      </xdr:nvCxnSpPr>
      <xdr:spPr>
        <a:xfrm>
          <a:off x="15671800" y="100457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4" name="その他平均値テキスト"/>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5" name="フローチャート: 判断 254"/>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101600</xdr:rowOff>
    </xdr:from>
    <xdr:to>
      <xdr:col>78</xdr:col>
      <xdr:colOff>69850</xdr:colOff>
      <xdr:row>58</xdr:row>
      <xdr:rowOff>101600</xdr:rowOff>
    </xdr:to>
    <xdr:cxnSp macro="">
      <xdr:nvCxnSpPr>
        <xdr:cNvPr id="256" name="直線コネクタ 255"/>
        <xdr:cNvCxnSpPr/>
      </xdr:nvCxnSpPr>
      <xdr:spPr>
        <a:xfrm>
          <a:off x="14782800" y="10045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7" name="フローチャート: 判断 256"/>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8" name="テキスト ボックス 257"/>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133350</xdr:rowOff>
    </xdr:from>
    <xdr:to>
      <xdr:col>73</xdr:col>
      <xdr:colOff>180975</xdr:colOff>
      <xdr:row>58</xdr:row>
      <xdr:rowOff>101600</xdr:rowOff>
    </xdr:to>
    <xdr:cxnSp macro="">
      <xdr:nvCxnSpPr>
        <xdr:cNvPr id="259" name="直線コネクタ 258"/>
        <xdr:cNvCxnSpPr/>
      </xdr:nvCxnSpPr>
      <xdr:spPr>
        <a:xfrm>
          <a:off x="13893800" y="99060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60" name="フローチャート: 判断 259"/>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61" name="テキスト ボックス 260"/>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133350</xdr:rowOff>
    </xdr:from>
    <xdr:to>
      <xdr:col>69</xdr:col>
      <xdr:colOff>92075</xdr:colOff>
      <xdr:row>58</xdr:row>
      <xdr:rowOff>127000</xdr:rowOff>
    </xdr:to>
    <xdr:cxnSp macro="">
      <xdr:nvCxnSpPr>
        <xdr:cNvPr id="262" name="直線コネクタ 261"/>
        <xdr:cNvCxnSpPr/>
      </xdr:nvCxnSpPr>
      <xdr:spPr>
        <a:xfrm flipV="1">
          <a:off x="13004800" y="99060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44450</xdr:rowOff>
    </xdr:from>
    <xdr:to>
      <xdr:col>69</xdr:col>
      <xdr:colOff>142875</xdr:colOff>
      <xdr:row>57</xdr:row>
      <xdr:rowOff>146050</xdr:rowOff>
    </xdr:to>
    <xdr:sp macro="" textlink="">
      <xdr:nvSpPr>
        <xdr:cNvPr id="263" name="フローチャート: 判断 262"/>
        <xdr:cNvSpPr/>
      </xdr:nvSpPr>
      <xdr:spPr>
        <a:xfrm>
          <a:off x="13843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156227</xdr:rowOff>
    </xdr:from>
    <xdr:ext cx="762000" cy="259045"/>
    <xdr:sp macro="" textlink="">
      <xdr:nvSpPr>
        <xdr:cNvPr id="264" name="テキスト ボックス 263"/>
        <xdr:cNvSpPr txBox="1"/>
      </xdr:nvSpPr>
      <xdr:spPr>
        <a:xfrm>
          <a:off x="13512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5" name="フローチャート: 判断 264"/>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66" name="テキスト ボックス 265"/>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127000</xdr:rowOff>
    </xdr:from>
    <xdr:to>
      <xdr:col>82</xdr:col>
      <xdr:colOff>158750</xdr:colOff>
      <xdr:row>59</xdr:row>
      <xdr:rowOff>57150</xdr:rowOff>
    </xdr:to>
    <xdr:sp macro="" textlink="">
      <xdr:nvSpPr>
        <xdr:cNvPr id="272" name="楕円 271"/>
        <xdr:cNvSpPr/>
      </xdr:nvSpPr>
      <xdr:spPr>
        <a:xfrm>
          <a:off x="164592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99077</xdr:rowOff>
    </xdr:from>
    <xdr:ext cx="762000" cy="259045"/>
    <xdr:sp macro="" textlink="">
      <xdr:nvSpPr>
        <xdr:cNvPr id="273" name="その他該当値テキスト"/>
        <xdr:cNvSpPr txBox="1"/>
      </xdr:nvSpPr>
      <xdr:spPr>
        <a:xfrm>
          <a:off x="165989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50800</xdr:rowOff>
    </xdr:from>
    <xdr:to>
      <xdr:col>78</xdr:col>
      <xdr:colOff>120650</xdr:colOff>
      <xdr:row>58</xdr:row>
      <xdr:rowOff>152400</xdr:rowOff>
    </xdr:to>
    <xdr:sp macro="" textlink="">
      <xdr:nvSpPr>
        <xdr:cNvPr id="274" name="楕円 273"/>
        <xdr:cNvSpPr/>
      </xdr:nvSpPr>
      <xdr:spPr>
        <a:xfrm>
          <a:off x="15621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137177</xdr:rowOff>
    </xdr:from>
    <xdr:ext cx="736600" cy="259045"/>
    <xdr:sp macro="" textlink="">
      <xdr:nvSpPr>
        <xdr:cNvPr id="275" name="テキスト ボックス 274"/>
        <xdr:cNvSpPr txBox="1"/>
      </xdr:nvSpPr>
      <xdr:spPr>
        <a:xfrm>
          <a:off x="15290800" y="10081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50800</xdr:rowOff>
    </xdr:from>
    <xdr:to>
      <xdr:col>74</xdr:col>
      <xdr:colOff>31750</xdr:colOff>
      <xdr:row>58</xdr:row>
      <xdr:rowOff>152400</xdr:rowOff>
    </xdr:to>
    <xdr:sp macro="" textlink="">
      <xdr:nvSpPr>
        <xdr:cNvPr id="276" name="楕円 275"/>
        <xdr:cNvSpPr/>
      </xdr:nvSpPr>
      <xdr:spPr>
        <a:xfrm>
          <a:off x="14732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137177</xdr:rowOff>
    </xdr:from>
    <xdr:ext cx="762000" cy="259045"/>
    <xdr:sp macro="" textlink="">
      <xdr:nvSpPr>
        <xdr:cNvPr id="277" name="テキスト ボックス 276"/>
        <xdr:cNvSpPr txBox="1"/>
      </xdr:nvSpPr>
      <xdr:spPr>
        <a:xfrm>
          <a:off x="14401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82550</xdr:rowOff>
    </xdr:from>
    <xdr:to>
      <xdr:col>69</xdr:col>
      <xdr:colOff>142875</xdr:colOff>
      <xdr:row>58</xdr:row>
      <xdr:rowOff>12700</xdr:rowOff>
    </xdr:to>
    <xdr:sp macro="" textlink="">
      <xdr:nvSpPr>
        <xdr:cNvPr id="278" name="楕円 277"/>
        <xdr:cNvSpPr/>
      </xdr:nvSpPr>
      <xdr:spPr>
        <a:xfrm>
          <a:off x="13843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168927</xdr:rowOff>
    </xdr:from>
    <xdr:ext cx="762000" cy="259045"/>
    <xdr:sp macro="" textlink="">
      <xdr:nvSpPr>
        <xdr:cNvPr id="279" name="テキスト ボックス 278"/>
        <xdr:cNvSpPr txBox="1"/>
      </xdr:nvSpPr>
      <xdr:spPr>
        <a:xfrm>
          <a:off x="13512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80" name="楕円 279"/>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81" name="テキスト ボックス 280"/>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下水道事業負担金や志太広域事務組合への負担金が増加しているものの、経常一般財源が増加していることから補助費等分の経常収支比率は前年と同水準である。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例年、類似団体平均と比較して高い数値となっているため、今後は他団体への補助金の見直しを含め、経費の削減に努める。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170434</xdr:rowOff>
    </xdr:to>
    <xdr:cxnSp macro="">
      <xdr:nvCxnSpPr>
        <xdr:cNvPr id="307" name="直線コネクタ 306"/>
        <xdr:cNvCxnSpPr/>
      </xdr:nvCxnSpPr>
      <xdr:spPr>
        <a:xfrm flipV="1">
          <a:off x="16510000" y="5681980"/>
          <a:ext cx="0" cy="1517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8" name="補助費等最小値テキスト"/>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9" name="直線コネクタ 308"/>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10" name="補助費等最大値テキスト"/>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11" name="直線コネクタ 310"/>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1270</xdr:rowOff>
    </xdr:from>
    <xdr:to>
      <xdr:col>82</xdr:col>
      <xdr:colOff>107950</xdr:colOff>
      <xdr:row>39</xdr:row>
      <xdr:rowOff>1270</xdr:rowOff>
    </xdr:to>
    <xdr:cxnSp macro="">
      <xdr:nvCxnSpPr>
        <xdr:cNvPr id="312" name="直線コネクタ 311"/>
        <xdr:cNvCxnSpPr/>
      </xdr:nvCxnSpPr>
      <xdr:spPr>
        <a:xfrm>
          <a:off x="15671800" y="66878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13" name="補助費等平均値テキスト"/>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4" name="フローチャート: 判断 313"/>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117856</xdr:rowOff>
    </xdr:from>
    <xdr:to>
      <xdr:col>78</xdr:col>
      <xdr:colOff>69850</xdr:colOff>
      <xdr:row>39</xdr:row>
      <xdr:rowOff>1270</xdr:rowOff>
    </xdr:to>
    <xdr:cxnSp macro="">
      <xdr:nvCxnSpPr>
        <xdr:cNvPr id="315" name="直線コネクタ 314"/>
        <xdr:cNvCxnSpPr/>
      </xdr:nvCxnSpPr>
      <xdr:spPr>
        <a:xfrm>
          <a:off x="14782800" y="66329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6" name="フローチャート: 判断 315"/>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17" name="テキスト ボックス 316"/>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8128</xdr:rowOff>
    </xdr:from>
    <xdr:to>
      <xdr:col>73</xdr:col>
      <xdr:colOff>180975</xdr:colOff>
      <xdr:row>38</xdr:row>
      <xdr:rowOff>117856</xdr:rowOff>
    </xdr:to>
    <xdr:cxnSp macro="">
      <xdr:nvCxnSpPr>
        <xdr:cNvPr id="318" name="直線コネクタ 317"/>
        <xdr:cNvCxnSpPr/>
      </xdr:nvCxnSpPr>
      <xdr:spPr>
        <a:xfrm>
          <a:off x="13893800" y="652322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9" name="フローチャート: 判断 318"/>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20" name="テキスト ボックス 319"/>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8128</xdr:rowOff>
    </xdr:from>
    <xdr:to>
      <xdr:col>69</xdr:col>
      <xdr:colOff>92075</xdr:colOff>
      <xdr:row>38</xdr:row>
      <xdr:rowOff>26416</xdr:rowOff>
    </xdr:to>
    <xdr:cxnSp macro="">
      <xdr:nvCxnSpPr>
        <xdr:cNvPr id="321" name="直線コネクタ 320"/>
        <xdr:cNvCxnSpPr/>
      </xdr:nvCxnSpPr>
      <xdr:spPr>
        <a:xfrm flipV="1">
          <a:off x="13004800" y="65232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22" name="フローチャート: 判断 321"/>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23" name="テキスト ボックス 322"/>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4" name="フローチャート: 判断 323"/>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25" name="テキスト ボックス 324"/>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121920</xdr:rowOff>
    </xdr:from>
    <xdr:to>
      <xdr:col>82</xdr:col>
      <xdr:colOff>158750</xdr:colOff>
      <xdr:row>39</xdr:row>
      <xdr:rowOff>52070</xdr:rowOff>
    </xdr:to>
    <xdr:sp macro="" textlink="">
      <xdr:nvSpPr>
        <xdr:cNvPr id="331" name="楕円 330"/>
        <xdr:cNvSpPr/>
      </xdr:nvSpPr>
      <xdr:spPr>
        <a:xfrm>
          <a:off x="164592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93997</xdr:rowOff>
    </xdr:from>
    <xdr:ext cx="762000" cy="259045"/>
    <xdr:sp macro="" textlink="">
      <xdr:nvSpPr>
        <xdr:cNvPr id="332" name="補助費等該当値テキスト"/>
        <xdr:cNvSpPr txBox="1"/>
      </xdr:nvSpPr>
      <xdr:spPr>
        <a:xfrm>
          <a:off x="165989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121920</xdr:rowOff>
    </xdr:from>
    <xdr:to>
      <xdr:col>78</xdr:col>
      <xdr:colOff>120650</xdr:colOff>
      <xdr:row>39</xdr:row>
      <xdr:rowOff>52070</xdr:rowOff>
    </xdr:to>
    <xdr:sp macro="" textlink="">
      <xdr:nvSpPr>
        <xdr:cNvPr id="333" name="楕円 332"/>
        <xdr:cNvSpPr/>
      </xdr:nvSpPr>
      <xdr:spPr>
        <a:xfrm>
          <a:off x="15621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36847</xdr:rowOff>
    </xdr:from>
    <xdr:ext cx="736600" cy="259045"/>
    <xdr:sp macro="" textlink="">
      <xdr:nvSpPr>
        <xdr:cNvPr id="334" name="テキスト ボックス 333"/>
        <xdr:cNvSpPr txBox="1"/>
      </xdr:nvSpPr>
      <xdr:spPr>
        <a:xfrm>
          <a:off x="15290800" y="672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67056</xdr:rowOff>
    </xdr:from>
    <xdr:to>
      <xdr:col>74</xdr:col>
      <xdr:colOff>31750</xdr:colOff>
      <xdr:row>38</xdr:row>
      <xdr:rowOff>168656</xdr:rowOff>
    </xdr:to>
    <xdr:sp macro="" textlink="">
      <xdr:nvSpPr>
        <xdr:cNvPr id="335" name="楕円 334"/>
        <xdr:cNvSpPr/>
      </xdr:nvSpPr>
      <xdr:spPr>
        <a:xfrm>
          <a:off x="14732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153433</xdr:rowOff>
    </xdr:from>
    <xdr:ext cx="762000" cy="259045"/>
    <xdr:sp macro="" textlink="">
      <xdr:nvSpPr>
        <xdr:cNvPr id="336" name="テキスト ボックス 335"/>
        <xdr:cNvSpPr txBox="1"/>
      </xdr:nvSpPr>
      <xdr:spPr>
        <a:xfrm>
          <a:off x="14401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128778</xdr:rowOff>
    </xdr:from>
    <xdr:to>
      <xdr:col>69</xdr:col>
      <xdr:colOff>142875</xdr:colOff>
      <xdr:row>38</xdr:row>
      <xdr:rowOff>58928</xdr:rowOff>
    </xdr:to>
    <xdr:sp macro="" textlink="">
      <xdr:nvSpPr>
        <xdr:cNvPr id="337" name="楕円 336"/>
        <xdr:cNvSpPr/>
      </xdr:nvSpPr>
      <xdr:spPr>
        <a:xfrm>
          <a:off x="13843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43705</xdr:rowOff>
    </xdr:from>
    <xdr:ext cx="762000" cy="259045"/>
    <xdr:sp macro="" textlink="">
      <xdr:nvSpPr>
        <xdr:cNvPr id="338" name="テキスト ボックス 337"/>
        <xdr:cNvSpPr txBox="1"/>
      </xdr:nvSpPr>
      <xdr:spPr>
        <a:xfrm>
          <a:off x="13512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147066</xdr:rowOff>
    </xdr:from>
    <xdr:to>
      <xdr:col>65</xdr:col>
      <xdr:colOff>53975</xdr:colOff>
      <xdr:row>38</xdr:row>
      <xdr:rowOff>77215</xdr:rowOff>
    </xdr:to>
    <xdr:sp macro="" textlink="">
      <xdr:nvSpPr>
        <xdr:cNvPr id="339" name="楕円 338"/>
        <xdr:cNvSpPr/>
      </xdr:nvSpPr>
      <xdr:spPr>
        <a:xfrm>
          <a:off x="12954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61993</xdr:rowOff>
    </xdr:from>
    <xdr:ext cx="762000" cy="259045"/>
    <xdr:sp macro="" textlink="">
      <xdr:nvSpPr>
        <xdr:cNvPr id="340" name="テキスト ボックス 339"/>
        <xdr:cNvSpPr txBox="1"/>
      </xdr:nvSpPr>
      <xdr:spPr>
        <a:xfrm>
          <a:off x="12623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令和６年度に終了した地方債の償還額が、開始した償還額を</a:t>
          </a:r>
          <a:r>
            <a:rPr kumimoji="1" lang="ja-JP" altLang="en-US" sz="1300">
              <a:solidFill>
                <a:schemeClr val="tx1"/>
              </a:solidFill>
              <a:latin typeface="ＭＳ Ｐゴシック" panose="020B0600070205080204" pitchFamily="50" charset="-128"/>
              <a:ea typeface="ＭＳ Ｐゴシック" panose="020B0600070205080204" pitchFamily="50" charset="-128"/>
            </a:rPr>
            <a:t>約</a:t>
          </a:r>
          <a:r>
            <a:rPr kumimoji="1" lang="en-US" altLang="ja-JP" sz="1300">
              <a:solidFill>
                <a:schemeClr val="tx1"/>
              </a:solidFill>
              <a:latin typeface="ＭＳ Ｐゴシック" panose="020B0600070205080204" pitchFamily="50" charset="-128"/>
              <a:ea typeface="ＭＳ Ｐゴシック" panose="020B0600070205080204" pitchFamily="50" charset="-128"/>
            </a:rPr>
            <a:t>211</a:t>
          </a:r>
          <a:r>
            <a:rPr kumimoji="1" lang="ja-JP" altLang="en-US" sz="1300">
              <a:solidFill>
                <a:schemeClr val="tx1"/>
              </a:solidFill>
              <a:latin typeface="ＭＳ Ｐゴシック" panose="020B0600070205080204" pitchFamily="50" charset="-128"/>
              <a:ea typeface="ＭＳ Ｐゴシック" panose="020B0600070205080204" pitchFamily="50" charset="-128"/>
            </a:rPr>
            <a:t>百万円上回っていたことから公債費が減少し、経常収支比率の公債費分は</a:t>
          </a:r>
          <a:r>
            <a:rPr kumimoji="1" lang="en-US" altLang="ja-JP" sz="1300">
              <a:solidFill>
                <a:schemeClr val="tx1"/>
              </a:solidFill>
              <a:latin typeface="ＭＳ Ｐゴシック" panose="020B0600070205080204" pitchFamily="50" charset="-128"/>
              <a:ea typeface="ＭＳ Ｐゴシック" panose="020B0600070205080204" pitchFamily="50" charset="-128"/>
            </a:rPr>
            <a:t>1.3</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地方債の新規発行の抑制により、前年度から引き続き類似団体平均より低い数値を維持することができており、今後も地方債の適切な活用に努め、公債費の削減を図る。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5" name="直線コネクタ 354"/>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6" name="テキスト ボックス 355"/>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7" name="直線コネクタ 356"/>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8" name="テキスト ボックス 357"/>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9" name="直線コネクタ 358"/>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0" name="テキスト ボックス 359"/>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1" name="直線コネクタ 360"/>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2" name="テキスト ボックス 361"/>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3" name="直線コネクタ 362"/>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4" name="テキスト ボックス 363"/>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5" name="直線コネクタ 364"/>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6" name="テキスト ボックス 365"/>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30662</xdr:rowOff>
    </xdr:to>
    <xdr:cxnSp macro="">
      <xdr:nvCxnSpPr>
        <xdr:cNvPr id="369" name="直線コネクタ 368"/>
        <xdr:cNvCxnSpPr/>
      </xdr:nvCxnSpPr>
      <xdr:spPr>
        <a:xfrm flipV="1">
          <a:off x="4826000" y="12631420"/>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2739</xdr:rowOff>
    </xdr:from>
    <xdr:ext cx="762000" cy="259045"/>
    <xdr:sp macro="" textlink="">
      <xdr:nvSpPr>
        <xdr:cNvPr id="370" name="公債費最小値テキスト"/>
        <xdr:cNvSpPr txBox="1"/>
      </xdr:nvSpPr>
      <xdr:spPr>
        <a:xfrm>
          <a:off x="4914900" y="13890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30662</xdr:rowOff>
    </xdr:from>
    <xdr:to>
      <xdr:col>24</xdr:col>
      <xdr:colOff>114300</xdr:colOff>
      <xdr:row>81</xdr:row>
      <xdr:rowOff>30662</xdr:rowOff>
    </xdr:to>
    <xdr:cxnSp macro="">
      <xdr:nvCxnSpPr>
        <xdr:cNvPr id="371" name="直線コネクタ 370"/>
        <xdr:cNvCxnSpPr/>
      </xdr:nvCxnSpPr>
      <xdr:spPr>
        <a:xfrm>
          <a:off x="4737100" y="13918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72" name="公債費最大値テキスト"/>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73" name="直線コネクタ 372"/>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169455</xdr:rowOff>
    </xdr:from>
    <xdr:to>
      <xdr:col>24</xdr:col>
      <xdr:colOff>25400</xdr:colOff>
      <xdr:row>77</xdr:row>
      <xdr:rowOff>82913</xdr:rowOff>
    </xdr:to>
    <xdr:cxnSp macro="">
      <xdr:nvCxnSpPr>
        <xdr:cNvPr id="374" name="直線コネクタ 373"/>
        <xdr:cNvCxnSpPr/>
      </xdr:nvCxnSpPr>
      <xdr:spPr>
        <a:xfrm flipV="1">
          <a:off x="3987800" y="13199655"/>
          <a:ext cx="8382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95629</xdr:rowOff>
    </xdr:from>
    <xdr:ext cx="762000" cy="259045"/>
    <xdr:sp macro="" textlink="">
      <xdr:nvSpPr>
        <xdr:cNvPr id="375" name="公債費平均値テキスト"/>
        <xdr:cNvSpPr txBox="1"/>
      </xdr:nvSpPr>
      <xdr:spPr>
        <a:xfrm>
          <a:off x="4914900" y="132972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123552</xdr:rowOff>
    </xdr:from>
    <xdr:to>
      <xdr:col>24</xdr:col>
      <xdr:colOff>76200</xdr:colOff>
      <xdr:row>78</xdr:row>
      <xdr:rowOff>53702</xdr:rowOff>
    </xdr:to>
    <xdr:sp macro="" textlink="">
      <xdr:nvSpPr>
        <xdr:cNvPr id="376" name="フローチャート: 判断 375"/>
        <xdr:cNvSpPr/>
      </xdr:nvSpPr>
      <xdr:spPr>
        <a:xfrm>
          <a:off x="47752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82913</xdr:rowOff>
    </xdr:from>
    <xdr:to>
      <xdr:col>19</xdr:col>
      <xdr:colOff>187325</xdr:colOff>
      <xdr:row>77</xdr:row>
      <xdr:rowOff>102507</xdr:rowOff>
    </xdr:to>
    <xdr:cxnSp macro="">
      <xdr:nvCxnSpPr>
        <xdr:cNvPr id="377" name="直線コネクタ 376"/>
        <xdr:cNvCxnSpPr/>
      </xdr:nvCxnSpPr>
      <xdr:spPr>
        <a:xfrm flipV="1">
          <a:off x="3098800" y="1328456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4355</xdr:rowOff>
    </xdr:from>
    <xdr:to>
      <xdr:col>20</xdr:col>
      <xdr:colOff>38100</xdr:colOff>
      <xdr:row>78</xdr:row>
      <xdr:rowOff>105955</xdr:rowOff>
    </xdr:to>
    <xdr:sp macro="" textlink="">
      <xdr:nvSpPr>
        <xdr:cNvPr id="378" name="フローチャート: 判断 377"/>
        <xdr:cNvSpPr/>
      </xdr:nvSpPr>
      <xdr:spPr>
        <a:xfrm>
          <a:off x="39370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90732</xdr:rowOff>
    </xdr:from>
    <xdr:ext cx="736600" cy="259045"/>
    <xdr:sp macro="" textlink="">
      <xdr:nvSpPr>
        <xdr:cNvPr id="379" name="テキスト ボックス 378"/>
        <xdr:cNvSpPr txBox="1"/>
      </xdr:nvSpPr>
      <xdr:spPr>
        <a:xfrm>
          <a:off x="3606800" y="13463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102507</xdr:rowOff>
    </xdr:from>
    <xdr:to>
      <xdr:col>15</xdr:col>
      <xdr:colOff>98425</xdr:colOff>
      <xdr:row>77</xdr:row>
      <xdr:rowOff>102507</xdr:rowOff>
    </xdr:to>
    <xdr:cxnSp macro="">
      <xdr:nvCxnSpPr>
        <xdr:cNvPr id="380" name="直線コネクタ 379"/>
        <xdr:cNvCxnSpPr/>
      </xdr:nvCxnSpPr>
      <xdr:spPr>
        <a:xfrm>
          <a:off x="2209800" y="133041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17418</xdr:rowOff>
    </xdr:from>
    <xdr:to>
      <xdr:col>15</xdr:col>
      <xdr:colOff>149225</xdr:colOff>
      <xdr:row>78</xdr:row>
      <xdr:rowOff>119018</xdr:rowOff>
    </xdr:to>
    <xdr:sp macro="" textlink="">
      <xdr:nvSpPr>
        <xdr:cNvPr id="381" name="フローチャート: 判断 380"/>
        <xdr:cNvSpPr/>
      </xdr:nvSpPr>
      <xdr:spPr>
        <a:xfrm>
          <a:off x="3048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103795</xdr:rowOff>
    </xdr:from>
    <xdr:ext cx="762000" cy="259045"/>
    <xdr:sp macro="" textlink="">
      <xdr:nvSpPr>
        <xdr:cNvPr id="382" name="テキスト ボックス 381"/>
        <xdr:cNvSpPr txBox="1"/>
      </xdr:nvSpPr>
      <xdr:spPr>
        <a:xfrm>
          <a:off x="2717800" y="1347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102507</xdr:rowOff>
    </xdr:from>
    <xdr:to>
      <xdr:col>11</xdr:col>
      <xdr:colOff>9525</xdr:colOff>
      <xdr:row>78</xdr:row>
      <xdr:rowOff>35561</xdr:rowOff>
    </xdr:to>
    <xdr:cxnSp macro="">
      <xdr:nvCxnSpPr>
        <xdr:cNvPr id="383" name="直線コネクタ 382"/>
        <xdr:cNvCxnSpPr/>
      </xdr:nvCxnSpPr>
      <xdr:spPr>
        <a:xfrm flipV="1">
          <a:off x="1320800" y="13304157"/>
          <a:ext cx="889000" cy="10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149679</xdr:rowOff>
    </xdr:from>
    <xdr:to>
      <xdr:col>11</xdr:col>
      <xdr:colOff>60325</xdr:colOff>
      <xdr:row>78</xdr:row>
      <xdr:rowOff>79829</xdr:rowOff>
    </xdr:to>
    <xdr:sp macro="" textlink="">
      <xdr:nvSpPr>
        <xdr:cNvPr id="384" name="フローチャート: 判断 383"/>
        <xdr:cNvSpPr/>
      </xdr:nvSpPr>
      <xdr:spPr>
        <a:xfrm>
          <a:off x="2159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64606</xdr:rowOff>
    </xdr:from>
    <xdr:ext cx="762000" cy="259045"/>
    <xdr:sp macro="" textlink="">
      <xdr:nvSpPr>
        <xdr:cNvPr id="385" name="テキスト ボックス 384"/>
        <xdr:cNvSpPr txBox="1"/>
      </xdr:nvSpPr>
      <xdr:spPr>
        <a:xfrm>
          <a:off x="1828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37012</xdr:rowOff>
    </xdr:from>
    <xdr:to>
      <xdr:col>6</xdr:col>
      <xdr:colOff>171450</xdr:colOff>
      <xdr:row>78</xdr:row>
      <xdr:rowOff>138612</xdr:rowOff>
    </xdr:to>
    <xdr:sp macro="" textlink="">
      <xdr:nvSpPr>
        <xdr:cNvPr id="386" name="フローチャート: 判断 385"/>
        <xdr:cNvSpPr/>
      </xdr:nvSpPr>
      <xdr:spPr>
        <a:xfrm>
          <a:off x="1270000" y="1341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123389</xdr:rowOff>
    </xdr:from>
    <xdr:ext cx="762000" cy="259045"/>
    <xdr:sp macro="" textlink="">
      <xdr:nvSpPr>
        <xdr:cNvPr id="387" name="テキスト ボックス 386"/>
        <xdr:cNvSpPr txBox="1"/>
      </xdr:nvSpPr>
      <xdr:spPr>
        <a:xfrm>
          <a:off x="939800" y="1349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118655</xdr:rowOff>
    </xdr:from>
    <xdr:to>
      <xdr:col>24</xdr:col>
      <xdr:colOff>76200</xdr:colOff>
      <xdr:row>77</xdr:row>
      <xdr:rowOff>48805</xdr:rowOff>
    </xdr:to>
    <xdr:sp macro="" textlink="">
      <xdr:nvSpPr>
        <xdr:cNvPr id="393" name="楕円 392"/>
        <xdr:cNvSpPr/>
      </xdr:nvSpPr>
      <xdr:spPr>
        <a:xfrm>
          <a:off x="4775200" y="1314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135182</xdr:rowOff>
    </xdr:from>
    <xdr:ext cx="762000" cy="259045"/>
    <xdr:sp macro="" textlink="">
      <xdr:nvSpPr>
        <xdr:cNvPr id="394" name="公債費該当値テキスト"/>
        <xdr:cNvSpPr txBox="1"/>
      </xdr:nvSpPr>
      <xdr:spPr>
        <a:xfrm>
          <a:off x="4914900" y="12993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32113</xdr:rowOff>
    </xdr:from>
    <xdr:to>
      <xdr:col>20</xdr:col>
      <xdr:colOff>38100</xdr:colOff>
      <xdr:row>77</xdr:row>
      <xdr:rowOff>133713</xdr:rowOff>
    </xdr:to>
    <xdr:sp macro="" textlink="">
      <xdr:nvSpPr>
        <xdr:cNvPr id="395" name="楕円 394"/>
        <xdr:cNvSpPr/>
      </xdr:nvSpPr>
      <xdr:spPr>
        <a:xfrm>
          <a:off x="3937000" y="1323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143890</xdr:rowOff>
    </xdr:from>
    <xdr:ext cx="736600" cy="259045"/>
    <xdr:sp macro="" textlink="">
      <xdr:nvSpPr>
        <xdr:cNvPr id="396" name="テキスト ボックス 395"/>
        <xdr:cNvSpPr txBox="1"/>
      </xdr:nvSpPr>
      <xdr:spPr>
        <a:xfrm>
          <a:off x="3606800" y="13002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51707</xdr:rowOff>
    </xdr:from>
    <xdr:to>
      <xdr:col>15</xdr:col>
      <xdr:colOff>149225</xdr:colOff>
      <xdr:row>77</xdr:row>
      <xdr:rowOff>153307</xdr:rowOff>
    </xdr:to>
    <xdr:sp macro="" textlink="">
      <xdr:nvSpPr>
        <xdr:cNvPr id="397" name="楕円 396"/>
        <xdr:cNvSpPr/>
      </xdr:nvSpPr>
      <xdr:spPr>
        <a:xfrm>
          <a:off x="30480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163484</xdr:rowOff>
    </xdr:from>
    <xdr:ext cx="762000" cy="259045"/>
    <xdr:sp macro="" textlink="">
      <xdr:nvSpPr>
        <xdr:cNvPr id="398" name="テキスト ボックス 397"/>
        <xdr:cNvSpPr txBox="1"/>
      </xdr:nvSpPr>
      <xdr:spPr>
        <a:xfrm>
          <a:off x="2717800" y="1302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51707</xdr:rowOff>
    </xdr:from>
    <xdr:to>
      <xdr:col>11</xdr:col>
      <xdr:colOff>60325</xdr:colOff>
      <xdr:row>77</xdr:row>
      <xdr:rowOff>153307</xdr:rowOff>
    </xdr:to>
    <xdr:sp macro="" textlink="">
      <xdr:nvSpPr>
        <xdr:cNvPr id="399" name="楕円 398"/>
        <xdr:cNvSpPr/>
      </xdr:nvSpPr>
      <xdr:spPr>
        <a:xfrm>
          <a:off x="21590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163484</xdr:rowOff>
    </xdr:from>
    <xdr:ext cx="762000" cy="259045"/>
    <xdr:sp macro="" textlink="">
      <xdr:nvSpPr>
        <xdr:cNvPr id="400" name="テキスト ボックス 399"/>
        <xdr:cNvSpPr txBox="1"/>
      </xdr:nvSpPr>
      <xdr:spPr>
        <a:xfrm>
          <a:off x="1828800" y="1302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401" name="楕円 400"/>
        <xdr:cNvSpPr/>
      </xdr:nvSpPr>
      <xdr:spPr>
        <a:xfrm>
          <a:off x="1270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96538</xdr:rowOff>
    </xdr:from>
    <xdr:ext cx="762000" cy="259045"/>
    <xdr:sp macro="" textlink="">
      <xdr:nvSpPr>
        <xdr:cNvPr id="402" name="テキスト ボックス 401"/>
        <xdr:cNvSpPr txBox="1"/>
      </xdr:nvSpPr>
      <xdr:spPr>
        <a:xfrm>
          <a:off x="939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ポイントの増加となった。</a:t>
          </a:r>
        </a:p>
        <a:p>
          <a:r>
            <a:rPr kumimoji="1" lang="ja-JP" altLang="en-US" sz="1300">
              <a:latin typeface="ＭＳ Ｐゴシック" panose="020B0600070205080204" pitchFamily="50" charset="-128"/>
              <a:ea typeface="ＭＳ Ｐゴシック" panose="020B0600070205080204" pitchFamily="50" charset="-128"/>
            </a:rPr>
            <a:t>　人件費は類似団体平均を下回っているが、令和６年度の増加が顕著である。また、扶助費と補助費等が類似団体平均を上回っている。そのため、全体として平均を上回っている状況である。引き続き、経常経費の削減を図り、財政構造の弾力性の維持に努める。</a:t>
          </a: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8" name="テキスト ボックス 417"/>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0" name="テキスト ボックス 419"/>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4" name="テキスト ボックス 423"/>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6" name="テキスト ボックス 425"/>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31750</xdr:rowOff>
    </xdr:to>
    <xdr:cxnSp macro="">
      <xdr:nvCxnSpPr>
        <xdr:cNvPr id="430" name="直線コネクタ 429"/>
        <xdr:cNvCxnSpPr/>
      </xdr:nvCxnSpPr>
      <xdr:spPr>
        <a:xfrm flipV="1">
          <a:off x="16510000" y="125399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3827</xdr:rowOff>
    </xdr:from>
    <xdr:ext cx="762000" cy="259045"/>
    <xdr:sp macro="" textlink="">
      <xdr:nvSpPr>
        <xdr:cNvPr id="431" name="公債費以外最小値テキスト"/>
        <xdr:cNvSpPr txBox="1"/>
      </xdr:nvSpPr>
      <xdr:spPr>
        <a:xfrm>
          <a:off x="16598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31750</xdr:rowOff>
    </xdr:from>
    <xdr:to>
      <xdr:col>82</xdr:col>
      <xdr:colOff>196850</xdr:colOff>
      <xdr:row>81</xdr:row>
      <xdr:rowOff>31750</xdr:rowOff>
    </xdr:to>
    <xdr:cxnSp macro="">
      <xdr:nvCxnSpPr>
        <xdr:cNvPr id="432" name="直線コネクタ 431"/>
        <xdr:cNvCxnSpPr/>
      </xdr:nvCxnSpPr>
      <xdr:spPr>
        <a:xfrm>
          <a:off x="16421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3"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4" name="直線コネクタ 433"/>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123190</xdr:rowOff>
    </xdr:from>
    <xdr:to>
      <xdr:col>82</xdr:col>
      <xdr:colOff>107950</xdr:colOff>
      <xdr:row>77</xdr:row>
      <xdr:rowOff>77470</xdr:rowOff>
    </xdr:to>
    <xdr:cxnSp macro="">
      <xdr:nvCxnSpPr>
        <xdr:cNvPr id="435" name="直線コネクタ 434"/>
        <xdr:cNvCxnSpPr/>
      </xdr:nvCxnSpPr>
      <xdr:spPr>
        <a:xfrm>
          <a:off x="15671800" y="12981940"/>
          <a:ext cx="8382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85107</xdr:rowOff>
    </xdr:from>
    <xdr:ext cx="762000" cy="259045"/>
    <xdr:sp macro="" textlink="">
      <xdr:nvSpPr>
        <xdr:cNvPr id="436" name="公債費以外平均値テキスト"/>
        <xdr:cNvSpPr txBox="1"/>
      </xdr:nvSpPr>
      <xdr:spPr>
        <a:xfrm>
          <a:off x="16598900" y="12943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68580</xdr:rowOff>
    </xdr:from>
    <xdr:to>
      <xdr:col>82</xdr:col>
      <xdr:colOff>158750</xdr:colOff>
      <xdr:row>76</xdr:row>
      <xdr:rowOff>170180</xdr:rowOff>
    </xdr:to>
    <xdr:sp macro="" textlink="">
      <xdr:nvSpPr>
        <xdr:cNvPr id="437" name="フローチャート: 判断 436"/>
        <xdr:cNvSpPr/>
      </xdr:nvSpPr>
      <xdr:spPr>
        <a:xfrm>
          <a:off x="16459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85090</xdr:rowOff>
    </xdr:from>
    <xdr:to>
      <xdr:col>78</xdr:col>
      <xdr:colOff>69850</xdr:colOff>
      <xdr:row>75</xdr:row>
      <xdr:rowOff>123190</xdr:rowOff>
    </xdr:to>
    <xdr:cxnSp macro="">
      <xdr:nvCxnSpPr>
        <xdr:cNvPr id="438" name="直線コネクタ 437"/>
        <xdr:cNvCxnSpPr/>
      </xdr:nvCxnSpPr>
      <xdr:spPr>
        <a:xfrm>
          <a:off x="14782800" y="129438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102870</xdr:rowOff>
    </xdr:from>
    <xdr:to>
      <xdr:col>78</xdr:col>
      <xdr:colOff>120650</xdr:colOff>
      <xdr:row>76</xdr:row>
      <xdr:rowOff>33020</xdr:rowOff>
    </xdr:to>
    <xdr:sp macro="" textlink="">
      <xdr:nvSpPr>
        <xdr:cNvPr id="439" name="フローチャート: 判断 438"/>
        <xdr:cNvSpPr/>
      </xdr:nvSpPr>
      <xdr:spPr>
        <a:xfrm>
          <a:off x="15621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17797</xdr:rowOff>
    </xdr:from>
    <xdr:ext cx="736600" cy="259045"/>
    <xdr:sp macro="" textlink="">
      <xdr:nvSpPr>
        <xdr:cNvPr id="440" name="テキスト ボックス 439"/>
        <xdr:cNvSpPr txBox="1"/>
      </xdr:nvSpPr>
      <xdr:spPr>
        <a:xfrm>
          <a:off x="15290800" y="13047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8890</xdr:rowOff>
    </xdr:from>
    <xdr:to>
      <xdr:col>73</xdr:col>
      <xdr:colOff>180975</xdr:colOff>
      <xdr:row>75</xdr:row>
      <xdr:rowOff>85090</xdr:rowOff>
    </xdr:to>
    <xdr:cxnSp macro="">
      <xdr:nvCxnSpPr>
        <xdr:cNvPr id="441" name="直線コネクタ 440"/>
        <xdr:cNvCxnSpPr/>
      </xdr:nvCxnSpPr>
      <xdr:spPr>
        <a:xfrm>
          <a:off x="13893800" y="1252474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160020</xdr:rowOff>
    </xdr:from>
    <xdr:to>
      <xdr:col>74</xdr:col>
      <xdr:colOff>31750</xdr:colOff>
      <xdr:row>75</xdr:row>
      <xdr:rowOff>90170</xdr:rowOff>
    </xdr:to>
    <xdr:sp macro="" textlink="">
      <xdr:nvSpPr>
        <xdr:cNvPr id="442" name="フローチャート: 判断 441"/>
        <xdr:cNvSpPr/>
      </xdr:nvSpPr>
      <xdr:spPr>
        <a:xfrm>
          <a:off x="14732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100347</xdr:rowOff>
    </xdr:from>
    <xdr:ext cx="762000" cy="259045"/>
    <xdr:sp macro="" textlink="">
      <xdr:nvSpPr>
        <xdr:cNvPr id="443" name="テキスト ボックス 442"/>
        <xdr:cNvSpPr txBox="1"/>
      </xdr:nvSpPr>
      <xdr:spPr>
        <a:xfrm>
          <a:off x="14401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8890</xdr:rowOff>
    </xdr:from>
    <xdr:to>
      <xdr:col>69</xdr:col>
      <xdr:colOff>92075</xdr:colOff>
      <xdr:row>74</xdr:row>
      <xdr:rowOff>142240</xdr:rowOff>
    </xdr:to>
    <xdr:cxnSp macro="">
      <xdr:nvCxnSpPr>
        <xdr:cNvPr id="444" name="直線コネクタ 443"/>
        <xdr:cNvCxnSpPr/>
      </xdr:nvCxnSpPr>
      <xdr:spPr>
        <a:xfrm flipV="1">
          <a:off x="13004800" y="1252474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80010</xdr:rowOff>
    </xdr:from>
    <xdr:to>
      <xdr:col>69</xdr:col>
      <xdr:colOff>142875</xdr:colOff>
      <xdr:row>74</xdr:row>
      <xdr:rowOff>10160</xdr:rowOff>
    </xdr:to>
    <xdr:sp macro="" textlink="">
      <xdr:nvSpPr>
        <xdr:cNvPr id="445" name="フローチャート: 判断 444"/>
        <xdr:cNvSpPr/>
      </xdr:nvSpPr>
      <xdr:spPr>
        <a:xfrm>
          <a:off x="13843000" y="125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166387</xdr:rowOff>
    </xdr:from>
    <xdr:ext cx="762000" cy="259045"/>
    <xdr:sp macro="" textlink="">
      <xdr:nvSpPr>
        <xdr:cNvPr id="446" name="テキスト ボックス 445"/>
        <xdr:cNvSpPr txBox="1"/>
      </xdr:nvSpPr>
      <xdr:spPr>
        <a:xfrm>
          <a:off x="13512800" y="12682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47" name="フローチャート: 判断 446"/>
        <xdr:cNvSpPr/>
      </xdr:nvSpPr>
      <xdr:spPr>
        <a:xfrm>
          <a:off x="12954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143527</xdr:rowOff>
    </xdr:from>
    <xdr:ext cx="762000" cy="259045"/>
    <xdr:sp macro="" textlink="">
      <xdr:nvSpPr>
        <xdr:cNvPr id="448" name="テキスト ボックス 447"/>
        <xdr:cNvSpPr txBox="1"/>
      </xdr:nvSpPr>
      <xdr:spPr>
        <a:xfrm>
          <a:off x="12623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26670</xdr:rowOff>
    </xdr:from>
    <xdr:to>
      <xdr:col>82</xdr:col>
      <xdr:colOff>158750</xdr:colOff>
      <xdr:row>77</xdr:row>
      <xdr:rowOff>128270</xdr:rowOff>
    </xdr:to>
    <xdr:sp macro="" textlink="">
      <xdr:nvSpPr>
        <xdr:cNvPr id="454" name="楕円 453"/>
        <xdr:cNvSpPr/>
      </xdr:nvSpPr>
      <xdr:spPr>
        <a:xfrm>
          <a:off x="164592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170197</xdr:rowOff>
    </xdr:from>
    <xdr:ext cx="762000" cy="259045"/>
    <xdr:sp macro="" textlink="">
      <xdr:nvSpPr>
        <xdr:cNvPr id="455" name="公債費以外該当値テキスト"/>
        <xdr:cNvSpPr txBox="1"/>
      </xdr:nvSpPr>
      <xdr:spPr>
        <a:xfrm>
          <a:off x="165989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72390</xdr:rowOff>
    </xdr:from>
    <xdr:to>
      <xdr:col>78</xdr:col>
      <xdr:colOff>120650</xdr:colOff>
      <xdr:row>76</xdr:row>
      <xdr:rowOff>2539</xdr:rowOff>
    </xdr:to>
    <xdr:sp macro="" textlink="">
      <xdr:nvSpPr>
        <xdr:cNvPr id="456" name="楕円 455"/>
        <xdr:cNvSpPr/>
      </xdr:nvSpPr>
      <xdr:spPr>
        <a:xfrm>
          <a:off x="15621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12717</xdr:rowOff>
    </xdr:from>
    <xdr:ext cx="736600" cy="259045"/>
    <xdr:sp macro="" textlink="">
      <xdr:nvSpPr>
        <xdr:cNvPr id="457" name="テキスト ボックス 456"/>
        <xdr:cNvSpPr txBox="1"/>
      </xdr:nvSpPr>
      <xdr:spPr>
        <a:xfrm>
          <a:off x="15290800" y="1270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34290</xdr:rowOff>
    </xdr:from>
    <xdr:to>
      <xdr:col>74</xdr:col>
      <xdr:colOff>31750</xdr:colOff>
      <xdr:row>75</xdr:row>
      <xdr:rowOff>135890</xdr:rowOff>
    </xdr:to>
    <xdr:sp macro="" textlink="">
      <xdr:nvSpPr>
        <xdr:cNvPr id="458" name="楕円 457"/>
        <xdr:cNvSpPr/>
      </xdr:nvSpPr>
      <xdr:spPr>
        <a:xfrm>
          <a:off x="14732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120666</xdr:rowOff>
    </xdr:from>
    <xdr:ext cx="762000" cy="259045"/>
    <xdr:sp macro="" textlink="">
      <xdr:nvSpPr>
        <xdr:cNvPr id="459" name="テキスト ボックス 458"/>
        <xdr:cNvSpPr txBox="1"/>
      </xdr:nvSpPr>
      <xdr:spPr>
        <a:xfrm>
          <a:off x="14401800" y="1297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129540</xdr:rowOff>
    </xdr:from>
    <xdr:to>
      <xdr:col>69</xdr:col>
      <xdr:colOff>142875</xdr:colOff>
      <xdr:row>73</xdr:row>
      <xdr:rowOff>59690</xdr:rowOff>
    </xdr:to>
    <xdr:sp macro="" textlink="">
      <xdr:nvSpPr>
        <xdr:cNvPr id="460" name="楕円 459"/>
        <xdr:cNvSpPr/>
      </xdr:nvSpPr>
      <xdr:spPr>
        <a:xfrm>
          <a:off x="13843000" y="1247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69867</xdr:rowOff>
    </xdr:from>
    <xdr:ext cx="762000" cy="259045"/>
    <xdr:sp macro="" textlink="">
      <xdr:nvSpPr>
        <xdr:cNvPr id="461" name="テキスト ボックス 460"/>
        <xdr:cNvSpPr txBox="1"/>
      </xdr:nvSpPr>
      <xdr:spPr>
        <a:xfrm>
          <a:off x="13512800" y="1224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91440</xdr:rowOff>
    </xdr:from>
    <xdr:to>
      <xdr:col>65</xdr:col>
      <xdr:colOff>53975</xdr:colOff>
      <xdr:row>75</xdr:row>
      <xdr:rowOff>21590</xdr:rowOff>
    </xdr:to>
    <xdr:sp macro="" textlink="">
      <xdr:nvSpPr>
        <xdr:cNvPr id="462" name="楕円 461"/>
        <xdr:cNvSpPr/>
      </xdr:nvSpPr>
      <xdr:spPr>
        <a:xfrm>
          <a:off x="129540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31767</xdr:rowOff>
    </xdr:from>
    <xdr:ext cx="762000" cy="259045"/>
    <xdr:sp macro="" textlink="">
      <xdr:nvSpPr>
        <xdr:cNvPr id="463" name="テキスト ボックス 462"/>
        <xdr:cNvSpPr txBox="1"/>
      </xdr:nvSpPr>
      <xdr:spPr>
        <a:xfrm>
          <a:off x="12623800" y="1254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静岡県藤枝市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121613</xdr:rowOff>
    </xdr:from>
    <xdr:to>
      <xdr:col>29</xdr:col>
      <xdr:colOff>127000</xdr:colOff>
      <xdr:row>19</xdr:row>
      <xdr:rowOff>154463</xdr:rowOff>
    </xdr:to>
    <xdr:cxnSp macro="">
      <xdr:nvCxnSpPr>
        <xdr:cNvPr id="43" name="直線コネクタ 42"/>
        <xdr:cNvCxnSpPr/>
      </xdr:nvCxnSpPr>
      <xdr:spPr bwMode="auto">
        <a:xfrm flipV="1">
          <a:off x="5651500" y="2226638"/>
          <a:ext cx="0" cy="12330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126540</xdr:rowOff>
    </xdr:from>
    <xdr:ext cx="762000" cy="259045"/>
    <xdr:sp macro="" textlink="">
      <xdr:nvSpPr>
        <xdr:cNvPr id="44" name="人口1人当たり決算額の推移最小値テキスト130"/>
        <xdr:cNvSpPr txBox="1"/>
      </xdr:nvSpPr>
      <xdr:spPr>
        <a:xfrm>
          <a:off x="5740400" y="34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154463</xdr:rowOff>
    </xdr:from>
    <xdr:to>
      <xdr:col>30</xdr:col>
      <xdr:colOff>25400</xdr:colOff>
      <xdr:row>19</xdr:row>
      <xdr:rowOff>154463</xdr:rowOff>
    </xdr:to>
    <xdr:cxnSp macro="">
      <xdr:nvCxnSpPr>
        <xdr:cNvPr id="45" name="直線コネクタ 44"/>
        <xdr:cNvCxnSpPr/>
      </xdr:nvCxnSpPr>
      <xdr:spPr bwMode="auto">
        <a:xfrm>
          <a:off x="5562600" y="3459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36540</xdr:rowOff>
    </xdr:from>
    <xdr:ext cx="762000" cy="259045"/>
    <xdr:sp macro="" textlink="">
      <xdr:nvSpPr>
        <xdr:cNvPr id="46" name="人口1人当たり決算額の推移最大値テキスト130"/>
        <xdr:cNvSpPr txBox="1"/>
      </xdr:nvSpPr>
      <xdr:spPr>
        <a:xfrm>
          <a:off x="5740400" y="197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121613</xdr:rowOff>
    </xdr:from>
    <xdr:to>
      <xdr:col>30</xdr:col>
      <xdr:colOff>25400</xdr:colOff>
      <xdr:row>12</xdr:row>
      <xdr:rowOff>121613</xdr:rowOff>
    </xdr:to>
    <xdr:cxnSp macro="">
      <xdr:nvCxnSpPr>
        <xdr:cNvPr id="47" name="直線コネクタ 46"/>
        <xdr:cNvCxnSpPr/>
      </xdr:nvCxnSpPr>
      <xdr:spPr bwMode="auto">
        <a:xfrm>
          <a:off x="5562600" y="2226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62817</xdr:rowOff>
    </xdr:from>
    <xdr:to>
      <xdr:col>29</xdr:col>
      <xdr:colOff>127000</xdr:colOff>
      <xdr:row>19</xdr:row>
      <xdr:rowOff>30767</xdr:rowOff>
    </xdr:to>
    <xdr:cxnSp macro="">
      <xdr:nvCxnSpPr>
        <xdr:cNvPr id="48" name="直線コネクタ 47"/>
        <xdr:cNvCxnSpPr/>
      </xdr:nvCxnSpPr>
      <xdr:spPr bwMode="auto">
        <a:xfrm flipV="1">
          <a:off x="5003800" y="3196542"/>
          <a:ext cx="647700" cy="1394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152</xdr:rowOff>
    </xdr:from>
    <xdr:ext cx="762000" cy="259045"/>
    <xdr:sp macro="" textlink="">
      <xdr:nvSpPr>
        <xdr:cNvPr id="49" name="人口1人当たり決算額の推移平均値テキスト130"/>
        <xdr:cNvSpPr txBox="1"/>
      </xdr:nvSpPr>
      <xdr:spPr>
        <a:xfrm>
          <a:off x="5740400" y="279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155075</xdr:rowOff>
    </xdr:from>
    <xdr:to>
      <xdr:col>29</xdr:col>
      <xdr:colOff>177800</xdr:colOff>
      <xdr:row>17</xdr:row>
      <xdr:rowOff>85225</xdr:rowOff>
    </xdr:to>
    <xdr:sp macro="" textlink="">
      <xdr:nvSpPr>
        <xdr:cNvPr id="50" name="フローチャート: 判断 49"/>
        <xdr:cNvSpPr/>
      </xdr:nvSpPr>
      <xdr:spPr bwMode="auto">
        <a:xfrm>
          <a:off x="5600700" y="29459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30767</xdr:rowOff>
    </xdr:from>
    <xdr:to>
      <xdr:col>26</xdr:col>
      <xdr:colOff>50800</xdr:colOff>
      <xdr:row>19</xdr:row>
      <xdr:rowOff>38585</xdr:rowOff>
    </xdr:to>
    <xdr:cxnSp macro="">
      <xdr:nvCxnSpPr>
        <xdr:cNvPr id="51" name="直線コネクタ 50"/>
        <xdr:cNvCxnSpPr/>
      </xdr:nvCxnSpPr>
      <xdr:spPr bwMode="auto">
        <a:xfrm flipV="1">
          <a:off x="4305300" y="3335942"/>
          <a:ext cx="698500" cy="7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139690</xdr:rowOff>
    </xdr:from>
    <xdr:to>
      <xdr:col>26</xdr:col>
      <xdr:colOff>101600</xdr:colOff>
      <xdr:row>18</xdr:row>
      <xdr:rowOff>69840</xdr:rowOff>
    </xdr:to>
    <xdr:sp macro="" textlink="">
      <xdr:nvSpPr>
        <xdr:cNvPr id="52" name="フローチャート: 判断 51"/>
        <xdr:cNvSpPr/>
      </xdr:nvSpPr>
      <xdr:spPr bwMode="auto">
        <a:xfrm>
          <a:off x="4953000" y="3101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80017</xdr:rowOff>
    </xdr:from>
    <xdr:ext cx="736600" cy="259045"/>
    <xdr:sp macro="" textlink="">
      <xdr:nvSpPr>
        <xdr:cNvPr id="53" name="テキスト ボックス 52"/>
        <xdr:cNvSpPr txBox="1"/>
      </xdr:nvSpPr>
      <xdr:spPr>
        <a:xfrm>
          <a:off x="4622800" y="2870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38585</xdr:rowOff>
    </xdr:from>
    <xdr:to>
      <xdr:col>22</xdr:col>
      <xdr:colOff>114300</xdr:colOff>
      <xdr:row>19</xdr:row>
      <xdr:rowOff>67252</xdr:rowOff>
    </xdr:to>
    <xdr:cxnSp macro="">
      <xdr:nvCxnSpPr>
        <xdr:cNvPr id="54" name="直線コネクタ 53"/>
        <xdr:cNvCxnSpPr/>
      </xdr:nvCxnSpPr>
      <xdr:spPr bwMode="auto">
        <a:xfrm flipV="1">
          <a:off x="3606800" y="3343760"/>
          <a:ext cx="698500" cy="28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7582</xdr:rowOff>
    </xdr:from>
    <xdr:to>
      <xdr:col>22</xdr:col>
      <xdr:colOff>165100</xdr:colOff>
      <xdr:row>18</xdr:row>
      <xdr:rowOff>109182</xdr:rowOff>
    </xdr:to>
    <xdr:sp macro="" textlink="">
      <xdr:nvSpPr>
        <xdr:cNvPr id="55" name="フローチャート: 判断 54"/>
        <xdr:cNvSpPr/>
      </xdr:nvSpPr>
      <xdr:spPr bwMode="auto">
        <a:xfrm>
          <a:off x="4254500" y="3141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119359</xdr:rowOff>
    </xdr:from>
    <xdr:ext cx="762000" cy="259045"/>
    <xdr:sp macro="" textlink="">
      <xdr:nvSpPr>
        <xdr:cNvPr id="56" name="テキスト ボックス 55"/>
        <xdr:cNvSpPr txBox="1"/>
      </xdr:nvSpPr>
      <xdr:spPr>
        <a:xfrm>
          <a:off x="3924300" y="2910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67252</xdr:rowOff>
    </xdr:from>
    <xdr:to>
      <xdr:col>18</xdr:col>
      <xdr:colOff>177800</xdr:colOff>
      <xdr:row>19</xdr:row>
      <xdr:rowOff>113040</xdr:rowOff>
    </xdr:to>
    <xdr:cxnSp macro="">
      <xdr:nvCxnSpPr>
        <xdr:cNvPr id="57" name="直線コネクタ 56"/>
        <xdr:cNvCxnSpPr/>
      </xdr:nvCxnSpPr>
      <xdr:spPr bwMode="auto">
        <a:xfrm flipV="1">
          <a:off x="2908300" y="3372427"/>
          <a:ext cx="698500" cy="457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19012</xdr:rowOff>
    </xdr:from>
    <xdr:to>
      <xdr:col>19</xdr:col>
      <xdr:colOff>38100</xdr:colOff>
      <xdr:row>18</xdr:row>
      <xdr:rowOff>120612</xdr:rowOff>
    </xdr:to>
    <xdr:sp macro="" textlink="">
      <xdr:nvSpPr>
        <xdr:cNvPr id="58" name="フローチャート: 判断 57"/>
        <xdr:cNvSpPr/>
      </xdr:nvSpPr>
      <xdr:spPr bwMode="auto">
        <a:xfrm>
          <a:off x="3556000" y="3152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130789</xdr:rowOff>
    </xdr:from>
    <xdr:ext cx="762000" cy="259045"/>
    <xdr:sp macro="" textlink="">
      <xdr:nvSpPr>
        <xdr:cNvPr id="59" name="テキスト ボックス 58"/>
        <xdr:cNvSpPr txBox="1"/>
      </xdr:nvSpPr>
      <xdr:spPr>
        <a:xfrm>
          <a:off x="3225800" y="2921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91912</xdr:rowOff>
    </xdr:from>
    <xdr:to>
      <xdr:col>15</xdr:col>
      <xdr:colOff>101600</xdr:colOff>
      <xdr:row>19</xdr:row>
      <xdr:rowOff>22062</xdr:rowOff>
    </xdr:to>
    <xdr:sp macro="" textlink="">
      <xdr:nvSpPr>
        <xdr:cNvPr id="60" name="フローチャート: 判断 59"/>
        <xdr:cNvSpPr/>
      </xdr:nvSpPr>
      <xdr:spPr bwMode="auto">
        <a:xfrm>
          <a:off x="2857500" y="3225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32239</xdr:rowOff>
    </xdr:from>
    <xdr:ext cx="762000" cy="259045"/>
    <xdr:sp macro="" textlink="">
      <xdr:nvSpPr>
        <xdr:cNvPr id="61" name="テキスト ボックス 60"/>
        <xdr:cNvSpPr txBox="1"/>
      </xdr:nvSpPr>
      <xdr:spPr>
        <a:xfrm>
          <a:off x="2527300" y="299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12017</xdr:rowOff>
    </xdr:from>
    <xdr:to>
      <xdr:col>29</xdr:col>
      <xdr:colOff>177800</xdr:colOff>
      <xdr:row>18</xdr:row>
      <xdr:rowOff>113617</xdr:rowOff>
    </xdr:to>
    <xdr:sp macro="" textlink="">
      <xdr:nvSpPr>
        <xdr:cNvPr id="67" name="楕円 66"/>
        <xdr:cNvSpPr/>
      </xdr:nvSpPr>
      <xdr:spPr bwMode="auto">
        <a:xfrm>
          <a:off x="5600700" y="3145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155544</xdr:rowOff>
    </xdr:from>
    <xdr:ext cx="762000" cy="259045"/>
    <xdr:sp macro="" textlink="">
      <xdr:nvSpPr>
        <xdr:cNvPr id="68" name="人口1人当たり決算額の推移該当値テキスト130"/>
        <xdr:cNvSpPr txBox="1"/>
      </xdr:nvSpPr>
      <xdr:spPr>
        <a:xfrm>
          <a:off x="5740400" y="3117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151417</xdr:rowOff>
    </xdr:from>
    <xdr:to>
      <xdr:col>26</xdr:col>
      <xdr:colOff>101600</xdr:colOff>
      <xdr:row>19</xdr:row>
      <xdr:rowOff>81567</xdr:rowOff>
    </xdr:to>
    <xdr:sp macro="" textlink="">
      <xdr:nvSpPr>
        <xdr:cNvPr id="69" name="楕円 68"/>
        <xdr:cNvSpPr/>
      </xdr:nvSpPr>
      <xdr:spPr bwMode="auto">
        <a:xfrm>
          <a:off x="4953000" y="32851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66344</xdr:rowOff>
    </xdr:from>
    <xdr:ext cx="736600" cy="259045"/>
    <xdr:sp macro="" textlink="">
      <xdr:nvSpPr>
        <xdr:cNvPr id="70" name="テキスト ボックス 69"/>
        <xdr:cNvSpPr txBox="1"/>
      </xdr:nvSpPr>
      <xdr:spPr>
        <a:xfrm>
          <a:off x="4622800" y="3371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159235</xdr:rowOff>
    </xdr:from>
    <xdr:to>
      <xdr:col>22</xdr:col>
      <xdr:colOff>165100</xdr:colOff>
      <xdr:row>19</xdr:row>
      <xdr:rowOff>89385</xdr:rowOff>
    </xdr:to>
    <xdr:sp macro="" textlink="">
      <xdr:nvSpPr>
        <xdr:cNvPr id="71" name="楕円 70"/>
        <xdr:cNvSpPr/>
      </xdr:nvSpPr>
      <xdr:spPr bwMode="auto">
        <a:xfrm>
          <a:off x="4254500" y="3292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74162</xdr:rowOff>
    </xdr:from>
    <xdr:ext cx="762000" cy="259045"/>
    <xdr:sp macro="" textlink="">
      <xdr:nvSpPr>
        <xdr:cNvPr id="72" name="テキスト ボックス 71"/>
        <xdr:cNvSpPr txBox="1"/>
      </xdr:nvSpPr>
      <xdr:spPr>
        <a:xfrm>
          <a:off x="3924300" y="33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16452</xdr:rowOff>
    </xdr:from>
    <xdr:to>
      <xdr:col>19</xdr:col>
      <xdr:colOff>38100</xdr:colOff>
      <xdr:row>19</xdr:row>
      <xdr:rowOff>118052</xdr:rowOff>
    </xdr:to>
    <xdr:sp macro="" textlink="">
      <xdr:nvSpPr>
        <xdr:cNvPr id="73" name="楕円 72"/>
        <xdr:cNvSpPr/>
      </xdr:nvSpPr>
      <xdr:spPr bwMode="auto">
        <a:xfrm>
          <a:off x="3556000" y="3321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102829</xdr:rowOff>
    </xdr:from>
    <xdr:ext cx="762000" cy="259045"/>
    <xdr:sp macro="" textlink="">
      <xdr:nvSpPr>
        <xdr:cNvPr id="74" name="テキスト ボックス 73"/>
        <xdr:cNvSpPr txBox="1"/>
      </xdr:nvSpPr>
      <xdr:spPr>
        <a:xfrm>
          <a:off x="3225800" y="3408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62240</xdr:rowOff>
    </xdr:from>
    <xdr:to>
      <xdr:col>15</xdr:col>
      <xdr:colOff>101600</xdr:colOff>
      <xdr:row>19</xdr:row>
      <xdr:rowOff>163840</xdr:rowOff>
    </xdr:to>
    <xdr:sp macro="" textlink="">
      <xdr:nvSpPr>
        <xdr:cNvPr id="75" name="楕円 74"/>
        <xdr:cNvSpPr/>
      </xdr:nvSpPr>
      <xdr:spPr bwMode="auto">
        <a:xfrm>
          <a:off x="2857500" y="3367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148617</xdr:rowOff>
    </xdr:from>
    <xdr:ext cx="762000" cy="259045"/>
    <xdr:sp macro="" textlink="">
      <xdr:nvSpPr>
        <xdr:cNvPr id="76" name="テキスト ボックス 75"/>
        <xdr:cNvSpPr txBox="1"/>
      </xdr:nvSpPr>
      <xdr:spPr>
        <a:xfrm>
          <a:off x="2527300" y="345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224460</xdr:rowOff>
    </xdr:from>
    <xdr:to>
      <xdr:col>29</xdr:col>
      <xdr:colOff>127000</xdr:colOff>
      <xdr:row>37</xdr:row>
      <xdr:rowOff>185636</xdr:rowOff>
    </xdr:to>
    <xdr:cxnSp macro="">
      <xdr:nvCxnSpPr>
        <xdr:cNvPr id="104" name="直線コネクタ 103"/>
        <xdr:cNvCxnSpPr/>
      </xdr:nvCxnSpPr>
      <xdr:spPr bwMode="auto">
        <a:xfrm flipV="1">
          <a:off x="5651500" y="6149010"/>
          <a:ext cx="0" cy="11613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157713</xdr:rowOff>
    </xdr:from>
    <xdr:ext cx="762000" cy="259045"/>
    <xdr:sp macro="" textlink="">
      <xdr:nvSpPr>
        <xdr:cNvPr id="105" name="人口1人当たり決算額の推移最小値テキスト445"/>
        <xdr:cNvSpPr txBox="1"/>
      </xdr:nvSpPr>
      <xdr:spPr>
        <a:xfrm>
          <a:off x="5740400" y="728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185636</xdr:rowOff>
    </xdr:from>
    <xdr:to>
      <xdr:col>30</xdr:col>
      <xdr:colOff>25400</xdr:colOff>
      <xdr:row>37</xdr:row>
      <xdr:rowOff>185636</xdr:rowOff>
    </xdr:to>
    <xdr:cxnSp macro="">
      <xdr:nvCxnSpPr>
        <xdr:cNvPr id="106" name="直線コネクタ 105"/>
        <xdr:cNvCxnSpPr/>
      </xdr:nvCxnSpPr>
      <xdr:spPr bwMode="auto">
        <a:xfrm>
          <a:off x="5562600" y="7310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139387</xdr:rowOff>
    </xdr:from>
    <xdr:ext cx="762000" cy="259045"/>
    <xdr:sp macro="" textlink="">
      <xdr:nvSpPr>
        <xdr:cNvPr id="107" name="人口1人当たり決算額の推移最大値テキスト445"/>
        <xdr:cNvSpPr txBox="1"/>
      </xdr:nvSpPr>
      <xdr:spPr>
        <a:xfrm>
          <a:off x="5740400" y="589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224460</xdr:rowOff>
    </xdr:from>
    <xdr:to>
      <xdr:col>30</xdr:col>
      <xdr:colOff>25400</xdr:colOff>
      <xdr:row>33</xdr:row>
      <xdr:rowOff>224460</xdr:rowOff>
    </xdr:to>
    <xdr:cxnSp macro="">
      <xdr:nvCxnSpPr>
        <xdr:cNvPr id="108" name="直線コネクタ 107"/>
        <xdr:cNvCxnSpPr/>
      </xdr:nvCxnSpPr>
      <xdr:spPr bwMode="auto">
        <a:xfrm>
          <a:off x="5562600" y="61490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187808</xdr:rowOff>
    </xdr:from>
    <xdr:to>
      <xdr:col>29</xdr:col>
      <xdr:colOff>127000</xdr:colOff>
      <xdr:row>35</xdr:row>
      <xdr:rowOff>228232</xdr:rowOff>
    </xdr:to>
    <xdr:cxnSp macro="">
      <xdr:nvCxnSpPr>
        <xdr:cNvPr id="109" name="直線コネクタ 108"/>
        <xdr:cNvCxnSpPr/>
      </xdr:nvCxnSpPr>
      <xdr:spPr bwMode="auto">
        <a:xfrm>
          <a:off x="5003800" y="6798158"/>
          <a:ext cx="647700" cy="40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265472</xdr:rowOff>
    </xdr:from>
    <xdr:ext cx="762000" cy="259045"/>
    <xdr:sp macro="" textlink="">
      <xdr:nvSpPr>
        <xdr:cNvPr id="110" name="人口1人当たり決算額の推移平均値テキスト445"/>
        <xdr:cNvSpPr txBox="1"/>
      </xdr:nvSpPr>
      <xdr:spPr>
        <a:xfrm>
          <a:off x="5740400" y="6532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77495</xdr:rowOff>
    </xdr:from>
    <xdr:to>
      <xdr:col>29</xdr:col>
      <xdr:colOff>177800</xdr:colOff>
      <xdr:row>35</xdr:row>
      <xdr:rowOff>179095</xdr:rowOff>
    </xdr:to>
    <xdr:sp macro="" textlink="">
      <xdr:nvSpPr>
        <xdr:cNvPr id="111" name="フローチャート: 判断 110"/>
        <xdr:cNvSpPr/>
      </xdr:nvSpPr>
      <xdr:spPr bwMode="auto">
        <a:xfrm>
          <a:off x="5600700" y="6687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187808</xdr:rowOff>
    </xdr:from>
    <xdr:to>
      <xdr:col>26</xdr:col>
      <xdr:colOff>50800</xdr:colOff>
      <xdr:row>35</xdr:row>
      <xdr:rowOff>243739</xdr:rowOff>
    </xdr:to>
    <xdr:cxnSp macro="">
      <xdr:nvCxnSpPr>
        <xdr:cNvPr id="112" name="直線コネクタ 111"/>
        <xdr:cNvCxnSpPr/>
      </xdr:nvCxnSpPr>
      <xdr:spPr bwMode="auto">
        <a:xfrm flipV="1">
          <a:off x="4305300" y="6798158"/>
          <a:ext cx="698500" cy="559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87668</xdr:rowOff>
    </xdr:from>
    <xdr:to>
      <xdr:col>26</xdr:col>
      <xdr:colOff>101600</xdr:colOff>
      <xdr:row>35</xdr:row>
      <xdr:rowOff>189268</xdr:rowOff>
    </xdr:to>
    <xdr:sp macro="" textlink="">
      <xdr:nvSpPr>
        <xdr:cNvPr id="113" name="フローチャート: 判断 112"/>
        <xdr:cNvSpPr/>
      </xdr:nvSpPr>
      <xdr:spPr bwMode="auto">
        <a:xfrm>
          <a:off x="4953000" y="669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199445</xdr:rowOff>
    </xdr:from>
    <xdr:ext cx="736600" cy="259045"/>
    <xdr:sp macro="" textlink="">
      <xdr:nvSpPr>
        <xdr:cNvPr id="114" name="テキスト ボックス 113"/>
        <xdr:cNvSpPr txBox="1"/>
      </xdr:nvSpPr>
      <xdr:spPr>
        <a:xfrm>
          <a:off x="4622800" y="6466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186474</xdr:rowOff>
    </xdr:from>
    <xdr:to>
      <xdr:col>22</xdr:col>
      <xdr:colOff>114300</xdr:colOff>
      <xdr:row>35</xdr:row>
      <xdr:rowOff>243739</xdr:rowOff>
    </xdr:to>
    <xdr:cxnSp macro="">
      <xdr:nvCxnSpPr>
        <xdr:cNvPr id="115" name="直線コネクタ 114"/>
        <xdr:cNvCxnSpPr/>
      </xdr:nvCxnSpPr>
      <xdr:spPr bwMode="auto">
        <a:xfrm>
          <a:off x="3606800" y="6796824"/>
          <a:ext cx="698500" cy="572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92773</xdr:rowOff>
    </xdr:from>
    <xdr:to>
      <xdr:col>22</xdr:col>
      <xdr:colOff>165100</xdr:colOff>
      <xdr:row>35</xdr:row>
      <xdr:rowOff>194373</xdr:rowOff>
    </xdr:to>
    <xdr:sp macro="" textlink="">
      <xdr:nvSpPr>
        <xdr:cNvPr id="116" name="フローチャート: 判断 115"/>
        <xdr:cNvSpPr/>
      </xdr:nvSpPr>
      <xdr:spPr bwMode="auto">
        <a:xfrm>
          <a:off x="4254500" y="6703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204550</xdr:rowOff>
    </xdr:from>
    <xdr:ext cx="762000" cy="259045"/>
    <xdr:sp macro="" textlink="">
      <xdr:nvSpPr>
        <xdr:cNvPr id="117" name="テキスト ボックス 116"/>
        <xdr:cNvSpPr txBox="1"/>
      </xdr:nvSpPr>
      <xdr:spPr>
        <a:xfrm>
          <a:off x="3924300" y="647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124905</xdr:rowOff>
    </xdr:from>
    <xdr:to>
      <xdr:col>18</xdr:col>
      <xdr:colOff>177800</xdr:colOff>
      <xdr:row>35</xdr:row>
      <xdr:rowOff>186474</xdr:rowOff>
    </xdr:to>
    <xdr:cxnSp macro="">
      <xdr:nvCxnSpPr>
        <xdr:cNvPr id="118" name="直線コネクタ 117"/>
        <xdr:cNvCxnSpPr/>
      </xdr:nvCxnSpPr>
      <xdr:spPr bwMode="auto">
        <a:xfrm>
          <a:off x="2908300" y="6735255"/>
          <a:ext cx="698500" cy="615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104851</xdr:rowOff>
    </xdr:from>
    <xdr:to>
      <xdr:col>19</xdr:col>
      <xdr:colOff>38100</xdr:colOff>
      <xdr:row>35</xdr:row>
      <xdr:rowOff>206451</xdr:rowOff>
    </xdr:to>
    <xdr:sp macro="" textlink="">
      <xdr:nvSpPr>
        <xdr:cNvPr id="119" name="フローチャート: 判断 118"/>
        <xdr:cNvSpPr/>
      </xdr:nvSpPr>
      <xdr:spPr bwMode="auto">
        <a:xfrm>
          <a:off x="3556000" y="6715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216628</xdr:rowOff>
    </xdr:from>
    <xdr:ext cx="762000" cy="259045"/>
    <xdr:sp macro="" textlink="">
      <xdr:nvSpPr>
        <xdr:cNvPr id="120" name="テキスト ボックス 119"/>
        <xdr:cNvSpPr txBox="1"/>
      </xdr:nvSpPr>
      <xdr:spPr>
        <a:xfrm>
          <a:off x="3225800" y="6484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132017</xdr:rowOff>
    </xdr:from>
    <xdr:to>
      <xdr:col>15</xdr:col>
      <xdr:colOff>101600</xdr:colOff>
      <xdr:row>35</xdr:row>
      <xdr:rowOff>233617</xdr:rowOff>
    </xdr:to>
    <xdr:sp macro="" textlink="">
      <xdr:nvSpPr>
        <xdr:cNvPr id="121" name="フローチャート: 判断 120"/>
        <xdr:cNvSpPr/>
      </xdr:nvSpPr>
      <xdr:spPr bwMode="auto">
        <a:xfrm>
          <a:off x="2857500" y="674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218394</xdr:rowOff>
    </xdr:from>
    <xdr:ext cx="762000" cy="259045"/>
    <xdr:sp macro="" textlink="">
      <xdr:nvSpPr>
        <xdr:cNvPr id="122" name="テキスト ボックス 121"/>
        <xdr:cNvSpPr txBox="1"/>
      </xdr:nvSpPr>
      <xdr:spPr>
        <a:xfrm>
          <a:off x="2527300" y="682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177432</xdr:rowOff>
    </xdr:from>
    <xdr:to>
      <xdr:col>29</xdr:col>
      <xdr:colOff>177800</xdr:colOff>
      <xdr:row>35</xdr:row>
      <xdr:rowOff>279032</xdr:rowOff>
    </xdr:to>
    <xdr:sp macro="" textlink="">
      <xdr:nvSpPr>
        <xdr:cNvPr id="128" name="楕円 127"/>
        <xdr:cNvSpPr/>
      </xdr:nvSpPr>
      <xdr:spPr bwMode="auto">
        <a:xfrm>
          <a:off x="5600700" y="6787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149509</xdr:rowOff>
    </xdr:from>
    <xdr:ext cx="762000" cy="259045"/>
    <xdr:sp macro="" textlink="">
      <xdr:nvSpPr>
        <xdr:cNvPr id="129" name="人口1人当たり決算額の推移該当値テキスト445"/>
        <xdr:cNvSpPr txBox="1"/>
      </xdr:nvSpPr>
      <xdr:spPr>
        <a:xfrm>
          <a:off x="5740400" y="6759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137008</xdr:rowOff>
    </xdr:from>
    <xdr:to>
      <xdr:col>26</xdr:col>
      <xdr:colOff>101600</xdr:colOff>
      <xdr:row>35</xdr:row>
      <xdr:rowOff>238608</xdr:rowOff>
    </xdr:to>
    <xdr:sp macro="" textlink="">
      <xdr:nvSpPr>
        <xdr:cNvPr id="130" name="楕円 129"/>
        <xdr:cNvSpPr/>
      </xdr:nvSpPr>
      <xdr:spPr bwMode="auto">
        <a:xfrm>
          <a:off x="4953000" y="6747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223385</xdr:rowOff>
    </xdr:from>
    <xdr:ext cx="736600" cy="259045"/>
    <xdr:sp macro="" textlink="">
      <xdr:nvSpPr>
        <xdr:cNvPr id="131" name="テキスト ボックス 130"/>
        <xdr:cNvSpPr txBox="1"/>
      </xdr:nvSpPr>
      <xdr:spPr>
        <a:xfrm>
          <a:off x="4622800" y="6833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192939</xdr:rowOff>
    </xdr:from>
    <xdr:to>
      <xdr:col>22</xdr:col>
      <xdr:colOff>165100</xdr:colOff>
      <xdr:row>35</xdr:row>
      <xdr:rowOff>294539</xdr:rowOff>
    </xdr:to>
    <xdr:sp macro="" textlink="">
      <xdr:nvSpPr>
        <xdr:cNvPr id="132" name="楕円 131"/>
        <xdr:cNvSpPr/>
      </xdr:nvSpPr>
      <xdr:spPr bwMode="auto">
        <a:xfrm>
          <a:off x="4254500" y="6803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279316</xdr:rowOff>
    </xdr:from>
    <xdr:ext cx="762000" cy="259045"/>
    <xdr:sp macro="" textlink="">
      <xdr:nvSpPr>
        <xdr:cNvPr id="133" name="テキスト ボックス 132"/>
        <xdr:cNvSpPr txBox="1"/>
      </xdr:nvSpPr>
      <xdr:spPr>
        <a:xfrm>
          <a:off x="3924300" y="688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135674</xdr:rowOff>
    </xdr:from>
    <xdr:to>
      <xdr:col>19</xdr:col>
      <xdr:colOff>38100</xdr:colOff>
      <xdr:row>35</xdr:row>
      <xdr:rowOff>237274</xdr:rowOff>
    </xdr:to>
    <xdr:sp macro="" textlink="">
      <xdr:nvSpPr>
        <xdr:cNvPr id="134" name="楕円 133"/>
        <xdr:cNvSpPr/>
      </xdr:nvSpPr>
      <xdr:spPr bwMode="auto">
        <a:xfrm>
          <a:off x="3556000" y="6746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222051</xdr:rowOff>
    </xdr:from>
    <xdr:ext cx="762000" cy="259045"/>
    <xdr:sp macro="" textlink="">
      <xdr:nvSpPr>
        <xdr:cNvPr id="135" name="テキスト ボックス 134"/>
        <xdr:cNvSpPr txBox="1"/>
      </xdr:nvSpPr>
      <xdr:spPr>
        <a:xfrm>
          <a:off x="3225800" y="683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74105</xdr:rowOff>
    </xdr:from>
    <xdr:to>
      <xdr:col>15</xdr:col>
      <xdr:colOff>101600</xdr:colOff>
      <xdr:row>35</xdr:row>
      <xdr:rowOff>175705</xdr:rowOff>
    </xdr:to>
    <xdr:sp macro="" textlink="">
      <xdr:nvSpPr>
        <xdr:cNvPr id="136" name="楕円 135"/>
        <xdr:cNvSpPr/>
      </xdr:nvSpPr>
      <xdr:spPr bwMode="auto">
        <a:xfrm>
          <a:off x="2857500" y="6684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185882</xdr:rowOff>
    </xdr:from>
    <xdr:ext cx="762000" cy="259045"/>
    <xdr:sp macro="" textlink="">
      <xdr:nvSpPr>
        <xdr:cNvPr id="137" name="テキスト ボックス 136"/>
        <xdr:cNvSpPr txBox="1"/>
      </xdr:nvSpPr>
      <xdr:spPr>
        <a:xfrm>
          <a:off x="2527300" y="645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静岡県藤枝市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139,870
137,616
194.06
63,424,834
61,591,678
1,200,433
30,874,244
40,767,011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154810</xdr:rowOff>
    </xdr:from>
    <xdr:to>
      <xdr:col>24</xdr:col>
      <xdr:colOff>62865</xdr:colOff>
      <xdr:row>37</xdr:row>
      <xdr:rowOff>5740</xdr:rowOff>
    </xdr:to>
    <xdr:cxnSp macro="">
      <xdr:nvCxnSpPr>
        <xdr:cNvPr id="54" name="直線コネクタ 53"/>
        <xdr:cNvCxnSpPr/>
      </xdr:nvCxnSpPr>
      <xdr:spPr>
        <a:xfrm flipV="1">
          <a:off x="4633595" y="5298310"/>
          <a:ext cx="1270" cy="1051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9567</xdr:rowOff>
    </xdr:from>
    <xdr:ext cx="534377" cy="259045"/>
    <xdr:sp macro="" textlink="">
      <xdr:nvSpPr>
        <xdr:cNvPr id="55" name="人件費最小値テキスト"/>
        <xdr:cNvSpPr txBox="1"/>
      </xdr:nvSpPr>
      <xdr:spPr>
        <a:xfrm>
          <a:off x="4686300" y="635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5740</xdr:rowOff>
    </xdr:from>
    <xdr:to>
      <xdr:col>24</xdr:col>
      <xdr:colOff>152400</xdr:colOff>
      <xdr:row>37</xdr:row>
      <xdr:rowOff>5740</xdr:rowOff>
    </xdr:to>
    <xdr:cxnSp macro="">
      <xdr:nvCxnSpPr>
        <xdr:cNvPr id="56" name="直線コネクタ 55"/>
        <xdr:cNvCxnSpPr/>
      </xdr:nvCxnSpPr>
      <xdr:spPr>
        <a:xfrm>
          <a:off x="4546600" y="6349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101487</xdr:rowOff>
    </xdr:from>
    <xdr:ext cx="534377" cy="259045"/>
    <xdr:sp macro="" textlink="">
      <xdr:nvSpPr>
        <xdr:cNvPr id="57" name="人件費最大値テキスト"/>
        <xdr:cNvSpPr txBox="1"/>
      </xdr:nvSpPr>
      <xdr:spPr>
        <a:xfrm>
          <a:off x="4686300" y="507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154810</xdr:rowOff>
    </xdr:from>
    <xdr:to>
      <xdr:col>24</xdr:col>
      <xdr:colOff>152400</xdr:colOff>
      <xdr:row>30</xdr:row>
      <xdr:rowOff>154810</xdr:rowOff>
    </xdr:to>
    <xdr:cxnSp macro="">
      <xdr:nvCxnSpPr>
        <xdr:cNvPr id="58" name="直線コネクタ 57"/>
        <xdr:cNvCxnSpPr/>
      </xdr:nvCxnSpPr>
      <xdr:spPr>
        <a:xfrm>
          <a:off x="4546600" y="5298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65062</xdr:rowOff>
    </xdr:from>
    <xdr:to>
      <xdr:col>24</xdr:col>
      <xdr:colOff>63500</xdr:colOff>
      <xdr:row>37</xdr:row>
      <xdr:rowOff>80927</xdr:rowOff>
    </xdr:to>
    <xdr:cxnSp macro="">
      <xdr:nvCxnSpPr>
        <xdr:cNvPr id="59" name="直線コネクタ 58"/>
        <xdr:cNvCxnSpPr/>
      </xdr:nvCxnSpPr>
      <xdr:spPr>
        <a:xfrm flipV="1">
          <a:off x="3797300" y="6237262"/>
          <a:ext cx="838200" cy="18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15994</xdr:rowOff>
    </xdr:from>
    <xdr:ext cx="534377" cy="259045"/>
    <xdr:sp macro="" textlink="">
      <xdr:nvSpPr>
        <xdr:cNvPr id="60" name="人件費平均値テキスト"/>
        <xdr:cNvSpPr txBox="1"/>
      </xdr:nvSpPr>
      <xdr:spPr>
        <a:xfrm>
          <a:off x="4686300" y="5673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164567</xdr:rowOff>
    </xdr:from>
    <xdr:to>
      <xdr:col>24</xdr:col>
      <xdr:colOff>114300</xdr:colOff>
      <xdr:row>34</xdr:row>
      <xdr:rowOff>94717</xdr:rowOff>
    </xdr:to>
    <xdr:sp macro="" textlink="">
      <xdr:nvSpPr>
        <xdr:cNvPr id="61" name="フローチャート: 判断 60"/>
        <xdr:cNvSpPr/>
      </xdr:nvSpPr>
      <xdr:spPr>
        <a:xfrm>
          <a:off x="4584700" y="582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78938</xdr:rowOff>
    </xdr:from>
    <xdr:to>
      <xdr:col>19</xdr:col>
      <xdr:colOff>177800</xdr:colOff>
      <xdr:row>37</xdr:row>
      <xdr:rowOff>80927</xdr:rowOff>
    </xdr:to>
    <xdr:cxnSp macro="">
      <xdr:nvCxnSpPr>
        <xdr:cNvPr id="62" name="直線コネクタ 61"/>
        <xdr:cNvCxnSpPr/>
      </xdr:nvCxnSpPr>
      <xdr:spPr>
        <a:xfrm>
          <a:off x="2908300" y="6422588"/>
          <a:ext cx="889000" cy="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167287</xdr:rowOff>
    </xdr:from>
    <xdr:to>
      <xdr:col>20</xdr:col>
      <xdr:colOff>38100</xdr:colOff>
      <xdr:row>35</xdr:row>
      <xdr:rowOff>97437</xdr:rowOff>
    </xdr:to>
    <xdr:sp macro="" textlink="">
      <xdr:nvSpPr>
        <xdr:cNvPr id="63" name="フローチャート: 判断 62"/>
        <xdr:cNvSpPr/>
      </xdr:nvSpPr>
      <xdr:spPr>
        <a:xfrm>
          <a:off x="3746500" y="5996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113964</xdr:rowOff>
    </xdr:from>
    <xdr:ext cx="534377" cy="259045"/>
    <xdr:sp macro="" textlink="">
      <xdr:nvSpPr>
        <xdr:cNvPr id="64" name="テキスト ボックス 63"/>
        <xdr:cNvSpPr txBox="1"/>
      </xdr:nvSpPr>
      <xdr:spPr>
        <a:xfrm>
          <a:off x="3530111" y="577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75281</xdr:rowOff>
    </xdr:from>
    <xdr:to>
      <xdr:col>15</xdr:col>
      <xdr:colOff>50800</xdr:colOff>
      <xdr:row>37</xdr:row>
      <xdr:rowOff>78938</xdr:rowOff>
    </xdr:to>
    <xdr:cxnSp macro="">
      <xdr:nvCxnSpPr>
        <xdr:cNvPr id="65" name="直線コネクタ 64"/>
        <xdr:cNvCxnSpPr/>
      </xdr:nvCxnSpPr>
      <xdr:spPr>
        <a:xfrm>
          <a:off x="2019300" y="6418931"/>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3244</xdr:rowOff>
    </xdr:from>
    <xdr:to>
      <xdr:col>15</xdr:col>
      <xdr:colOff>101600</xdr:colOff>
      <xdr:row>35</xdr:row>
      <xdr:rowOff>104844</xdr:rowOff>
    </xdr:to>
    <xdr:sp macro="" textlink="">
      <xdr:nvSpPr>
        <xdr:cNvPr id="66" name="フローチャート: 判断 65"/>
        <xdr:cNvSpPr/>
      </xdr:nvSpPr>
      <xdr:spPr>
        <a:xfrm>
          <a:off x="2857500" y="600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121371</xdr:rowOff>
    </xdr:from>
    <xdr:ext cx="534377" cy="259045"/>
    <xdr:sp macro="" textlink="">
      <xdr:nvSpPr>
        <xdr:cNvPr id="67" name="テキスト ボックス 66"/>
        <xdr:cNvSpPr txBox="1"/>
      </xdr:nvSpPr>
      <xdr:spPr>
        <a:xfrm>
          <a:off x="2641111" y="577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75281</xdr:rowOff>
    </xdr:from>
    <xdr:to>
      <xdr:col>10</xdr:col>
      <xdr:colOff>114300</xdr:colOff>
      <xdr:row>37</xdr:row>
      <xdr:rowOff>139837</xdr:rowOff>
    </xdr:to>
    <xdr:cxnSp macro="">
      <xdr:nvCxnSpPr>
        <xdr:cNvPr id="68" name="直線コネクタ 67"/>
        <xdr:cNvCxnSpPr/>
      </xdr:nvCxnSpPr>
      <xdr:spPr>
        <a:xfrm flipV="1">
          <a:off x="1130300" y="6418931"/>
          <a:ext cx="889000" cy="6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3609</xdr:rowOff>
    </xdr:from>
    <xdr:to>
      <xdr:col>10</xdr:col>
      <xdr:colOff>165100</xdr:colOff>
      <xdr:row>35</xdr:row>
      <xdr:rowOff>105209</xdr:rowOff>
    </xdr:to>
    <xdr:sp macro="" textlink="">
      <xdr:nvSpPr>
        <xdr:cNvPr id="69" name="フローチャート: 判断 68"/>
        <xdr:cNvSpPr/>
      </xdr:nvSpPr>
      <xdr:spPr>
        <a:xfrm>
          <a:off x="1968500" y="600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121736</xdr:rowOff>
    </xdr:from>
    <xdr:ext cx="534377" cy="259045"/>
    <xdr:sp macro="" textlink="">
      <xdr:nvSpPr>
        <xdr:cNvPr id="70" name="テキスト ボックス 69"/>
        <xdr:cNvSpPr txBox="1"/>
      </xdr:nvSpPr>
      <xdr:spPr>
        <a:xfrm>
          <a:off x="1752111" y="577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69583</xdr:rowOff>
    </xdr:from>
    <xdr:to>
      <xdr:col>6</xdr:col>
      <xdr:colOff>38100</xdr:colOff>
      <xdr:row>35</xdr:row>
      <xdr:rowOff>171183</xdr:rowOff>
    </xdr:to>
    <xdr:sp macro="" textlink="">
      <xdr:nvSpPr>
        <xdr:cNvPr id="71" name="フローチャート: 判断 70"/>
        <xdr:cNvSpPr/>
      </xdr:nvSpPr>
      <xdr:spPr>
        <a:xfrm>
          <a:off x="1079500" y="607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16260</xdr:rowOff>
    </xdr:from>
    <xdr:ext cx="534377" cy="259045"/>
    <xdr:sp macro="" textlink="">
      <xdr:nvSpPr>
        <xdr:cNvPr id="72" name="テキスト ボックス 71"/>
        <xdr:cNvSpPr txBox="1"/>
      </xdr:nvSpPr>
      <xdr:spPr>
        <a:xfrm>
          <a:off x="863111" y="584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14262</xdr:rowOff>
    </xdr:from>
    <xdr:to>
      <xdr:col>24</xdr:col>
      <xdr:colOff>114300</xdr:colOff>
      <xdr:row>36</xdr:row>
      <xdr:rowOff>115862</xdr:rowOff>
    </xdr:to>
    <xdr:sp macro="" textlink="">
      <xdr:nvSpPr>
        <xdr:cNvPr id="78" name="楕円 77"/>
        <xdr:cNvSpPr/>
      </xdr:nvSpPr>
      <xdr:spPr>
        <a:xfrm>
          <a:off x="4584700" y="618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100639</xdr:rowOff>
    </xdr:from>
    <xdr:ext cx="534377" cy="259045"/>
    <xdr:sp macro="" textlink="">
      <xdr:nvSpPr>
        <xdr:cNvPr id="79" name="人件費該当値テキスト"/>
        <xdr:cNvSpPr txBox="1"/>
      </xdr:nvSpPr>
      <xdr:spPr>
        <a:xfrm>
          <a:off x="4686300" y="610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30127</xdr:rowOff>
    </xdr:from>
    <xdr:to>
      <xdr:col>20</xdr:col>
      <xdr:colOff>38100</xdr:colOff>
      <xdr:row>37</xdr:row>
      <xdr:rowOff>131727</xdr:rowOff>
    </xdr:to>
    <xdr:sp macro="" textlink="">
      <xdr:nvSpPr>
        <xdr:cNvPr id="80" name="楕円 79"/>
        <xdr:cNvSpPr/>
      </xdr:nvSpPr>
      <xdr:spPr>
        <a:xfrm>
          <a:off x="3746500" y="637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122854</xdr:rowOff>
    </xdr:from>
    <xdr:ext cx="534377" cy="259045"/>
    <xdr:sp macro="" textlink="">
      <xdr:nvSpPr>
        <xdr:cNvPr id="81" name="テキスト ボックス 80"/>
        <xdr:cNvSpPr txBox="1"/>
      </xdr:nvSpPr>
      <xdr:spPr>
        <a:xfrm>
          <a:off x="3530111" y="646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28138</xdr:rowOff>
    </xdr:from>
    <xdr:to>
      <xdr:col>15</xdr:col>
      <xdr:colOff>101600</xdr:colOff>
      <xdr:row>37</xdr:row>
      <xdr:rowOff>129738</xdr:rowOff>
    </xdr:to>
    <xdr:sp macro="" textlink="">
      <xdr:nvSpPr>
        <xdr:cNvPr id="82" name="楕円 81"/>
        <xdr:cNvSpPr/>
      </xdr:nvSpPr>
      <xdr:spPr>
        <a:xfrm>
          <a:off x="2857500" y="637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120865</xdr:rowOff>
    </xdr:from>
    <xdr:ext cx="534377" cy="259045"/>
    <xdr:sp macro="" textlink="">
      <xdr:nvSpPr>
        <xdr:cNvPr id="83" name="テキスト ボックス 82"/>
        <xdr:cNvSpPr txBox="1"/>
      </xdr:nvSpPr>
      <xdr:spPr>
        <a:xfrm>
          <a:off x="2641111" y="6464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24481</xdr:rowOff>
    </xdr:from>
    <xdr:to>
      <xdr:col>10</xdr:col>
      <xdr:colOff>165100</xdr:colOff>
      <xdr:row>37</xdr:row>
      <xdr:rowOff>126081</xdr:rowOff>
    </xdr:to>
    <xdr:sp macro="" textlink="">
      <xdr:nvSpPr>
        <xdr:cNvPr id="84" name="楕円 83"/>
        <xdr:cNvSpPr/>
      </xdr:nvSpPr>
      <xdr:spPr>
        <a:xfrm>
          <a:off x="1968500" y="636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117208</xdr:rowOff>
    </xdr:from>
    <xdr:ext cx="534377" cy="259045"/>
    <xdr:sp macro="" textlink="">
      <xdr:nvSpPr>
        <xdr:cNvPr id="85" name="テキスト ボックス 84"/>
        <xdr:cNvSpPr txBox="1"/>
      </xdr:nvSpPr>
      <xdr:spPr>
        <a:xfrm>
          <a:off x="1752111" y="646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89037</xdr:rowOff>
    </xdr:from>
    <xdr:to>
      <xdr:col>6</xdr:col>
      <xdr:colOff>38100</xdr:colOff>
      <xdr:row>38</xdr:row>
      <xdr:rowOff>19187</xdr:rowOff>
    </xdr:to>
    <xdr:sp macro="" textlink="">
      <xdr:nvSpPr>
        <xdr:cNvPr id="86" name="楕円 85"/>
        <xdr:cNvSpPr/>
      </xdr:nvSpPr>
      <xdr:spPr>
        <a:xfrm>
          <a:off x="1079500" y="643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10314</xdr:rowOff>
    </xdr:from>
    <xdr:ext cx="534377" cy="259045"/>
    <xdr:sp macro="" textlink="">
      <xdr:nvSpPr>
        <xdr:cNvPr id="87" name="テキスト ボックス 86"/>
        <xdr:cNvSpPr txBox="1"/>
      </xdr:nvSpPr>
      <xdr:spPr>
        <a:xfrm>
          <a:off x="863111" y="6525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2" name="テキスト ボックス 101"/>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4" name="テキスト ボックス 103"/>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96632</xdr:rowOff>
    </xdr:from>
    <xdr:to>
      <xdr:col>24</xdr:col>
      <xdr:colOff>62865</xdr:colOff>
      <xdr:row>57</xdr:row>
      <xdr:rowOff>126853</xdr:rowOff>
    </xdr:to>
    <xdr:cxnSp macro="">
      <xdr:nvCxnSpPr>
        <xdr:cNvPr id="110" name="直線コネクタ 109"/>
        <xdr:cNvCxnSpPr/>
      </xdr:nvCxnSpPr>
      <xdr:spPr>
        <a:xfrm flipV="1">
          <a:off x="4633595" y="8669132"/>
          <a:ext cx="1270" cy="1230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130680</xdr:rowOff>
    </xdr:from>
    <xdr:ext cx="534377" cy="259045"/>
    <xdr:sp macro="" textlink="">
      <xdr:nvSpPr>
        <xdr:cNvPr id="111" name="物件費最小値テキスト"/>
        <xdr:cNvSpPr txBox="1"/>
      </xdr:nvSpPr>
      <xdr:spPr>
        <a:xfrm>
          <a:off x="4686300" y="990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126853</xdr:rowOff>
    </xdr:from>
    <xdr:to>
      <xdr:col>24</xdr:col>
      <xdr:colOff>152400</xdr:colOff>
      <xdr:row>57</xdr:row>
      <xdr:rowOff>126853</xdr:rowOff>
    </xdr:to>
    <xdr:cxnSp macro="">
      <xdr:nvCxnSpPr>
        <xdr:cNvPr id="112" name="直線コネクタ 111"/>
        <xdr:cNvCxnSpPr/>
      </xdr:nvCxnSpPr>
      <xdr:spPr>
        <a:xfrm>
          <a:off x="4546600" y="9899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43309</xdr:rowOff>
    </xdr:from>
    <xdr:ext cx="599010" cy="259045"/>
    <xdr:sp macro="" textlink="">
      <xdr:nvSpPr>
        <xdr:cNvPr id="113" name="物件費最大値テキスト"/>
        <xdr:cNvSpPr txBox="1"/>
      </xdr:nvSpPr>
      <xdr:spPr>
        <a:xfrm>
          <a:off x="4686300" y="844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96632</xdr:rowOff>
    </xdr:from>
    <xdr:to>
      <xdr:col>24</xdr:col>
      <xdr:colOff>152400</xdr:colOff>
      <xdr:row>50</xdr:row>
      <xdr:rowOff>96632</xdr:rowOff>
    </xdr:to>
    <xdr:cxnSp macro="">
      <xdr:nvCxnSpPr>
        <xdr:cNvPr id="114" name="直線コネクタ 113"/>
        <xdr:cNvCxnSpPr/>
      </xdr:nvCxnSpPr>
      <xdr:spPr>
        <a:xfrm>
          <a:off x="4546600" y="86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80356</xdr:rowOff>
    </xdr:from>
    <xdr:to>
      <xdr:col>24</xdr:col>
      <xdr:colOff>63500</xdr:colOff>
      <xdr:row>58</xdr:row>
      <xdr:rowOff>19159</xdr:rowOff>
    </xdr:to>
    <xdr:cxnSp macro="">
      <xdr:nvCxnSpPr>
        <xdr:cNvPr id="115" name="直線コネクタ 114"/>
        <xdr:cNvCxnSpPr/>
      </xdr:nvCxnSpPr>
      <xdr:spPr>
        <a:xfrm flipV="1">
          <a:off x="3797300" y="9853006"/>
          <a:ext cx="838200" cy="11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110269</xdr:rowOff>
    </xdr:from>
    <xdr:ext cx="534377" cy="259045"/>
    <xdr:sp macro="" textlink="">
      <xdr:nvSpPr>
        <xdr:cNvPr id="116" name="物件費平均値テキスト"/>
        <xdr:cNvSpPr txBox="1"/>
      </xdr:nvSpPr>
      <xdr:spPr>
        <a:xfrm>
          <a:off x="4686300" y="9197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87392</xdr:rowOff>
    </xdr:from>
    <xdr:to>
      <xdr:col>24</xdr:col>
      <xdr:colOff>114300</xdr:colOff>
      <xdr:row>55</xdr:row>
      <xdr:rowOff>17542</xdr:rowOff>
    </xdr:to>
    <xdr:sp macro="" textlink="">
      <xdr:nvSpPr>
        <xdr:cNvPr id="117" name="フローチャート: 判断 116"/>
        <xdr:cNvSpPr/>
      </xdr:nvSpPr>
      <xdr:spPr>
        <a:xfrm>
          <a:off x="4584700" y="934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94094</xdr:rowOff>
    </xdr:from>
    <xdr:to>
      <xdr:col>19</xdr:col>
      <xdr:colOff>177800</xdr:colOff>
      <xdr:row>58</xdr:row>
      <xdr:rowOff>19159</xdr:rowOff>
    </xdr:to>
    <xdr:cxnSp macro="">
      <xdr:nvCxnSpPr>
        <xdr:cNvPr id="118" name="直線コネクタ 117"/>
        <xdr:cNvCxnSpPr/>
      </xdr:nvCxnSpPr>
      <xdr:spPr>
        <a:xfrm>
          <a:off x="2908300" y="9866744"/>
          <a:ext cx="889000" cy="9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4707</xdr:rowOff>
    </xdr:from>
    <xdr:to>
      <xdr:col>20</xdr:col>
      <xdr:colOff>38100</xdr:colOff>
      <xdr:row>55</xdr:row>
      <xdr:rowOff>106307</xdr:rowOff>
    </xdr:to>
    <xdr:sp macro="" textlink="">
      <xdr:nvSpPr>
        <xdr:cNvPr id="119" name="フローチャート: 判断 118"/>
        <xdr:cNvSpPr/>
      </xdr:nvSpPr>
      <xdr:spPr>
        <a:xfrm>
          <a:off x="3746500" y="943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122834</xdr:rowOff>
    </xdr:from>
    <xdr:ext cx="534377" cy="259045"/>
    <xdr:sp macro="" textlink="">
      <xdr:nvSpPr>
        <xdr:cNvPr id="120" name="テキスト ボックス 119"/>
        <xdr:cNvSpPr txBox="1"/>
      </xdr:nvSpPr>
      <xdr:spPr>
        <a:xfrm>
          <a:off x="3530111" y="920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94094</xdr:rowOff>
    </xdr:from>
    <xdr:to>
      <xdr:col>15</xdr:col>
      <xdr:colOff>50800</xdr:colOff>
      <xdr:row>58</xdr:row>
      <xdr:rowOff>56147</xdr:rowOff>
    </xdr:to>
    <xdr:cxnSp macro="">
      <xdr:nvCxnSpPr>
        <xdr:cNvPr id="121" name="直線コネクタ 120"/>
        <xdr:cNvCxnSpPr/>
      </xdr:nvCxnSpPr>
      <xdr:spPr>
        <a:xfrm flipV="1">
          <a:off x="2019300" y="9866744"/>
          <a:ext cx="889000" cy="13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152268</xdr:rowOff>
    </xdr:from>
    <xdr:to>
      <xdr:col>15</xdr:col>
      <xdr:colOff>101600</xdr:colOff>
      <xdr:row>55</xdr:row>
      <xdr:rowOff>82418</xdr:rowOff>
    </xdr:to>
    <xdr:sp macro="" textlink="">
      <xdr:nvSpPr>
        <xdr:cNvPr id="122" name="フローチャート: 判断 121"/>
        <xdr:cNvSpPr/>
      </xdr:nvSpPr>
      <xdr:spPr>
        <a:xfrm>
          <a:off x="2857500" y="941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98945</xdr:rowOff>
    </xdr:from>
    <xdr:ext cx="534377" cy="259045"/>
    <xdr:sp macro="" textlink="">
      <xdr:nvSpPr>
        <xdr:cNvPr id="123" name="テキスト ボックス 122"/>
        <xdr:cNvSpPr txBox="1"/>
      </xdr:nvSpPr>
      <xdr:spPr>
        <a:xfrm>
          <a:off x="2641111" y="91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18839</xdr:rowOff>
    </xdr:from>
    <xdr:to>
      <xdr:col>10</xdr:col>
      <xdr:colOff>114300</xdr:colOff>
      <xdr:row>58</xdr:row>
      <xdr:rowOff>56147</xdr:rowOff>
    </xdr:to>
    <xdr:cxnSp macro="">
      <xdr:nvCxnSpPr>
        <xdr:cNvPr id="124" name="直線コネクタ 123"/>
        <xdr:cNvCxnSpPr/>
      </xdr:nvCxnSpPr>
      <xdr:spPr>
        <a:xfrm>
          <a:off x="1130300" y="9962939"/>
          <a:ext cx="889000" cy="3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60485</xdr:rowOff>
    </xdr:from>
    <xdr:to>
      <xdr:col>10</xdr:col>
      <xdr:colOff>165100</xdr:colOff>
      <xdr:row>55</xdr:row>
      <xdr:rowOff>162085</xdr:rowOff>
    </xdr:to>
    <xdr:sp macro="" textlink="">
      <xdr:nvSpPr>
        <xdr:cNvPr id="125" name="フローチャート: 判断 124"/>
        <xdr:cNvSpPr/>
      </xdr:nvSpPr>
      <xdr:spPr>
        <a:xfrm>
          <a:off x="1968500" y="949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7162</xdr:rowOff>
    </xdr:from>
    <xdr:ext cx="534377" cy="259045"/>
    <xdr:sp macro="" textlink="">
      <xdr:nvSpPr>
        <xdr:cNvPr id="126" name="テキスト ボックス 125"/>
        <xdr:cNvSpPr txBox="1"/>
      </xdr:nvSpPr>
      <xdr:spPr>
        <a:xfrm>
          <a:off x="1752111" y="926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167264</xdr:rowOff>
    </xdr:from>
    <xdr:to>
      <xdr:col>6</xdr:col>
      <xdr:colOff>38100</xdr:colOff>
      <xdr:row>56</xdr:row>
      <xdr:rowOff>97414</xdr:rowOff>
    </xdr:to>
    <xdr:sp macro="" textlink="">
      <xdr:nvSpPr>
        <xdr:cNvPr id="127" name="フローチャート: 判断 126"/>
        <xdr:cNvSpPr/>
      </xdr:nvSpPr>
      <xdr:spPr>
        <a:xfrm>
          <a:off x="1079500" y="959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113941</xdr:rowOff>
    </xdr:from>
    <xdr:ext cx="534377" cy="259045"/>
    <xdr:sp macro="" textlink="">
      <xdr:nvSpPr>
        <xdr:cNvPr id="128" name="テキスト ボックス 127"/>
        <xdr:cNvSpPr txBox="1"/>
      </xdr:nvSpPr>
      <xdr:spPr>
        <a:xfrm>
          <a:off x="863111" y="937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29556</xdr:rowOff>
    </xdr:from>
    <xdr:to>
      <xdr:col>24</xdr:col>
      <xdr:colOff>114300</xdr:colOff>
      <xdr:row>57</xdr:row>
      <xdr:rowOff>131156</xdr:rowOff>
    </xdr:to>
    <xdr:sp macro="" textlink="">
      <xdr:nvSpPr>
        <xdr:cNvPr id="134" name="楕円 133"/>
        <xdr:cNvSpPr/>
      </xdr:nvSpPr>
      <xdr:spPr>
        <a:xfrm>
          <a:off x="4584700" y="980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115933</xdr:rowOff>
    </xdr:from>
    <xdr:ext cx="534377" cy="259045"/>
    <xdr:sp macro="" textlink="">
      <xdr:nvSpPr>
        <xdr:cNvPr id="135" name="物件費該当値テキスト"/>
        <xdr:cNvSpPr txBox="1"/>
      </xdr:nvSpPr>
      <xdr:spPr>
        <a:xfrm>
          <a:off x="4686300" y="971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139809</xdr:rowOff>
    </xdr:from>
    <xdr:to>
      <xdr:col>20</xdr:col>
      <xdr:colOff>38100</xdr:colOff>
      <xdr:row>58</xdr:row>
      <xdr:rowOff>69959</xdr:rowOff>
    </xdr:to>
    <xdr:sp macro="" textlink="">
      <xdr:nvSpPr>
        <xdr:cNvPr id="136" name="楕円 135"/>
        <xdr:cNvSpPr/>
      </xdr:nvSpPr>
      <xdr:spPr>
        <a:xfrm>
          <a:off x="3746500" y="991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61086</xdr:rowOff>
    </xdr:from>
    <xdr:ext cx="534377" cy="259045"/>
    <xdr:sp macro="" textlink="">
      <xdr:nvSpPr>
        <xdr:cNvPr id="137" name="テキスト ボックス 136"/>
        <xdr:cNvSpPr txBox="1"/>
      </xdr:nvSpPr>
      <xdr:spPr>
        <a:xfrm>
          <a:off x="3530111" y="10005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43294</xdr:rowOff>
    </xdr:from>
    <xdr:to>
      <xdr:col>15</xdr:col>
      <xdr:colOff>101600</xdr:colOff>
      <xdr:row>57</xdr:row>
      <xdr:rowOff>144894</xdr:rowOff>
    </xdr:to>
    <xdr:sp macro="" textlink="">
      <xdr:nvSpPr>
        <xdr:cNvPr id="138" name="楕円 137"/>
        <xdr:cNvSpPr/>
      </xdr:nvSpPr>
      <xdr:spPr>
        <a:xfrm>
          <a:off x="2857500" y="981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136021</xdr:rowOff>
    </xdr:from>
    <xdr:ext cx="534377" cy="259045"/>
    <xdr:sp macro="" textlink="">
      <xdr:nvSpPr>
        <xdr:cNvPr id="139" name="テキスト ボックス 138"/>
        <xdr:cNvSpPr txBox="1"/>
      </xdr:nvSpPr>
      <xdr:spPr>
        <a:xfrm>
          <a:off x="2641111" y="990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5347</xdr:rowOff>
    </xdr:from>
    <xdr:to>
      <xdr:col>10</xdr:col>
      <xdr:colOff>165100</xdr:colOff>
      <xdr:row>58</xdr:row>
      <xdr:rowOff>106947</xdr:rowOff>
    </xdr:to>
    <xdr:sp macro="" textlink="">
      <xdr:nvSpPr>
        <xdr:cNvPr id="140" name="楕円 139"/>
        <xdr:cNvSpPr/>
      </xdr:nvSpPr>
      <xdr:spPr>
        <a:xfrm>
          <a:off x="1968500" y="994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98074</xdr:rowOff>
    </xdr:from>
    <xdr:ext cx="534377" cy="259045"/>
    <xdr:sp macro="" textlink="">
      <xdr:nvSpPr>
        <xdr:cNvPr id="141" name="テキスト ボックス 140"/>
        <xdr:cNvSpPr txBox="1"/>
      </xdr:nvSpPr>
      <xdr:spPr>
        <a:xfrm>
          <a:off x="1752111" y="1004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139489</xdr:rowOff>
    </xdr:from>
    <xdr:to>
      <xdr:col>6</xdr:col>
      <xdr:colOff>38100</xdr:colOff>
      <xdr:row>58</xdr:row>
      <xdr:rowOff>69639</xdr:rowOff>
    </xdr:to>
    <xdr:sp macro="" textlink="">
      <xdr:nvSpPr>
        <xdr:cNvPr id="142" name="楕円 141"/>
        <xdr:cNvSpPr/>
      </xdr:nvSpPr>
      <xdr:spPr>
        <a:xfrm>
          <a:off x="1079500" y="99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60766</xdr:rowOff>
    </xdr:from>
    <xdr:ext cx="534377" cy="259045"/>
    <xdr:sp macro="" textlink="">
      <xdr:nvSpPr>
        <xdr:cNvPr id="143" name="テキスト ボックス 142"/>
        <xdr:cNvSpPr txBox="1"/>
      </xdr:nvSpPr>
      <xdr:spPr>
        <a:xfrm>
          <a:off x="863111" y="1000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7" name="テキスト ボックス 156"/>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59" name="テキスト ボックス 158"/>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1" name="テキスト ボックス 160"/>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58166</xdr:rowOff>
    </xdr:from>
    <xdr:to>
      <xdr:col>24</xdr:col>
      <xdr:colOff>62865</xdr:colOff>
      <xdr:row>78</xdr:row>
      <xdr:rowOff>8128</xdr:rowOff>
    </xdr:to>
    <xdr:cxnSp macro="">
      <xdr:nvCxnSpPr>
        <xdr:cNvPr id="167" name="直線コネクタ 166"/>
        <xdr:cNvCxnSpPr/>
      </xdr:nvCxnSpPr>
      <xdr:spPr>
        <a:xfrm flipV="1">
          <a:off x="4633595" y="12059666"/>
          <a:ext cx="1270" cy="1321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11955</xdr:rowOff>
    </xdr:from>
    <xdr:ext cx="469744" cy="259045"/>
    <xdr:sp macro="" textlink="">
      <xdr:nvSpPr>
        <xdr:cNvPr id="168" name="維持補修費最小値テキスト"/>
        <xdr:cNvSpPr txBox="1"/>
      </xdr:nvSpPr>
      <xdr:spPr>
        <a:xfrm>
          <a:off x="4686300" y="1338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8128</xdr:rowOff>
    </xdr:from>
    <xdr:to>
      <xdr:col>24</xdr:col>
      <xdr:colOff>152400</xdr:colOff>
      <xdr:row>78</xdr:row>
      <xdr:rowOff>8128</xdr:rowOff>
    </xdr:to>
    <xdr:cxnSp macro="">
      <xdr:nvCxnSpPr>
        <xdr:cNvPr id="169" name="直線コネクタ 168"/>
        <xdr:cNvCxnSpPr/>
      </xdr:nvCxnSpPr>
      <xdr:spPr>
        <a:xfrm>
          <a:off x="4546600" y="1338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xdr:rowOff>
    </xdr:from>
    <xdr:ext cx="534377" cy="259045"/>
    <xdr:sp macro="" textlink="">
      <xdr:nvSpPr>
        <xdr:cNvPr id="170" name="維持補修費最大値テキスト"/>
        <xdr:cNvSpPr txBox="1"/>
      </xdr:nvSpPr>
      <xdr:spPr>
        <a:xfrm>
          <a:off x="4686300" y="1183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58166</xdr:rowOff>
    </xdr:from>
    <xdr:to>
      <xdr:col>24</xdr:col>
      <xdr:colOff>152400</xdr:colOff>
      <xdr:row>70</xdr:row>
      <xdr:rowOff>58166</xdr:rowOff>
    </xdr:to>
    <xdr:cxnSp macro="">
      <xdr:nvCxnSpPr>
        <xdr:cNvPr id="171" name="直線コネクタ 170"/>
        <xdr:cNvCxnSpPr/>
      </xdr:nvCxnSpPr>
      <xdr:spPr>
        <a:xfrm>
          <a:off x="4546600" y="12059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23876</xdr:rowOff>
    </xdr:from>
    <xdr:to>
      <xdr:col>24</xdr:col>
      <xdr:colOff>63500</xdr:colOff>
      <xdr:row>76</xdr:row>
      <xdr:rowOff>73279</xdr:rowOff>
    </xdr:to>
    <xdr:cxnSp macro="">
      <xdr:nvCxnSpPr>
        <xdr:cNvPr id="172" name="直線コネクタ 171"/>
        <xdr:cNvCxnSpPr/>
      </xdr:nvCxnSpPr>
      <xdr:spPr>
        <a:xfrm flipV="1">
          <a:off x="3797300" y="13054076"/>
          <a:ext cx="838200" cy="4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50309</xdr:rowOff>
    </xdr:from>
    <xdr:ext cx="469744" cy="259045"/>
    <xdr:sp macro="" textlink="">
      <xdr:nvSpPr>
        <xdr:cNvPr id="173" name="維持補修費平均値テキスト"/>
        <xdr:cNvSpPr txBox="1"/>
      </xdr:nvSpPr>
      <xdr:spPr>
        <a:xfrm>
          <a:off x="4686300" y="12737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27432</xdr:rowOff>
    </xdr:from>
    <xdr:to>
      <xdr:col>24</xdr:col>
      <xdr:colOff>114300</xdr:colOff>
      <xdr:row>75</xdr:row>
      <xdr:rowOff>129032</xdr:rowOff>
    </xdr:to>
    <xdr:sp macro="" textlink="">
      <xdr:nvSpPr>
        <xdr:cNvPr id="174" name="フローチャート: 判断 173"/>
        <xdr:cNvSpPr/>
      </xdr:nvSpPr>
      <xdr:spPr>
        <a:xfrm>
          <a:off x="4584700" y="1288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7238</xdr:rowOff>
    </xdr:from>
    <xdr:to>
      <xdr:col>19</xdr:col>
      <xdr:colOff>177800</xdr:colOff>
      <xdr:row>76</xdr:row>
      <xdr:rowOff>73279</xdr:rowOff>
    </xdr:to>
    <xdr:cxnSp macro="">
      <xdr:nvCxnSpPr>
        <xdr:cNvPr id="175" name="直線コネクタ 174"/>
        <xdr:cNvCxnSpPr/>
      </xdr:nvCxnSpPr>
      <xdr:spPr>
        <a:xfrm>
          <a:off x="2908300" y="13037438"/>
          <a:ext cx="889000" cy="6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57277</xdr:rowOff>
    </xdr:from>
    <xdr:to>
      <xdr:col>20</xdr:col>
      <xdr:colOff>38100</xdr:colOff>
      <xdr:row>75</xdr:row>
      <xdr:rowOff>158877</xdr:rowOff>
    </xdr:to>
    <xdr:sp macro="" textlink="">
      <xdr:nvSpPr>
        <xdr:cNvPr id="176" name="フローチャート: 判断 175"/>
        <xdr:cNvSpPr/>
      </xdr:nvSpPr>
      <xdr:spPr>
        <a:xfrm>
          <a:off x="37465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3954</xdr:rowOff>
    </xdr:from>
    <xdr:ext cx="469744" cy="259045"/>
    <xdr:sp macro="" textlink="">
      <xdr:nvSpPr>
        <xdr:cNvPr id="177" name="テキスト ボックス 176"/>
        <xdr:cNvSpPr txBox="1"/>
      </xdr:nvSpPr>
      <xdr:spPr>
        <a:xfrm>
          <a:off x="3562428" y="1269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7238</xdr:rowOff>
    </xdr:from>
    <xdr:to>
      <xdr:col>15</xdr:col>
      <xdr:colOff>50800</xdr:colOff>
      <xdr:row>76</xdr:row>
      <xdr:rowOff>77343</xdr:rowOff>
    </xdr:to>
    <xdr:cxnSp macro="">
      <xdr:nvCxnSpPr>
        <xdr:cNvPr id="178" name="直線コネクタ 177"/>
        <xdr:cNvCxnSpPr/>
      </xdr:nvCxnSpPr>
      <xdr:spPr>
        <a:xfrm flipV="1">
          <a:off x="2019300" y="13037438"/>
          <a:ext cx="889000" cy="7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78740</xdr:rowOff>
    </xdr:from>
    <xdr:to>
      <xdr:col>15</xdr:col>
      <xdr:colOff>101600</xdr:colOff>
      <xdr:row>76</xdr:row>
      <xdr:rowOff>8889</xdr:rowOff>
    </xdr:to>
    <xdr:sp macro="" textlink="">
      <xdr:nvSpPr>
        <xdr:cNvPr id="179" name="フローチャート: 判断 178"/>
        <xdr:cNvSpPr/>
      </xdr:nvSpPr>
      <xdr:spPr>
        <a:xfrm>
          <a:off x="2857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25417</xdr:rowOff>
    </xdr:from>
    <xdr:ext cx="469744" cy="259045"/>
    <xdr:sp macro="" textlink="">
      <xdr:nvSpPr>
        <xdr:cNvPr id="180" name="テキスト ボックス 179"/>
        <xdr:cNvSpPr txBox="1"/>
      </xdr:nvSpPr>
      <xdr:spPr>
        <a:xfrm>
          <a:off x="2673428" y="1271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27812</xdr:rowOff>
    </xdr:from>
    <xdr:to>
      <xdr:col>10</xdr:col>
      <xdr:colOff>114300</xdr:colOff>
      <xdr:row>76</xdr:row>
      <xdr:rowOff>77343</xdr:rowOff>
    </xdr:to>
    <xdr:cxnSp macro="">
      <xdr:nvCxnSpPr>
        <xdr:cNvPr id="181" name="直線コネクタ 180"/>
        <xdr:cNvCxnSpPr/>
      </xdr:nvCxnSpPr>
      <xdr:spPr>
        <a:xfrm>
          <a:off x="1130300" y="13058012"/>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87376</xdr:rowOff>
    </xdr:from>
    <xdr:to>
      <xdr:col>10</xdr:col>
      <xdr:colOff>165100</xdr:colOff>
      <xdr:row>76</xdr:row>
      <xdr:rowOff>17526</xdr:rowOff>
    </xdr:to>
    <xdr:sp macro="" textlink="">
      <xdr:nvSpPr>
        <xdr:cNvPr id="182" name="フローチャート: 判断 181"/>
        <xdr:cNvSpPr/>
      </xdr:nvSpPr>
      <xdr:spPr>
        <a:xfrm>
          <a:off x="1968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34053</xdr:rowOff>
    </xdr:from>
    <xdr:ext cx="469744" cy="259045"/>
    <xdr:sp macro="" textlink="">
      <xdr:nvSpPr>
        <xdr:cNvPr id="183" name="テキスト ボックス 182"/>
        <xdr:cNvSpPr txBox="1"/>
      </xdr:nvSpPr>
      <xdr:spPr>
        <a:xfrm>
          <a:off x="1784428" y="1272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148717</xdr:rowOff>
    </xdr:from>
    <xdr:to>
      <xdr:col>6</xdr:col>
      <xdr:colOff>38100</xdr:colOff>
      <xdr:row>76</xdr:row>
      <xdr:rowOff>78867</xdr:rowOff>
    </xdr:to>
    <xdr:sp macro="" textlink="">
      <xdr:nvSpPr>
        <xdr:cNvPr id="184" name="フローチャート: 判断 183"/>
        <xdr:cNvSpPr/>
      </xdr:nvSpPr>
      <xdr:spPr>
        <a:xfrm>
          <a:off x="1079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69994</xdr:rowOff>
    </xdr:from>
    <xdr:ext cx="469744" cy="259045"/>
    <xdr:sp macro="" textlink="">
      <xdr:nvSpPr>
        <xdr:cNvPr id="185" name="テキスト ボックス 184"/>
        <xdr:cNvSpPr txBox="1"/>
      </xdr:nvSpPr>
      <xdr:spPr>
        <a:xfrm>
          <a:off x="895428" y="131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144526</xdr:rowOff>
    </xdr:from>
    <xdr:to>
      <xdr:col>24</xdr:col>
      <xdr:colOff>114300</xdr:colOff>
      <xdr:row>76</xdr:row>
      <xdr:rowOff>74676</xdr:rowOff>
    </xdr:to>
    <xdr:sp macro="" textlink="">
      <xdr:nvSpPr>
        <xdr:cNvPr id="191" name="楕円 190"/>
        <xdr:cNvSpPr/>
      </xdr:nvSpPr>
      <xdr:spPr>
        <a:xfrm>
          <a:off x="4584700" y="1300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122953</xdr:rowOff>
    </xdr:from>
    <xdr:ext cx="469744" cy="259045"/>
    <xdr:sp macro="" textlink="">
      <xdr:nvSpPr>
        <xdr:cNvPr id="192" name="維持補修費該当値テキスト"/>
        <xdr:cNvSpPr txBox="1"/>
      </xdr:nvSpPr>
      <xdr:spPr>
        <a:xfrm>
          <a:off x="4686300" y="12981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22479</xdr:rowOff>
    </xdr:from>
    <xdr:to>
      <xdr:col>20</xdr:col>
      <xdr:colOff>38100</xdr:colOff>
      <xdr:row>76</xdr:row>
      <xdr:rowOff>124079</xdr:rowOff>
    </xdr:to>
    <xdr:sp macro="" textlink="">
      <xdr:nvSpPr>
        <xdr:cNvPr id="193" name="楕円 192"/>
        <xdr:cNvSpPr/>
      </xdr:nvSpPr>
      <xdr:spPr>
        <a:xfrm>
          <a:off x="3746500" y="1305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115206</xdr:rowOff>
    </xdr:from>
    <xdr:ext cx="469744" cy="259045"/>
    <xdr:sp macro="" textlink="">
      <xdr:nvSpPr>
        <xdr:cNvPr id="194" name="テキスト ボックス 193"/>
        <xdr:cNvSpPr txBox="1"/>
      </xdr:nvSpPr>
      <xdr:spPr>
        <a:xfrm>
          <a:off x="3562428" y="13145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127889</xdr:rowOff>
    </xdr:from>
    <xdr:to>
      <xdr:col>15</xdr:col>
      <xdr:colOff>101600</xdr:colOff>
      <xdr:row>76</xdr:row>
      <xdr:rowOff>58040</xdr:rowOff>
    </xdr:to>
    <xdr:sp macro="" textlink="">
      <xdr:nvSpPr>
        <xdr:cNvPr id="195" name="楕円 194"/>
        <xdr:cNvSpPr/>
      </xdr:nvSpPr>
      <xdr:spPr>
        <a:xfrm>
          <a:off x="2857500" y="129866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49165</xdr:rowOff>
    </xdr:from>
    <xdr:ext cx="469744" cy="259045"/>
    <xdr:sp macro="" textlink="">
      <xdr:nvSpPr>
        <xdr:cNvPr id="196" name="テキスト ボックス 195"/>
        <xdr:cNvSpPr txBox="1"/>
      </xdr:nvSpPr>
      <xdr:spPr>
        <a:xfrm>
          <a:off x="2673428" y="1307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26543</xdr:rowOff>
    </xdr:from>
    <xdr:to>
      <xdr:col>10</xdr:col>
      <xdr:colOff>165100</xdr:colOff>
      <xdr:row>76</xdr:row>
      <xdr:rowOff>128143</xdr:rowOff>
    </xdr:to>
    <xdr:sp macro="" textlink="">
      <xdr:nvSpPr>
        <xdr:cNvPr id="197" name="楕円 196"/>
        <xdr:cNvSpPr/>
      </xdr:nvSpPr>
      <xdr:spPr>
        <a:xfrm>
          <a:off x="1968500" y="1305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119270</xdr:rowOff>
    </xdr:from>
    <xdr:ext cx="469744" cy="259045"/>
    <xdr:sp macro="" textlink="">
      <xdr:nvSpPr>
        <xdr:cNvPr id="198" name="テキスト ボックス 197"/>
        <xdr:cNvSpPr txBox="1"/>
      </xdr:nvSpPr>
      <xdr:spPr>
        <a:xfrm>
          <a:off x="1784428" y="13149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148462</xdr:rowOff>
    </xdr:from>
    <xdr:to>
      <xdr:col>6</xdr:col>
      <xdr:colOff>38100</xdr:colOff>
      <xdr:row>76</xdr:row>
      <xdr:rowOff>78612</xdr:rowOff>
    </xdr:to>
    <xdr:sp macro="" textlink="">
      <xdr:nvSpPr>
        <xdr:cNvPr id="199" name="楕円 198"/>
        <xdr:cNvSpPr/>
      </xdr:nvSpPr>
      <xdr:spPr>
        <a:xfrm>
          <a:off x="1079500" y="1300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95140</xdr:rowOff>
    </xdr:from>
    <xdr:ext cx="469744" cy="259045"/>
    <xdr:sp macro="" textlink="">
      <xdr:nvSpPr>
        <xdr:cNvPr id="200" name="テキスト ボックス 199"/>
        <xdr:cNvSpPr txBox="1"/>
      </xdr:nvSpPr>
      <xdr:spPr>
        <a:xfrm>
          <a:off x="895428" y="1278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78367</xdr:rowOff>
    </xdr:from>
    <xdr:to>
      <xdr:col>24</xdr:col>
      <xdr:colOff>62865</xdr:colOff>
      <xdr:row>96</xdr:row>
      <xdr:rowOff>36807</xdr:rowOff>
    </xdr:to>
    <xdr:cxnSp macro="">
      <xdr:nvCxnSpPr>
        <xdr:cNvPr id="223" name="直線コネクタ 222"/>
        <xdr:cNvCxnSpPr/>
      </xdr:nvCxnSpPr>
      <xdr:spPr>
        <a:xfrm flipV="1">
          <a:off x="4633595" y="15680317"/>
          <a:ext cx="1270" cy="815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40634</xdr:rowOff>
    </xdr:from>
    <xdr:ext cx="534377" cy="259045"/>
    <xdr:sp macro="" textlink="">
      <xdr:nvSpPr>
        <xdr:cNvPr id="224" name="扶助費最小値テキスト"/>
        <xdr:cNvSpPr txBox="1"/>
      </xdr:nvSpPr>
      <xdr:spPr>
        <a:xfrm>
          <a:off x="4686300" y="1649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36807</xdr:rowOff>
    </xdr:from>
    <xdr:to>
      <xdr:col>24</xdr:col>
      <xdr:colOff>152400</xdr:colOff>
      <xdr:row>96</xdr:row>
      <xdr:rowOff>36807</xdr:rowOff>
    </xdr:to>
    <xdr:cxnSp macro="">
      <xdr:nvCxnSpPr>
        <xdr:cNvPr id="225" name="直線コネクタ 224"/>
        <xdr:cNvCxnSpPr/>
      </xdr:nvCxnSpPr>
      <xdr:spPr>
        <a:xfrm>
          <a:off x="4546600" y="1649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25044</xdr:rowOff>
    </xdr:from>
    <xdr:ext cx="599010" cy="259045"/>
    <xdr:sp macro="" textlink="">
      <xdr:nvSpPr>
        <xdr:cNvPr id="226" name="扶助費最大値テキスト"/>
        <xdr:cNvSpPr txBox="1"/>
      </xdr:nvSpPr>
      <xdr:spPr>
        <a:xfrm>
          <a:off x="4686300" y="15455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78367</xdr:rowOff>
    </xdr:from>
    <xdr:to>
      <xdr:col>24</xdr:col>
      <xdr:colOff>152400</xdr:colOff>
      <xdr:row>91</xdr:row>
      <xdr:rowOff>78367</xdr:rowOff>
    </xdr:to>
    <xdr:cxnSp macro="">
      <xdr:nvCxnSpPr>
        <xdr:cNvPr id="227" name="直線コネクタ 226"/>
        <xdr:cNvCxnSpPr/>
      </xdr:nvCxnSpPr>
      <xdr:spPr>
        <a:xfrm>
          <a:off x="4546600" y="1568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12644</xdr:rowOff>
    </xdr:from>
    <xdr:to>
      <xdr:col>24</xdr:col>
      <xdr:colOff>63500</xdr:colOff>
      <xdr:row>95</xdr:row>
      <xdr:rowOff>21651</xdr:rowOff>
    </xdr:to>
    <xdr:cxnSp macro="">
      <xdr:nvCxnSpPr>
        <xdr:cNvPr id="228" name="直線コネクタ 227"/>
        <xdr:cNvCxnSpPr/>
      </xdr:nvCxnSpPr>
      <xdr:spPr>
        <a:xfrm flipV="1">
          <a:off x="3797300" y="16128944"/>
          <a:ext cx="838200" cy="18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122361</xdr:rowOff>
    </xdr:from>
    <xdr:ext cx="599010" cy="259045"/>
    <xdr:sp macro="" textlink="">
      <xdr:nvSpPr>
        <xdr:cNvPr id="229" name="扶助費平均値テキスト"/>
        <xdr:cNvSpPr txBox="1"/>
      </xdr:nvSpPr>
      <xdr:spPr>
        <a:xfrm>
          <a:off x="4686300" y="158957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99484</xdr:rowOff>
    </xdr:from>
    <xdr:to>
      <xdr:col>24</xdr:col>
      <xdr:colOff>114300</xdr:colOff>
      <xdr:row>94</xdr:row>
      <xdr:rowOff>29634</xdr:rowOff>
    </xdr:to>
    <xdr:sp macro="" textlink="">
      <xdr:nvSpPr>
        <xdr:cNvPr id="230" name="フローチャート: 判断 229"/>
        <xdr:cNvSpPr/>
      </xdr:nvSpPr>
      <xdr:spPr>
        <a:xfrm>
          <a:off x="4584700" y="1604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21651</xdr:rowOff>
    </xdr:from>
    <xdr:to>
      <xdr:col>19</xdr:col>
      <xdr:colOff>177800</xdr:colOff>
      <xdr:row>96</xdr:row>
      <xdr:rowOff>87990</xdr:rowOff>
    </xdr:to>
    <xdr:cxnSp macro="">
      <xdr:nvCxnSpPr>
        <xdr:cNvPr id="231" name="直線コネクタ 230"/>
        <xdr:cNvCxnSpPr/>
      </xdr:nvCxnSpPr>
      <xdr:spPr>
        <a:xfrm flipV="1">
          <a:off x="2908300" y="16309401"/>
          <a:ext cx="889000" cy="23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114641</xdr:rowOff>
    </xdr:from>
    <xdr:to>
      <xdr:col>20</xdr:col>
      <xdr:colOff>38100</xdr:colOff>
      <xdr:row>95</xdr:row>
      <xdr:rowOff>44791</xdr:rowOff>
    </xdr:to>
    <xdr:sp macro="" textlink="">
      <xdr:nvSpPr>
        <xdr:cNvPr id="232" name="フローチャート: 判断 231"/>
        <xdr:cNvSpPr/>
      </xdr:nvSpPr>
      <xdr:spPr>
        <a:xfrm>
          <a:off x="3746500" y="1623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61318</xdr:rowOff>
    </xdr:from>
    <xdr:ext cx="599010" cy="259045"/>
    <xdr:sp macro="" textlink="">
      <xdr:nvSpPr>
        <xdr:cNvPr id="233" name="テキスト ボックス 232"/>
        <xdr:cNvSpPr txBox="1"/>
      </xdr:nvSpPr>
      <xdr:spPr>
        <a:xfrm>
          <a:off x="3497795" y="16006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16576</xdr:rowOff>
    </xdr:from>
    <xdr:to>
      <xdr:col>15</xdr:col>
      <xdr:colOff>50800</xdr:colOff>
      <xdr:row>96</xdr:row>
      <xdr:rowOff>87990</xdr:rowOff>
    </xdr:to>
    <xdr:cxnSp macro="">
      <xdr:nvCxnSpPr>
        <xdr:cNvPr id="234" name="直線コネクタ 233"/>
        <xdr:cNvCxnSpPr/>
      </xdr:nvCxnSpPr>
      <xdr:spPr>
        <a:xfrm>
          <a:off x="2019300" y="16304326"/>
          <a:ext cx="889000" cy="24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136334</xdr:rowOff>
    </xdr:from>
    <xdr:to>
      <xdr:col>15</xdr:col>
      <xdr:colOff>101600</xdr:colOff>
      <xdr:row>96</xdr:row>
      <xdr:rowOff>66484</xdr:rowOff>
    </xdr:to>
    <xdr:sp macro="" textlink="">
      <xdr:nvSpPr>
        <xdr:cNvPr id="235" name="フローチャート: 判断 234"/>
        <xdr:cNvSpPr/>
      </xdr:nvSpPr>
      <xdr:spPr>
        <a:xfrm>
          <a:off x="2857500" y="1642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83011</xdr:rowOff>
    </xdr:from>
    <xdr:ext cx="599010" cy="259045"/>
    <xdr:sp macro="" textlink="">
      <xdr:nvSpPr>
        <xdr:cNvPr id="236" name="テキスト ボックス 235"/>
        <xdr:cNvSpPr txBox="1"/>
      </xdr:nvSpPr>
      <xdr:spPr>
        <a:xfrm>
          <a:off x="2608795" y="1619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16576</xdr:rowOff>
    </xdr:from>
    <xdr:to>
      <xdr:col>10</xdr:col>
      <xdr:colOff>114300</xdr:colOff>
      <xdr:row>98</xdr:row>
      <xdr:rowOff>25515</xdr:rowOff>
    </xdr:to>
    <xdr:cxnSp macro="">
      <xdr:nvCxnSpPr>
        <xdr:cNvPr id="237" name="直線コネクタ 236"/>
        <xdr:cNvCxnSpPr/>
      </xdr:nvCxnSpPr>
      <xdr:spPr>
        <a:xfrm flipV="1">
          <a:off x="1130300" y="16304326"/>
          <a:ext cx="889000" cy="52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29099</xdr:rowOff>
    </xdr:from>
    <xdr:to>
      <xdr:col>10</xdr:col>
      <xdr:colOff>165100</xdr:colOff>
      <xdr:row>94</xdr:row>
      <xdr:rowOff>130699</xdr:rowOff>
    </xdr:to>
    <xdr:sp macro="" textlink="">
      <xdr:nvSpPr>
        <xdr:cNvPr id="238" name="フローチャート: 判断 237"/>
        <xdr:cNvSpPr/>
      </xdr:nvSpPr>
      <xdr:spPr>
        <a:xfrm>
          <a:off x="1968500" y="161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147226</xdr:rowOff>
    </xdr:from>
    <xdr:ext cx="599010" cy="259045"/>
    <xdr:sp macro="" textlink="">
      <xdr:nvSpPr>
        <xdr:cNvPr id="239" name="テキスト ボックス 238"/>
        <xdr:cNvSpPr txBox="1"/>
      </xdr:nvSpPr>
      <xdr:spPr>
        <a:xfrm>
          <a:off x="1719795" y="15920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53924</xdr:rowOff>
    </xdr:from>
    <xdr:to>
      <xdr:col>6</xdr:col>
      <xdr:colOff>38100</xdr:colOff>
      <xdr:row>97</xdr:row>
      <xdr:rowOff>155524</xdr:rowOff>
    </xdr:to>
    <xdr:sp macro="" textlink="">
      <xdr:nvSpPr>
        <xdr:cNvPr id="240" name="フローチャート: 判断 239"/>
        <xdr:cNvSpPr/>
      </xdr:nvSpPr>
      <xdr:spPr>
        <a:xfrm>
          <a:off x="1079500" y="1668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601</xdr:rowOff>
    </xdr:from>
    <xdr:ext cx="534377" cy="259045"/>
    <xdr:sp macro="" textlink="">
      <xdr:nvSpPr>
        <xdr:cNvPr id="241" name="テキスト ボックス 240"/>
        <xdr:cNvSpPr txBox="1"/>
      </xdr:nvSpPr>
      <xdr:spPr>
        <a:xfrm>
          <a:off x="863111" y="1645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133294</xdr:rowOff>
    </xdr:from>
    <xdr:to>
      <xdr:col>24</xdr:col>
      <xdr:colOff>114300</xdr:colOff>
      <xdr:row>94</xdr:row>
      <xdr:rowOff>63444</xdr:rowOff>
    </xdr:to>
    <xdr:sp macro="" textlink="">
      <xdr:nvSpPr>
        <xdr:cNvPr id="247" name="楕円 246"/>
        <xdr:cNvSpPr/>
      </xdr:nvSpPr>
      <xdr:spPr>
        <a:xfrm>
          <a:off x="4584700" y="1607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111721</xdr:rowOff>
    </xdr:from>
    <xdr:ext cx="599010" cy="259045"/>
    <xdr:sp macro="" textlink="">
      <xdr:nvSpPr>
        <xdr:cNvPr id="248" name="扶助費該当値テキスト"/>
        <xdr:cNvSpPr txBox="1"/>
      </xdr:nvSpPr>
      <xdr:spPr>
        <a:xfrm>
          <a:off x="4686300" y="16056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142301</xdr:rowOff>
    </xdr:from>
    <xdr:to>
      <xdr:col>20</xdr:col>
      <xdr:colOff>38100</xdr:colOff>
      <xdr:row>95</xdr:row>
      <xdr:rowOff>72451</xdr:rowOff>
    </xdr:to>
    <xdr:sp macro="" textlink="">
      <xdr:nvSpPr>
        <xdr:cNvPr id="249" name="楕円 248"/>
        <xdr:cNvSpPr/>
      </xdr:nvSpPr>
      <xdr:spPr>
        <a:xfrm>
          <a:off x="3746500" y="1625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63578</xdr:rowOff>
    </xdr:from>
    <xdr:ext cx="599010" cy="259045"/>
    <xdr:sp macro="" textlink="">
      <xdr:nvSpPr>
        <xdr:cNvPr id="250" name="テキスト ボックス 249"/>
        <xdr:cNvSpPr txBox="1"/>
      </xdr:nvSpPr>
      <xdr:spPr>
        <a:xfrm>
          <a:off x="3497795" y="1635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37190</xdr:rowOff>
    </xdr:from>
    <xdr:to>
      <xdr:col>15</xdr:col>
      <xdr:colOff>101600</xdr:colOff>
      <xdr:row>96</xdr:row>
      <xdr:rowOff>138790</xdr:rowOff>
    </xdr:to>
    <xdr:sp macro="" textlink="">
      <xdr:nvSpPr>
        <xdr:cNvPr id="251" name="楕円 250"/>
        <xdr:cNvSpPr/>
      </xdr:nvSpPr>
      <xdr:spPr>
        <a:xfrm>
          <a:off x="2857500" y="1649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129917</xdr:rowOff>
    </xdr:from>
    <xdr:ext cx="534377" cy="259045"/>
    <xdr:sp macro="" textlink="">
      <xdr:nvSpPr>
        <xdr:cNvPr id="252" name="テキスト ボックス 251"/>
        <xdr:cNvSpPr txBox="1"/>
      </xdr:nvSpPr>
      <xdr:spPr>
        <a:xfrm>
          <a:off x="2641111" y="1658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137226</xdr:rowOff>
    </xdr:from>
    <xdr:to>
      <xdr:col>10</xdr:col>
      <xdr:colOff>165100</xdr:colOff>
      <xdr:row>95</xdr:row>
      <xdr:rowOff>67376</xdr:rowOff>
    </xdr:to>
    <xdr:sp macro="" textlink="">
      <xdr:nvSpPr>
        <xdr:cNvPr id="253" name="楕円 252"/>
        <xdr:cNvSpPr/>
      </xdr:nvSpPr>
      <xdr:spPr>
        <a:xfrm>
          <a:off x="1968500" y="1625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58503</xdr:rowOff>
    </xdr:from>
    <xdr:ext cx="599010" cy="259045"/>
    <xdr:sp macro="" textlink="">
      <xdr:nvSpPr>
        <xdr:cNvPr id="254" name="テキスト ボックス 253"/>
        <xdr:cNvSpPr txBox="1"/>
      </xdr:nvSpPr>
      <xdr:spPr>
        <a:xfrm>
          <a:off x="1719795" y="16346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146165</xdr:rowOff>
    </xdr:from>
    <xdr:to>
      <xdr:col>6</xdr:col>
      <xdr:colOff>38100</xdr:colOff>
      <xdr:row>98</xdr:row>
      <xdr:rowOff>76315</xdr:rowOff>
    </xdr:to>
    <xdr:sp macro="" textlink="">
      <xdr:nvSpPr>
        <xdr:cNvPr id="255" name="楕円 254"/>
        <xdr:cNvSpPr/>
      </xdr:nvSpPr>
      <xdr:spPr>
        <a:xfrm>
          <a:off x="1079500" y="1677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67442</xdr:rowOff>
    </xdr:from>
    <xdr:ext cx="534377" cy="259045"/>
    <xdr:sp macro="" textlink="">
      <xdr:nvSpPr>
        <xdr:cNvPr id="256" name="テキスト ボックス 255"/>
        <xdr:cNvSpPr txBox="1"/>
      </xdr:nvSpPr>
      <xdr:spPr>
        <a:xfrm>
          <a:off x="863111" y="1686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7" name="テキスト ボックス 26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69" name="テキスト ボックス 268"/>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1" name="テキスト ボックス 27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3" name="テキスト ボックス 27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137985</xdr:rowOff>
    </xdr:from>
    <xdr:to>
      <xdr:col>54</xdr:col>
      <xdr:colOff>189865</xdr:colOff>
      <xdr:row>39</xdr:row>
      <xdr:rowOff>71768</xdr:rowOff>
    </xdr:to>
    <xdr:cxnSp macro="">
      <xdr:nvCxnSpPr>
        <xdr:cNvPr id="281" name="直線コネクタ 280"/>
        <xdr:cNvCxnSpPr/>
      </xdr:nvCxnSpPr>
      <xdr:spPr>
        <a:xfrm flipV="1">
          <a:off x="10475595" y="5795835"/>
          <a:ext cx="1270" cy="962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75595</xdr:rowOff>
    </xdr:from>
    <xdr:ext cx="534377" cy="259045"/>
    <xdr:sp macro="" textlink="">
      <xdr:nvSpPr>
        <xdr:cNvPr id="282" name="補助費等最小値テキスト"/>
        <xdr:cNvSpPr txBox="1"/>
      </xdr:nvSpPr>
      <xdr:spPr>
        <a:xfrm>
          <a:off x="10528300" y="676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71768</xdr:rowOff>
    </xdr:from>
    <xdr:to>
      <xdr:col>55</xdr:col>
      <xdr:colOff>88900</xdr:colOff>
      <xdr:row>39</xdr:row>
      <xdr:rowOff>71768</xdr:rowOff>
    </xdr:to>
    <xdr:cxnSp macro="">
      <xdr:nvCxnSpPr>
        <xdr:cNvPr id="283" name="直線コネクタ 282"/>
        <xdr:cNvCxnSpPr/>
      </xdr:nvCxnSpPr>
      <xdr:spPr>
        <a:xfrm>
          <a:off x="10388600" y="675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84662</xdr:rowOff>
    </xdr:from>
    <xdr:ext cx="599010" cy="259045"/>
    <xdr:sp macro="" textlink="">
      <xdr:nvSpPr>
        <xdr:cNvPr id="284" name="補助費等最大値テキスト"/>
        <xdr:cNvSpPr txBox="1"/>
      </xdr:nvSpPr>
      <xdr:spPr>
        <a:xfrm>
          <a:off x="10528300" y="557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137985</xdr:rowOff>
    </xdr:from>
    <xdr:to>
      <xdr:col>55</xdr:col>
      <xdr:colOff>88900</xdr:colOff>
      <xdr:row>33</xdr:row>
      <xdr:rowOff>137985</xdr:rowOff>
    </xdr:to>
    <xdr:cxnSp macro="">
      <xdr:nvCxnSpPr>
        <xdr:cNvPr id="285" name="直線コネクタ 284"/>
        <xdr:cNvCxnSpPr/>
      </xdr:nvCxnSpPr>
      <xdr:spPr>
        <a:xfrm>
          <a:off x="10388600" y="5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17539</xdr:rowOff>
    </xdr:from>
    <xdr:to>
      <xdr:col>55</xdr:col>
      <xdr:colOff>0</xdr:colOff>
      <xdr:row>37</xdr:row>
      <xdr:rowOff>25260</xdr:rowOff>
    </xdr:to>
    <xdr:cxnSp macro="">
      <xdr:nvCxnSpPr>
        <xdr:cNvPr id="286" name="直線コネクタ 285"/>
        <xdr:cNvCxnSpPr/>
      </xdr:nvCxnSpPr>
      <xdr:spPr>
        <a:xfrm>
          <a:off x="9639300" y="6361189"/>
          <a:ext cx="838200" cy="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165714</xdr:rowOff>
    </xdr:from>
    <xdr:ext cx="534377" cy="259045"/>
    <xdr:sp macro="" textlink="">
      <xdr:nvSpPr>
        <xdr:cNvPr id="287" name="補助費等平均値テキスト"/>
        <xdr:cNvSpPr txBox="1"/>
      </xdr:nvSpPr>
      <xdr:spPr>
        <a:xfrm>
          <a:off x="10528300" y="63379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15837</xdr:rowOff>
    </xdr:from>
    <xdr:to>
      <xdr:col>55</xdr:col>
      <xdr:colOff>50800</xdr:colOff>
      <xdr:row>37</xdr:row>
      <xdr:rowOff>117437</xdr:rowOff>
    </xdr:to>
    <xdr:sp macro="" textlink="">
      <xdr:nvSpPr>
        <xdr:cNvPr id="288" name="フローチャート: 判断 287"/>
        <xdr:cNvSpPr/>
      </xdr:nvSpPr>
      <xdr:spPr>
        <a:xfrm>
          <a:off x="10426700" y="635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17539</xdr:rowOff>
    </xdr:from>
    <xdr:to>
      <xdr:col>50</xdr:col>
      <xdr:colOff>114300</xdr:colOff>
      <xdr:row>37</xdr:row>
      <xdr:rowOff>122466</xdr:rowOff>
    </xdr:to>
    <xdr:cxnSp macro="">
      <xdr:nvCxnSpPr>
        <xdr:cNvPr id="289" name="直線コネクタ 288"/>
        <xdr:cNvCxnSpPr/>
      </xdr:nvCxnSpPr>
      <xdr:spPr>
        <a:xfrm flipV="1">
          <a:off x="8750300" y="6361189"/>
          <a:ext cx="889000" cy="10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52743</xdr:rowOff>
    </xdr:from>
    <xdr:to>
      <xdr:col>50</xdr:col>
      <xdr:colOff>165100</xdr:colOff>
      <xdr:row>37</xdr:row>
      <xdr:rowOff>154343</xdr:rowOff>
    </xdr:to>
    <xdr:sp macro="" textlink="">
      <xdr:nvSpPr>
        <xdr:cNvPr id="290" name="フローチャート: 判断 289"/>
        <xdr:cNvSpPr/>
      </xdr:nvSpPr>
      <xdr:spPr>
        <a:xfrm>
          <a:off x="9588500" y="639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145470</xdr:rowOff>
    </xdr:from>
    <xdr:ext cx="534377" cy="259045"/>
    <xdr:sp macro="" textlink="">
      <xdr:nvSpPr>
        <xdr:cNvPr id="291" name="テキスト ボックス 290"/>
        <xdr:cNvSpPr txBox="1"/>
      </xdr:nvSpPr>
      <xdr:spPr>
        <a:xfrm>
          <a:off x="9372111" y="648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122466</xdr:rowOff>
    </xdr:from>
    <xdr:to>
      <xdr:col>45</xdr:col>
      <xdr:colOff>177800</xdr:colOff>
      <xdr:row>37</xdr:row>
      <xdr:rowOff>158356</xdr:rowOff>
    </xdr:to>
    <xdr:cxnSp macro="">
      <xdr:nvCxnSpPr>
        <xdr:cNvPr id="292" name="直線コネクタ 291"/>
        <xdr:cNvCxnSpPr/>
      </xdr:nvCxnSpPr>
      <xdr:spPr>
        <a:xfrm flipV="1">
          <a:off x="7861300" y="6466116"/>
          <a:ext cx="8890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38074</xdr:rowOff>
    </xdr:from>
    <xdr:to>
      <xdr:col>46</xdr:col>
      <xdr:colOff>38100</xdr:colOff>
      <xdr:row>37</xdr:row>
      <xdr:rowOff>139674</xdr:rowOff>
    </xdr:to>
    <xdr:sp macro="" textlink="">
      <xdr:nvSpPr>
        <xdr:cNvPr id="293" name="フローチャート: 判断 292"/>
        <xdr:cNvSpPr/>
      </xdr:nvSpPr>
      <xdr:spPr>
        <a:xfrm>
          <a:off x="8699500" y="638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156201</xdr:rowOff>
    </xdr:from>
    <xdr:ext cx="534377" cy="259045"/>
    <xdr:sp macro="" textlink="">
      <xdr:nvSpPr>
        <xdr:cNvPr id="294" name="テキスト ボックス 293"/>
        <xdr:cNvSpPr txBox="1"/>
      </xdr:nvSpPr>
      <xdr:spPr>
        <a:xfrm>
          <a:off x="8483111" y="615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11227</xdr:rowOff>
    </xdr:from>
    <xdr:to>
      <xdr:col>41</xdr:col>
      <xdr:colOff>50800</xdr:colOff>
      <xdr:row>37</xdr:row>
      <xdr:rowOff>158356</xdr:rowOff>
    </xdr:to>
    <xdr:cxnSp macro="">
      <xdr:nvCxnSpPr>
        <xdr:cNvPr id="295" name="直線コネクタ 294"/>
        <xdr:cNvCxnSpPr/>
      </xdr:nvCxnSpPr>
      <xdr:spPr>
        <a:xfrm>
          <a:off x="6972300" y="5154727"/>
          <a:ext cx="889000" cy="134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60249</xdr:rowOff>
    </xdr:from>
    <xdr:to>
      <xdr:col>41</xdr:col>
      <xdr:colOff>101600</xdr:colOff>
      <xdr:row>37</xdr:row>
      <xdr:rowOff>161849</xdr:rowOff>
    </xdr:to>
    <xdr:sp macro="" textlink="">
      <xdr:nvSpPr>
        <xdr:cNvPr id="296" name="フローチャート: 判断 295"/>
        <xdr:cNvSpPr/>
      </xdr:nvSpPr>
      <xdr:spPr>
        <a:xfrm>
          <a:off x="7810500" y="640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6926</xdr:rowOff>
    </xdr:from>
    <xdr:ext cx="534377" cy="259045"/>
    <xdr:sp macro="" textlink="">
      <xdr:nvSpPr>
        <xdr:cNvPr id="297" name="テキスト ボックス 296"/>
        <xdr:cNvSpPr txBox="1"/>
      </xdr:nvSpPr>
      <xdr:spPr>
        <a:xfrm>
          <a:off x="7594111" y="617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5486</xdr:rowOff>
    </xdr:from>
    <xdr:to>
      <xdr:col>36</xdr:col>
      <xdr:colOff>165100</xdr:colOff>
      <xdr:row>30</xdr:row>
      <xdr:rowOff>107086</xdr:rowOff>
    </xdr:to>
    <xdr:sp macro="" textlink="">
      <xdr:nvSpPr>
        <xdr:cNvPr id="298" name="フローチャート: 判断 297"/>
        <xdr:cNvSpPr/>
      </xdr:nvSpPr>
      <xdr:spPr>
        <a:xfrm>
          <a:off x="6921500" y="514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98213</xdr:rowOff>
    </xdr:from>
    <xdr:ext cx="599010" cy="259045"/>
    <xdr:sp macro="" textlink="">
      <xdr:nvSpPr>
        <xdr:cNvPr id="299" name="テキスト ボックス 298"/>
        <xdr:cNvSpPr txBox="1"/>
      </xdr:nvSpPr>
      <xdr:spPr>
        <a:xfrm>
          <a:off x="6672795" y="524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145910</xdr:rowOff>
    </xdr:from>
    <xdr:to>
      <xdr:col>55</xdr:col>
      <xdr:colOff>50800</xdr:colOff>
      <xdr:row>37</xdr:row>
      <xdr:rowOff>76060</xdr:rowOff>
    </xdr:to>
    <xdr:sp macro="" textlink="">
      <xdr:nvSpPr>
        <xdr:cNvPr id="305" name="楕円 304"/>
        <xdr:cNvSpPr/>
      </xdr:nvSpPr>
      <xdr:spPr>
        <a:xfrm>
          <a:off x="10426700" y="631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168787</xdr:rowOff>
    </xdr:from>
    <xdr:ext cx="534377" cy="259045"/>
    <xdr:sp macro="" textlink="">
      <xdr:nvSpPr>
        <xdr:cNvPr id="306" name="補助費等該当値テキスト"/>
        <xdr:cNvSpPr txBox="1"/>
      </xdr:nvSpPr>
      <xdr:spPr>
        <a:xfrm>
          <a:off x="10528300" y="616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138189</xdr:rowOff>
    </xdr:from>
    <xdr:to>
      <xdr:col>50</xdr:col>
      <xdr:colOff>165100</xdr:colOff>
      <xdr:row>37</xdr:row>
      <xdr:rowOff>68339</xdr:rowOff>
    </xdr:to>
    <xdr:sp macro="" textlink="">
      <xdr:nvSpPr>
        <xdr:cNvPr id="307" name="楕円 306"/>
        <xdr:cNvSpPr/>
      </xdr:nvSpPr>
      <xdr:spPr>
        <a:xfrm>
          <a:off x="9588500" y="631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84866</xdr:rowOff>
    </xdr:from>
    <xdr:ext cx="534377" cy="259045"/>
    <xdr:sp macro="" textlink="">
      <xdr:nvSpPr>
        <xdr:cNvPr id="308" name="テキスト ボックス 307"/>
        <xdr:cNvSpPr txBox="1"/>
      </xdr:nvSpPr>
      <xdr:spPr>
        <a:xfrm>
          <a:off x="9372111" y="608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71666</xdr:rowOff>
    </xdr:from>
    <xdr:to>
      <xdr:col>46</xdr:col>
      <xdr:colOff>38100</xdr:colOff>
      <xdr:row>38</xdr:row>
      <xdr:rowOff>1816</xdr:rowOff>
    </xdr:to>
    <xdr:sp macro="" textlink="">
      <xdr:nvSpPr>
        <xdr:cNvPr id="309" name="楕円 308"/>
        <xdr:cNvSpPr/>
      </xdr:nvSpPr>
      <xdr:spPr>
        <a:xfrm>
          <a:off x="8699500" y="641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164393</xdr:rowOff>
    </xdr:from>
    <xdr:ext cx="534377" cy="259045"/>
    <xdr:sp macro="" textlink="">
      <xdr:nvSpPr>
        <xdr:cNvPr id="310" name="テキスト ボックス 309"/>
        <xdr:cNvSpPr txBox="1"/>
      </xdr:nvSpPr>
      <xdr:spPr>
        <a:xfrm>
          <a:off x="8483111" y="650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107556</xdr:rowOff>
    </xdr:from>
    <xdr:to>
      <xdr:col>41</xdr:col>
      <xdr:colOff>101600</xdr:colOff>
      <xdr:row>38</xdr:row>
      <xdr:rowOff>37706</xdr:rowOff>
    </xdr:to>
    <xdr:sp macro="" textlink="">
      <xdr:nvSpPr>
        <xdr:cNvPr id="311" name="楕円 310"/>
        <xdr:cNvSpPr/>
      </xdr:nvSpPr>
      <xdr:spPr>
        <a:xfrm>
          <a:off x="7810500" y="645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28833</xdr:rowOff>
    </xdr:from>
    <xdr:ext cx="534377" cy="259045"/>
    <xdr:sp macro="" textlink="">
      <xdr:nvSpPr>
        <xdr:cNvPr id="312" name="テキスト ボックス 311"/>
        <xdr:cNvSpPr txBox="1"/>
      </xdr:nvSpPr>
      <xdr:spPr>
        <a:xfrm>
          <a:off x="7594111" y="654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131877</xdr:rowOff>
    </xdr:from>
    <xdr:to>
      <xdr:col>36</xdr:col>
      <xdr:colOff>165100</xdr:colOff>
      <xdr:row>30</xdr:row>
      <xdr:rowOff>62027</xdr:rowOff>
    </xdr:to>
    <xdr:sp macro="" textlink="">
      <xdr:nvSpPr>
        <xdr:cNvPr id="313" name="楕円 312"/>
        <xdr:cNvSpPr/>
      </xdr:nvSpPr>
      <xdr:spPr>
        <a:xfrm>
          <a:off x="6921500" y="510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78554</xdr:rowOff>
    </xdr:from>
    <xdr:ext cx="599010" cy="259045"/>
    <xdr:sp macro="" textlink="">
      <xdr:nvSpPr>
        <xdr:cNvPr id="314" name="テキスト ボックス 313"/>
        <xdr:cNvSpPr txBox="1"/>
      </xdr:nvSpPr>
      <xdr:spPr>
        <a:xfrm>
          <a:off x="6672795" y="4879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5" name="テキスト ボックス 324"/>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27" name="テキスト ボックス 326"/>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102730</xdr:rowOff>
    </xdr:from>
    <xdr:to>
      <xdr:col>54</xdr:col>
      <xdr:colOff>189865</xdr:colOff>
      <xdr:row>59</xdr:row>
      <xdr:rowOff>101994</xdr:rowOff>
    </xdr:to>
    <xdr:cxnSp macro="">
      <xdr:nvCxnSpPr>
        <xdr:cNvPr id="339" name="直線コネクタ 338"/>
        <xdr:cNvCxnSpPr/>
      </xdr:nvCxnSpPr>
      <xdr:spPr>
        <a:xfrm flipV="1">
          <a:off x="10475595" y="8846680"/>
          <a:ext cx="1270" cy="137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105821</xdr:rowOff>
    </xdr:from>
    <xdr:ext cx="534377" cy="259045"/>
    <xdr:sp macro="" textlink="">
      <xdr:nvSpPr>
        <xdr:cNvPr id="340" name="普通建設事業費最小値テキスト"/>
        <xdr:cNvSpPr txBox="1"/>
      </xdr:nvSpPr>
      <xdr:spPr>
        <a:xfrm>
          <a:off x="10528300" y="1022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101994</xdr:rowOff>
    </xdr:from>
    <xdr:to>
      <xdr:col>55</xdr:col>
      <xdr:colOff>88900</xdr:colOff>
      <xdr:row>59</xdr:row>
      <xdr:rowOff>101994</xdr:rowOff>
    </xdr:to>
    <xdr:cxnSp macro="">
      <xdr:nvCxnSpPr>
        <xdr:cNvPr id="341" name="直線コネクタ 340"/>
        <xdr:cNvCxnSpPr/>
      </xdr:nvCxnSpPr>
      <xdr:spPr>
        <a:xfrm>
          <a:off x="10388600" y="1021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49407</xdr:rowOff>
    </xdr:from>
    <xdr:ext cx="599010" cy="259045"/>
    <xdr:sp macro="" textlink="">
      <xdr:nvSpPr>
        <xdr:cNvPr id="342" name="普通建設事業費最大値テキスト"/>
        <xdr:cNvSpPr txBox="1"/>
      </xdr:nvSpPr>
      <xdr:spPr>
        <a:xfrm>
          <a:off x="10528300" y="8621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102730</xdr:rowOff>
    </xdr:from>
    <xdr:to>
      <xdr:col>55</xdr:col>
      <xdr:colOff>88900</xdr:colOff>
      <xdr:row>51</xdr:row>
      <xdr:rowOff>102730</xdr:rowOff>
    </xdr:to>
    <xdr:cxnSp macro="">
      <xdr:nvCxnSpPr>
        <xdr:cNvPr id="343" name="直線コネクタ 342"/>
        <xdr:cNvCxnSpPr/>
      </xdr:nvCxnSpPr>
      <xdr:spPr>
        <a:xfrm>
          <a:off x="10388600" y="8846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50788</xdr:rowOff>
    </xdr:from>
    <xdr:to>
      <xdr:col>55</xdr:col>
      <xdr:colOff>0</xdr:colOff>
      <xdr:row>57</xdr:row>
      <xdr:rowOff>162623</xdr:rowOff>
    </xdr:to>
    <xdr:cxnSp macro="">
      <xdr:nvCxnSpPr>
        <xdr:cNvPr id="344" name="直線コネクタ 343"/>
        <xdr:cNvCxnSpPr/>
      </xdr:nvCxnSpPr>
      <xdr:spPr>
        <a:xfrm flipV="1">
          <a:off x="9639300" y="9823438"/>
          <a:ext cx="838200" cy="11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58970</xdr:rowOff>
    </xdr:from>
    <xdr:ext cx="534377" cy="259045"/>
    <xdr:sp macro="" textlink="">
      <xdr:nvSpPr>
        <xdr:cNvPr id="345" name="普通建設事業費平均値テキスト"/>
        <xdr:cNvSpPr txBox="1"/>
      </xdr:nvSpPr>
      <xdr:spPr>
        <a:xfrm>
          <a:off x="10528300" y="9488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36093</xdr:rowOff>
    </xdr:from>
    <xdr:to>
      <xdr:col>55</xdr:col>
      <xdr:colOff>50800</xdr:colOff>
      <xdr:row>56</xdr:row>
      <xdr:rowOff>137693</xdr:rowOff>
    </xdr:to>
    <xdr:sp macro="" textlink="">
      <xdr:nvSpPr>
        <xdr:cNvPr id="346" name="フローチャート: 判断 345"/>
        <xdr:cNvSpPr/>
      </xdr:nvSpPr>
      <xdr:spPr>
        <a:xfrm>
          <a:off x="10426700" y="963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162623</xdr:rowOff>
    </xdr:from>
    <xdr:to>
      <xdr:col>50</xdr:col>
      <xdr:colOff>114300</xdr:colOff>
      <xdr:row>58</xdr:row>
      <xdr:rowOff>34913</xdr:rowOff>
    </xdr:to>
    <xdr:cxnSp macro="">
      <xdr:nvCxnSpPr>
        <xdr:cNvPr id="347" name="直線コネクタ 346"/>
        <xdr:cNvCxnSpPr/>
      </xdr:nvCxnSpPr>
      <xdr:spPr>
        <a:xfrm flipV="1">
          <a:off x="8750300" y="9935273"/>
          <a:ext cx="889000" cy="43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60478</xdr:rowOff>
    </xdr:from>
    <xdr:to>
      <xdr:col>50</xdr:col>
      <xdr:colOff>165100</xdr:colOff>
      <xdr:row>57</xdr:row>
      <xdr:rowOff>162078</xdr:rowOff>
    </xdr:to>
    <xdr:sp macro="" textlink="">
      <xdr:nvSpPr>
        <xdr:cNvPr id="348" name="フローチャート: 判断 347"/>
        <xdr:cNvSpPr/>
      </xdr:nvSpPr>
      <xdr:spPr>
        <a:xfrm>
          <a:off x="9588500" y="983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7155</xdr:rowOff>
    </xdr:from>
    <xdr:ext cx="534377" cy="259045"/>
    <xdr:sp macro="" textlink="">
      <xdr:nvSpPr>
        <xdr:cNvPr id="349" name="テキスト ボックス 348"/>
        <xdr:cNvSpPr txBox="1"/>
      </xdr:nvSpPr>
      <xdr:spPr>
        <a:xfrm>
          <a:off x="9372111" y="960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34913</xdr:rowOff>
    </xdr:from>
    <xdr:to>
      <xdr:col>45</xdr:col>
      <xdr:colOff>177800</xdr:colOff>
      <xdr:row>58</xdr:row>
      <xdr:rowOff>54356</xdr:rowOff>
    </xdr:to>
    <xdr:cxnSp macro="">
      <xdr:nvCxnSpPr>
        <xdr:cNvPr id="350" name="直線コネクタ 349"/>
        <xdr:cNvCxnSpPr/>
      </xdr:nvCxnSpPr>
      <xdr:spPr>
        <a:xfrm flipV="1">
          <a:off x="7861300" y="9979013"/>
          <a:ext cx="889000" cy="1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92570</xdr:rowOff>
    </xdr:from>
    <xdr:to>
      <xdr:col>46</xdr:col>
      <xdr:colOff>38100</xdr:colOff>
      <xdr:row>58</xdr:row>
      <xdr:rowOff>22720</xdr:rowOff>
    </xdr:to>
    <xdr:sp macro="" textlink="">
      <xdr:nvSpPr>
        <xdr:cNvPr id="351" name="フローチャート: 判断 350"/>
        <xdr:cNvSpPr/>
      </xdr:nvSpPr>
      <xdr:spPr>
        <a:xfrm>
          <a:off x="8699500" y="986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39247</xdr:rowOff>
    </xdr:from>
    <xdr:ext cx="534377" cy="259045"/>
    <xdr:sp macro="" textlink="">
      <xdr:nvSpPr>
        <xdr:cNvPr id="352" name="テキスト ボックス 351"/>
        <xdr:cNvSpPr txBox="1"/>
      </xdr:nvSpPr>
      <xdr:spPr>
        <a:xfrm>
          <a:off x="8483111" y="964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12243</xdr:rowOff>
    </xdr:from>
    <xdr:to>
      <xdr:col>41</xdr:col>
      <xdr:colOff>50800</xdr:colOff>
      <xdr:row>58</xdr:row>
      <xdr:rowOff>54356</xdr:rowOff>
    </xdr:to>
    <xdr:cxnSp macro="">
      <xdr:nvCxnSpPr>
        <xdr:cNvPr id="353" name="直線コネクタ 352"/>
        <xdr:cNvCxnSpPr/>
      </xdr:nvCxnSpPr>
      <xdr:spPr>
        <a:xfrm>
          <a:off x="6972300" y="9956343"/>
          <a:ext cx="889000" cy="4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92494</xdr:rowOff>
    </xdr:from>
    <xdr:to>
      <xdr:col>41</xdr:col>
      <xdr:colOff>101600</xdr:colOff>
      <xdr:row>58</xdr:row>
      <xdr:rowOff>22644</xdr:rowOff>
    </xdr:to>
    <xdr:sp macro="" textlink="">
      <xdr:nvSpPr>
        <xdr:cNvPr id="354" name="フローチャート: 判断 353"/>
        <xdr:cNvSpPr/>
      </xdr:nvSpPr>
      <xdr:spPr>
        <a:xfrm>
          <a:off x="7810500" y="986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39171</xdr:rowOff>
    </xdr:from>
    <xdr:ext cx="534377" cy="259045"/>
    <xdr:sp macro="" textlink="">
      <xdr:nvSpPr>
        <xdr:cNvPr id="355" name="テキスト ボックス 354"/>
        <xdr:cNvSpPr txBox="1"/>
      </xdr:nvSpPr>
      <xdr:spPr>
        <a:xfrm>
          <a:off x="7594111" y="964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1067</xdr:rowOff>
    </xdr:from>
    <xdr:to>
      <xdr:col>36</xdr:col>
      <xdr:colOff>165100</xdr:colOff>
      <xdr:row>57</xdr:row>
      <xdr:rowOff>102667</xdr:rowOff>
    </xdr:to>
    <xdr:sp macro="" textlink="">
      <xdr:nvSpPr>
        <xdr:cNvPr id="356" name="フローチャート: 判断 355"/>
        <xdr:cNvSpPr/>
      </xdr:nvSpPr>
      <xdr:spPr>
        <a:xfrm>
          <a:off x="6921500" y="977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119194</xdr:rowOff>
    </xdr:from>
    <xdr:ext cx="534377" cy="259045"/>
    <xdr:sp macro="" textlink="">
      <xdr:nvSpPr>
        <xdr:cNvPr id="357" name="テキスト ボックス 356"/>
        <xdr:cNvSpPr txBox="1"/>
      </xdr:nvSpPr>
      <xdr:spPr>
        <a:xfrm>
          <a:off x="6705111" y="954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171438</xdr:rowOff>
    </xdr:from>
    <xdr:to>
      <xdr:col>55</xdr:col>
      <xdr:colOff>50800</xdr:colOff>
      <xdr:row>57</xdr:row>
      <xdr:rowOff>101588</xdr:rowOff>
    </xdr:to>
    <xdr:sp macro="" textlink="">
      <xdr:nvSpPr>
        <xdr:cNvPr id="363" name="楕円 362"/>
        <xdr:cNvSpPr/>
      </xdr:nvSpPr>
      <xdr:spPr>
        <a:xfrm>
          <a:off x="10426700" y="977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149865</xdr:rowOff>
    </xdr:from>
    <xdr:ext cx="534377" cy="259045"/>
    <xdr:sp macro="" textlink="">
      <xdr:nvSpPr>
        <xdr:cNvPr id="364" name="普通建設事業費該当値テキスト"/>
        <xdr:cNvSpPr txBox="1"/>
      </xdr:nvSpPr>
      <xdr:spPr>
        <a:xfrm>
          <a:off x="10528300" y="975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111823</xdr:rowOff>
    </xdr:from>
    <xdr:to>
      <xdr:col>50</xdr:col>
      <xdr:colOff>165100</xdr:colOff>
      <xdr:row>58</xdr:row>
      <xdr:rowOff>41973</xdr:rowOff>
    </xdr:to>
    <xdr:sp macro="" textlink="">
      <xdr:nvSpPr>
        <xdr:cNvPr id="365" name="楕円 364"/>
        <xdr:cNvSpPr/>
      </xdr:nvSpPr>
      <xdr:spPr>
        <a:xfrm>
          <a:off x="9588500" y="988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33100</xdr:rowOff>
    </xdr:from>
    <xdr:ext cx="534377" cy="259045"/>
    <xdr:sp macro="" textlink="">
      <xdr:nvSpPr>
        <xdr:cNvPr id="366" name="テキスト ボックス 365"/>
        <xdr:cNvSpPr txBox="1"/>
      </xdr:nvSpPr>
      <xdr:spPr>
        <a:xfrm>
          <a:off x="9372111" y="997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155563</xdr:rowOff>
    </xdr:from>
    <xdr:to>
      <xdr:col>46</xdr:col>
      <xdr:colOff>38100</xdr:colOff>
      <xdr:row>58</xdr:row>
      <xdr:rowOff>85713</xdr:rowOff>
    </xdr:to>
    <xdr:sp macro="" textlink="">
      <xdr:nvSpPr>
        <xdr:cNvPr id="367" name="楕円 366"/>
        <xdr:cNvSpPr/>
      </xdr:nvSpPr>
      <xdr:spPr>
        <a:xfrm>
          <a:off x="8699500" y="992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76840</xdr:rowOff>
    </xdr:from>
    <xdr:ext cx="534377" cy="259045"/>
    <xdr:sp macro="" textlink="">
      <xdr:nvSpPr>
        <xdr:cNvPr id="368" name="テキスト ボックス 367"/>
        <xdr:cNvSpPr txBox="1"/>
      </xdr:nvSpPr>
      <xdr:spPr>
        <a:xfrm>
          <a:off x="8483111" y="1002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3556</xdr:rowOff>
    </xdr:from>
    <xdr:to>
      <xdr:col>41</xdr:col>
      <xdr:colOff>101600</xdr:colOff>
      <xdr:row>58</xdr:row>
      <xdr:rowOff>105156</xdr:rowOff>
    </xdr:to>
    <xdr:sp macro="" textlink="">
      <xdr:nvSpPr>
        <xdr:cNvPr id="369" name="楕円 368"/>
        <xdr:cNvSpPr/>
      </xdr:nvSpPr>
      <xdr:spPr>
        <a:xfrm>
          <a:off x="7810500" y="994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96283</xdr:rowOff>
    </xdr:from>
    <xdr:ext cx="534377" cy="259045"/>
    <xdr:sp macro="" textlink="">
      <xdr:nvSpPr>
        <xdr:cNvPr id="370" name="テキスト ボックス 369"/>
        <xdr:cNvSpPr txBox="1"/>
      </xdr:nvSpPr>
      <xdr:spPr>
        <a:xfrm>
          <a:off x="7594111" y="1004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132893</xdr:rowOff>
    </xdr:from>
    <xdr:to>
      <xdr:col>36</xdr:col>
      <xdr:colOff>165100</xdr:colOff>
      <xdr:row>58</xdr:row>
      <xdr:rowOff>63043</xdr:rowOff>
    </xdr:to>
    <xdr:sp macro="" textlink="">
      <xdr:nvSpPr>
        <xdr:cNvPr id="371" name="楕円 370"/>
        <xdr:cNvSpPr/>
      </xdr:nvSpPr>
      <xdr:spPr>
        <a:xfrm>
          <a:off x="6921500" y="990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54170</xdr:rowOff>
    </xdr:from>
    <xdr:ext cx="534377" cy="259045"/>
    <xdr:sp macro="" textlink="">
      <xdr:nvSpPr>
        <xdr:cNvPr id="372" name="テキスト ボックス 371"/>
        <xdr:cNvSpPr txBox="1"/>
      </xdr:nvSpPr>
      <xdr:spPr>
        <a:xfrm>
          <a:off x="6705111" y="999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93376</xdr:rowOff>
    </xdr:from>
    <xdr:to>
      <xdr:col>54</xdr:col>
      <xdr:colOff>189865</xdr:colOff>
      <xdr:row>79</xdr:row>
      <xdr:rowOff>95858</xdr:rowOff>
    </xdr:to>
    <xdr:cxnSp macro="">
      <xdr:nvCxnSpPr>
        <xdr:cNvPr id="398" name="直線コネクタ 397"/>
        <xdr:cNvCxnSpPr/>
      </xdr:nvCxnSpPr>
      <xdr:spPr>
        <a:xfrm flipV="1">
          <a:off x="10475595" y="12094876"/>
          <a:ext cx="1270" cy="1545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99685</xdr:rowOff>
    </xdr:from>
    <xdr:ext cx="378565" cy="259045"/>
    <xdr:sp macro="" textlink="">
      <xdr:nvSpPr>
        <xdr:cNvPr id="399" name="普通建設事業費 （ うち新規整備　）最小値テキスト"/>
        <xdr:cNvSpPr txBox="1"/>
      </xdr:nvSpPr>
      <xdr:spPr>
        <a:xfrm>
          <a:off x="10528300" y="13644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95858</xdr:rowOff>
    </xdr:from>
    <xdr:to>
      <xdr:col>55</xdr:col>
      <xdr:colOff>88900</xdr:colOff>
      <xdr:row>79</xdr:row>
      <xdr:rowOff>95858</xdr:rowOff>
    </xdr:to>
    <xdr:cxnSp macro="">
      <xdr:nvCxnSpPr>
        <xdr:cNvPr id="400" name="直線コネクタ 399"/>
        <xdr:cNvCxnSpPr/>
      </xdr:nvCxnSpPr>
      <xdr:spPr>
        <a:xfrm>
          <a:off x="10388600" y="1364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40053</xdr:rowOff>
    </xdr:from>
    <xdr:ext cx="534377" cy="259045"/>
    <xdr:sp macro="" textlink="">
      <xdr:nvSpPr>
        <xdr:cNvPr id="401" name="普通建設事業費 （ うち新規整備　）最大値テキスト"/>
        <xdr:cNvSpPr txBox="1"/>
      </xdr:nvSpPr>
      <xdr:spPr>
        <a:xfrm>
          <a:off x="10528300" y="1187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93376</xdr:rowOff>
    </xdr:from>
    <xdr:to>
      <xdr:col>55</xdr:col>
      <xdr:colOff>88900</xdr:colOff>
      <xdr:row>70</xdr:row>
      <xdr:rowOff>93376</xdr:rowOff>
    </xdr:to>
    <xdr:cxnSp macro="">
      <xdr:nvCxnSpPr>
        <xdr:cNvPr id="402" name="直線コネクタ 401"/>
        <xdr:cNvCxnSpPr/>
      </xdr:nvCxnSpPr>
      <xdr:spPr>
        <a:xfrm>
          <a:off x="10388600" y="12094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148338</xdr:rowOff>
    </xdr:from>
    <xdr:to>
      <xdr:col>55</xdr:col>
      <xdr:colOff>0</xdr:colOff>
      <xdr:row>78</xdr:row>
      <xdr:rowOff>21906</xdr:rowOff>
    </xdr:to>
    <xdr:cxnSp macro="">
      <xdr:nvCxnSpPr>
        <xdr:cNvPr id="403" name="直線コネクタ 402"/>
        <xdr:cNvCxnSpPr/>
      </xdr:nvCxnSpPr>
      <xdr:spPr>
        <a:xfrm flipV="1">
          <a:off x="9639300" y="13349988"/>
          <a:ext cx="838200" cy="45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123872</xdr:rowOff>
    </xdr:from>
    <xdr:ext cx="534377" cy="259045"/>
    <xdr:sp macro="" textlink="">
      <xdr:nvSpPr>
        <xdr:cNvPr id="404" name="普通建設事業費 （ うち新規整備　）平均値テキスト"/>
        <xdr:cNvSpPr txBox="1"/>
      </xdr:nvSpPr>
      <xdr:spPr>
        <a:xfrm>
          <a:off x="10528300" y="133255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145445</xdr:rowOff>
    </xdr:from>
    <xdr:to>
      <xdr:col>55</xdr:col>
      <xdr:colOff>50800</xdr:colOff>
      <xdr:row>78</xdr:row>
      <xdr:rowOff>75595</xdr:rowOff>
    </xdr:to>
    <xdr:sp macro="" textlink="">
      <xdr:nvSpPr>
        <xdr:cNvPr id="405" name="フローチャート: 判断 404"/>
        <xdr:cNvSpPr/>
      </xdr:nvSpPr>
      <xdr:spPr>
        <a:xfrm>
          <a:off x="10426700" y="1334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21906</xdr:rowOff>
    </xdr:from>
    <xdr:to>
      <xdr:col>50</xdr:col>
      <xdr:colOff>114300</xdr:colOff>
      <xdr:row>78</xdr:row>
      <xdr:rowOff>77815</xdr:rowOff>
    </xdr:to>
    <xdr:cxnSp macro="">
      <xdr:nvCxnSpPr>
        <xdr:cNvPr id="406" name="直線コネクタ 405"/>
        <xdr:cNvCxnSpPr/>
      </xdr:nvCxnSpPr>
      <xdr:spPr>
        <a:xfrm flipV="1">
          <a:off x="8750300" y="13395006"/>
          <a:ext cx="889000" cy="5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28843</xdr:rowOff>
    </xdr:from>
    <xdr:to>
      <xdr:col>50</xdr:col>
      <xdr:colOff>165100</xdr:colOff>
      <xdr:row>78</xdr:row>
      <xdr:rowOff>130443</xdr:rowOff>
    </xdr:to>
    <xdr:sp macro="" textlink="">
      <xdr:nvSpPr>
        <xdr:cNvPr id="407" name="フローチャート: 判断 406"/>
        <xdr:cNvSpPr/>
      </xdr:nvSpPr>
      <xdr:spPr>
        <a:xfrm>
          <a:off x="9588500" y="134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121570</xdr:rowOff>
    </xdr:from>
    <xdr:ext cx="534377" cy="259045"/>
    <xdr:sp macro="" textlink="">
      <xdr:nvSpPr>
        <xdr:cNvPr id="408" name="テキスト ボックス 407"/>
        <xdr:cNvSpPr txBox="1"/>
      </xdr:nvSpPr>
      <xdr:spPr>
        <a:xfrm>
          <a:off x="9372111" y="1349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48881</xdr:rowOff>
    </xdr:from>
    <xdr:to>
      <xdr:col>45</xdr:col>
      <xdr:colOff>177800</xdr:colOff>
      <xdr:row>78</xdr:row>
      <xdr:rowOff>77815</xdr:rowOff>
    </xdr:to>
    <xdr:cxnSp macro="">
      <xdr:nvCxnSpPr>
        <xdr:cNvPr id="409" name="直線コネクタ 408"/>
        <xdr:cNvCxnSpPr/>
      </xdr:nvCxnSpPr>
      <xdr:spPr>
        <a:xfrm>
          <a:off x="7861300" y="13421981"/>
          <a:ext cx="889000" cy="2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51149</xdr:rowOff>
    </xdr:from>
    <xdr:to>
      <xdr:col>46</xdr:col>
      <xdr:colOff>38100</xdr:colOff>
      <xdr:row>78</xdr:row>
      <xdr:rowOff>152749</xdr:rowOff>
    </xdr:to>
    <xdr:sp macro="" textlink="">
      <xdr:nvSpPr>
        <xdr:cNvPr id="410" name="フローチャート: 判断 409"/>
        <xdr:cNvSpPr/>
      </xdr:nvSpPr>
      <xdr:spPr>
        <a:xfrm>
          <a:off x="8699500" y="1342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143876</xdr:rowOff>
    </xdr:from>
    <xdr:ext cx="534377" cy="259045"/>
    <xdr:sp macro="" textlink="">
      <xdr:nvSpPr>
        <xdr:cNvPr id="411" name="テキスト ボックス 410"/>
        <xdr:cNvSpPr txBox="1"/>
      </xdr:nvSpPr>
      <xdr:spPr>
        <a:xfrm>
          <a:off x="8483111" y="1351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10215</xdr:rowOff>
    </xdr:from>
    <xdr:to>
      <xdr:col>41</xdr:col>
      <xdr:colOff>50800</xdr:colOff>
      <xdr:row>78</xdr:row>
      <xdr:rowOff>48881</xdr:rowOff>
    </xdr:to>
    <xdr:cxnSp macro="">
      <xdr:nvCxnSpPr>
        <xdr:cNvPr id="412" name="直線コネクタ 411"/>
        <xdr:cNvCxnSpPr/>
      </xdr:nvCxnSpPr>
      <xdr:spPr>
        <a:xfrm>
          <a:off x="6972300" y="13383315"/>
          <a:ext cx="889000" cy="3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28550</xdr:rowOff>
    </xdr:from>
    <xdr:to>
      <xdr:col>41</xdr:col>
      <xdr:colOff>101600</xdr:colOff>
      <xdr:row>78</xdr:row>
      <xdr:rowOff>130150</xdr:rowOff>
    </xdr:to>
    <xdr:sp macro="" textlink="">
      <xdr:nvSpPr>
        <xdr:cNvPr id="413" name="フローチャート: 判断 412"/>
        <xdr:cNvSpPr/>
      </xdr:nvSpPr>
      <xdr:spPr>
        <a:xfrm>
          <a:off x="7810500" y="134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121277</xdr:rowOff>
    </xdr:from>
    <xdr:ext cx="534377" cy="259045"/>
    <xdr:sp macro="" textlink="">
      <xdr:nvSpPr>
        <xdr:cNvPr id="414" name="テキスト ボックス 413"/>
        <xdr:cNvSpPr txBox="1"/>
      </xdr:nvSpPr>
      <xdr:spPr>
        <a:xfrm>
          <a:off x="7594111" y="1349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133428</xdr:rowOff>
    </xdr:from>
    <xdr:to>
      <xdr:col>36</xdr:col>
      <xdr:colOff>165100</xdr:colOff>
      <xdr:row>78</xdr:row>
      <xdr:rowOff>63578</xdr:rowOff>
    </xdr:to>
    <xdr:sp macro="" textlink="">
      <xdr:nvSpPr>
        <xdr:cNvPr id="415" name="フローチャート: 判断 414"/>
        <xdr:cNvSpPr/>
      </xdr:nvSpPr>
      <xdr:spPr>
        <a:xfrm>
          <a:off x="6921500" y="1333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54705</xdr:rowOff>
    </xdr:from>
    <xdr:ext cx="534377" cy="259045"/>
    <xdr:sp macro="" textlink="">
      <xdr:nvSpPr>
        <xdr:cNvPr id="416" name="テキスト ボックス 415"/>
        <xdr:cNvSpPr txBox="1"/>
      </xdr:nvSpPr>
      <xdr:spPr>
        <a:xfrm>
          <a:off x="6705111" y="1342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97538</xdr:rowOff>
    </xdr:from>
    <xdr:to>
      <xdr:col>55</xdr:col>
      <xdr:colOff>50800</xdr:colOff>
      <xdr:row>78</xdr:row>
      <xdr:rowOff>27688</xdr:rowOff>
    </xdr:to>
    <xdr:sp macro="" textlink="">
      <xdr:nvSpPr>
        <xdr:cNvPr id="422" name="楕円 421"/>
        <xdr:cNvSpPr/>
      </xdr:nvSpPr>
      <xdr:spPr>
        <a:xfrm>
          <a:off x="10426700" y="1329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120415</xdr:rowOff>
    </xdr:from>
    <xdr:ext cx="534377" cy="259045"/>
    <xdr:sp macro="" textlink="">
      <xdr:nvSpPr>
        <xdr:cNvPr id="423" name="普通建設事業費 （ うち新規整備　）該当値テキスト"/>
        <xdr:cNvSpPr txBox="1"/>
      </xdr:nvSpPr>
      <xdr:spPr>
        <a:xfrm>
          <a:off x="10528300" y="1315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142556</xdr:rowOff>
    </xdr:from>
    <xdr:to>
      <xdr:col>50</xdr:col>
      <xdr:colOff>165100</xdr:colOff>
      <xdr:row>78</xdr:row>
      <xdr:rowOff>72706</xdr:rowOff>
    </xdr:to>
    <xdr:sp macro="" textlink="">
      <xdr:nvSpPr>
        <xdr:cNvPr id="424" name="楕円 423"/>
        <xdr:cNvSpPr/>
      </xdr:nvSpPr>
      <xdr:spPr>
        <a:xfrm>
          <a:off x="9588500" y="1334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89233</xdr:rowOff>
    </xdr:from>
    <xdr:ext cx="534377" cy="259045"/>
    <xdr:sp macro="" textlink="">
      <xdr:nvSpPr>
        <xdr:cNvPr id="425" name="テキスト ボックス 424"/>
        <xdr:cNvSpPr txBox="1"/>
      </xdr:nvSpPr>
      <xdr:spPr>
        <a:xfrm>
          <a:off x="9372111" y="1311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27015</xdr:rowOff>
    </xdr:from>
    <xdr:to>
      <xdr:col>46</xdr:col>
      <xdr:colOff>38100</xdr:colOff>
      <xdr:row>78</xdr:row>
      <xdr:rowOff>128615</xdr:rowOff>
    </xdr:to>
    <xdr:sp macro="" textlink="">
      <xdr:nvSpPr>
        <xdr:cNvPr id="426" name="楕円 425"/>
        <xdr:cNvSpPr/>
      </xdr:nvSpPr>
      <xdr:spPr>
        <a:xfrm>
          <a:off x="8699500" y="1340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145142</xdr:rowOff>
    </xdr:from>
    <xdr:ext cx="534377" cy="259045"/>
    <xdr:sp macro="" textlink="">
      <xdr:nvSpPr>
        <xdr:cNvPr id="427" name="テキスト ボックス 426"/>
        <xdr:cNvSpPr txBox="1"/>
      </xdr:nvSpPr>
      <xdr:spPr>
        <a:xfrm>
          <a:off x="8483111" y="1317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169531</xdr:rowOff>
    </xdr:from>
    <xdr:to>
      <xdr:col>41</xdr:col>
      <xdr:colOff>101600</xdr:colOff>
      <xdr:row>78</xdr:row>
      <xdr:rowOff>99681</xdr:rowOff>
    </xdr:to>
    <xdr:sp macro="" textlink="">
      <xdr:nvSpPr>
        <xdr:cNvPr id="428" name="楕円 427"/>
        <xdr:cNvSpPr/>
      </xdr:nvSpPr>
      <xdr:spPr>
        <a:xfrm>
          <a:off x="7810500" y="1337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116208</xdr:rowOff>
    </xdr:from>
    <xdr:ext cx="534377" cy="259045"/>
    <xdr:sp macro="" textlink="">
      <xdr:nvSpPr>
        <xdr:cNvPr id="429" name="テキスト ボックス 428"/>
        <xdr:cNvSpPr txBox="1"/>
      </xdr:nvSpPr>
      <xdr:spPr>
        <a:xfrm>
          <a:off x="7594111" y="1314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130865</xdr:rowOff>
    </xdr:from>
    <xdr:to>
      <xdr:col>36</xdr:col>
      <xdr:colOff>165100</xdr:colOff>
      <xdr:row>78</xdr:row>
      <xdr:rowOff>61015</xdr:rowOff>
    </xdr:to>
    <xdr:sp macro="" textlink="">
      <xdr:nvSpPr>
        <xdr:cNvPr id="430" name="楕円 429"/>
        <xdr:cNvSpPr/>
      </xdr:nvSpPr>
      <xdr:spPr>
        <a:xfrm>
          <a:off x="6921500" y="1333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77542</xdr:rowOff>
    </xdr:from>
    <xdr:ext cx="534377" cy="259045"/>
    <xdr:sp macro="" textlink="">
      <xdr:nvSpPr>
        <xdr:cNvPr id="431" name="テキスト ボックス 430"/>
        <xdr:cNvSpPr txBox="1"/>
      </xdr:nvSpPr>
      <xdr:spPr>
        <a:xfrm>
          <a:off x="6705111" y="1310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14808</xdr:rowOff>
    </xdr:from>
    <xdr:to>
      <xdr:col>54</xdr:col>
      <xdr:colOff>189865</xdr:colOff>
      <xdr:row>98</xdr:row>
      <xdr:rowOff>39255</xdr:rowOff>
    </xdr:to>
    <xdr:cxnSp macro="">
      <xdr:nvCxnSpPr>
        <xdr:cNvPr id="455" name="直線コネクタ 454"/>
        <xdr:cNvCxnSpPr/>
      </xdr:nvCxnSpPr>
      <xdr:spPr>
        <a:xfrm flipV="1">
          <a:off x="10475595" y="15445308"/>
          <a:ext cx="1270" cy="1396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43082</xdr:rowOff>
    </xdr:from>
    <xdr:ext cx="534377" cy="259045"/>
    <xdr:sp macro="" textlink="">
      <xdr:nvSpPr>
        <xdr:cNvPr id="456" name="普通建設事業費 （ うち更新整備　）最小値テキスト"/>
        <xdr:cNvSpPr txBox="1"/>
      </xdr:nvSpPr>
      <xdr:spPr>
        <a:xfrm>
          <a:off x="10528300" y="1684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39255</xdr:rowOff>
    </xdr:from>
    <xdr:to>
      <xdr:col>55</xdr:col>
      <xdr:colOff>88900</xdr:colOff>
      <xdr:row>98</xdr:row>
      <xdr:rowOff>39255</xdr:rowOff>
    </xdr:to>
    <xdr:cxnSp macro="">
      <xdr:nvCxnSpPr>
        <xdr:cNvPr id="457" name="直線コネクタ 456"/>
        <xdr:cNvCxnSpPr/>
      </xdr:nvCxnSpPr>
      <xdr:spPr>
        <a:xfrm>
          <a:off x="10388600" y="1684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132935</xdr:rowOff>
    </xdr:from>
    <xdr:ext cx="599010" cy="259045"/>
    <xdr:sp macro="" textlink="">
      <xdr:nvSpPr>
        <xdr:cNvPr id="458" name="普通建設事業費 （ うち更新整備　）最大値テキスト"/>
        <xdr:cNvSpPr txBox="1"/>
      </xdr:nvSpPr>
      <xdr:spPr>
        <a:xfrm>
          <a:off x="10528300" y="1522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14808</xdr:rowOff>
    </xdr:from>
    <xdr:to>
      <xdr:col>55</xdr:col>
      <xdr:colOff>88900</xdr:colOff>
      <xdr:row>90</xdr:row>
      <xdr:rowOff>14808</xdr:rowOff>
    </xdr:to>
    <xdr:cxnSp macro="">
      <xdr:nvCxnSpPr>
        <xdr:cNvPr id="459" name="直線コネクタ 458"/>
        <xdr:cNvCxnSpPr/>
      </xdr:nvCxnSpPr>
      <xdr:spPr>
        <a:xfrm>
          <a:off x="10388600" y="1544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76606</xdr:rowOff>
    </xdr:from>
    <xdr:to>
      <xdr:col>55</xdr:col>
      <xdr:colOff>0</xdr:colOff>
      <xdr:row>97</xdr:row>
      <xdr:rowOff>132550</xdr:rowOff>
    </xdr:to>
    <xdr:cxnSp macro="">
      <xdr:nvCxnSpPr>
        <xdr:cNvPr id="460" name="直線コネクタ 459"/>
        <xdr:cNvCxnSpPr/>
      </xdr:nvCxnSpPr>
      <xdr:spPr>
        <a:xfrm flipV="1">
          <a:off x="9639300" y="16707256"/>
          <a:ext cx="838200" cy="5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148886</xdr:rowOff>
    </xdr:from>
    <xdr:ext cx="534377" cy="259045"/>
    <xdr:sp macro="" textlink="">
      <xdr:nvSpPr>
        <xdr:cNvPr id="461" name="普通建設事業費 （ うち更新整備　）平均値テキスト"/>
        <xdr:cNvSpPr txBox="1"/>
      </xdr:nvSpPr>
      <xdr:spPr>
        <a:xfrm>
          <a:off x="10528300" y="16265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126009</xdr:rowOff>
    </xdr:from>
    <xdr:to>
      <xdr:col>55</xdr:col>
      <xdr:colOff>50800</xdr:colOff>
      <xdr:row>96</xdr:row>
      <xdr:rowOff>56159</xdr:rowOff>
    </xdr:to>
    <xdr:sp macro="" textlink="">
      <xdr:nvSpPr>
        <xdr:cNvPr id="462" name="フローチャート: 判断 461"/>
        <xdr:cNvSpPr/>
      </xdr:nvSpPr>
      <xdr:spPr>
        <a:xfrm>
          <a:off x="10426700" y="1641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128105</xdr:rowOff>
    </xdr:from>
    <xdr:to>
      <xdr:col>50</xdr:col>
      <xdr:colOff>114300</xdr:colOff>
      <xdr:row>97</xdr:row>
      <xdr:rowOff>132550</xdr:rowOff>
    </xdr:to>
    <xdr:cxnSp macro="">
      <xdr:nvCxnSpPr>
        <xdr:cNvPr id="463" name="直線コネクタ 462"/>
        <xdr:cNvCxnSpPr/>
      </xdr:nvCxnSpPr>
      <xdr:spPr>
        <a:xfrm>
          <a:off x="8750300" y="16758755"/>
          <a:ext cx="88900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116433</xdr:rowOff>
    </xdr:from>
    <xdr:to>
      <xdr:col>50</xdr:col>
      <xdr:colOff>165100</xdr:colOff>
      <xdr:row>97</xdr:row>
      <xdr:rowOff>46583</xdr:rowOff>
    </xdr:to>
    <xdr:sp macro="" textlink="">
      <xdr:nvSpPr>
        <xdr:cNvPr id="464" name="フローチャート: 判断 463"/>
        <xdr:cNvSpPr/>
      </xdr:nvSpPr>
      <xdr:spPr>
        <a:xfrm>
          <a:off x="9588500" y="165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63110</xdr:rowOff>
    </xdr:from>
    <xdr:ext cx="534377" cy="259045"/>
    <xdr:sp macro="" textlink="">
      <xdr:nvSpPr>
        <xdr:cNvPr id="465" name="テキスト ボックス 464"/>
        <xdr:cNvSpPr txBox="1"/>
      </xdr:nvSpPr>
      <xdr:spPr>
        <a:xfrm>
          <a:off x="9372111" y="1635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128105</xdr:rowOff>
    </xdr:from>
    <xdr:to>
      <xdr:col>45</xdr:col>
      <xdr:colOff>177800</xdr:colOff>
      <xdr:row>97</xdr:row>
      <xdr:rowOff>136589</xdr:rowOff>
    </xdr:to>
    <xdr:cxnSp macro="">
      <xdr:nvCxnSpPr>
        <xdr:cNvPr id="466" name="直線コネクタ 465"/>
        <xdr:cNvCxnSpPr/>
      </xdr:nvCxnSpPr>
      <xdr:spPr>
        <a:xfrm flipV="1">
          <a:off x="7861300" y="16758755"/>
          <a:ext cx="889000" cy="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131077</xdr:rowOff>
    </xdr:from>
    <xdr:to>
      <xdr:col>46</xdr:col>
      <xdr:colOff>38100</xdr:colOff>
      <xdr:row>97</xdr:row>
      <xdr:rowOff>61227</xdr:rowOff>
    </xdr:to>
    <xdr:sp macro="" textlink="">
      <xdr:nvSpPr>
        <xdr:cNvPr id="467" name="フローチャート: 判断 466"/>
        <xdr:cNvSpPr/>
      </xdr:nvSpPr>
      <xdr:spPr>
        <a:xfrm>
          <a:off x="8699500" y="165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77754</xdr:rowOff>
    </xdr:from>
    <xdr:ext cx="534377" cy="259045"/>
    <xdr:sp macro="" textlink="">
      <xdr:nvSpPr>
        <xdr:cNvPr id="468" name="テキスト ボックス 467"/>
        <xdr:cNvSpPr txBox="1"/>
      </xdr:nvSpPr>
      <xdr:spPr>
        <a:xfrm>
          <a:off x="8483111" y="1636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131902</xdr:rowOff>
    </xdr:from>
    <xdr:to>
      <xdr:col>41</xdr:col>
      <xdr:colOff>50800</xdr:colOff>
      <xdr:row>97</xdr:row>
      <xdr:rowOff>136589</xdr:rowOff>
    </xdr:to>
    <xdr:cxnSp macro="">
      <xdr:nvCxnSpPr>
        <xdr:cNvPr id="469" name="直線コネクタ 468"/>
        <xdr:cNvCxnSpPr/>
      </xdr:nvCxnSpPr>
      <xdr:spPr>
        <a:xfrm>
          <a:off x="6972300" y="16762552"/>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167666</xdr:rowOff>
    </xdr:from>
    <xdr:to>
      <xdr:col>41</xdr:col>
      <xdr:colOff>101600</xdr:colOff>
      <xdr:row>97</xdr:row>
      <xdr:rowOff>97816</xdr:rowOff>
    </xdr:to>
    <xdr:sp macro="" textlink="">
      <xdr:nvSpPr>
        <xdr:cNvPr id="470" name="フローチャート: 判断 469"/>
        <xdr:cNvSpPr/>
      </xdr:nvSpPr>
      <xdr:spPr>
        <a:xfrm>
          <a:off x="7810500" y="1662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114343</xdr:rowOff>
    </xdr:from>
    <xdr:ext cx="534377" cy="259045"/>
    <xdr:sp macro="" textlink="">
      <xdr:nvSpPr>
        <xdr:cNvPr id="471" name="テキスト ボックス 470"/>
        <xdr:cNvSpPr txBox="1"/>
      </xdr:nvSpPr>
      <xdr:spPr>
        <a:xfrm>
          <a:off x="7594111" y="1640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106668</xdr:rowOff>
    </xdr:from>
    <xdr:to>
      <xdr:col>36</xdr:col>
      <xdr:colOff>165100</xdr:colOff>
      <xdr:row>97</xdr:row>
      <xdr:rowOff>36818</xdr:rowOff>
    </xdr:to>
    <xdr:sp macro="" textlink="">
      <xdr:nvSpPr>
        <xdr:cNvPr id="472" name="フローチャート: 判断 471"/>
        <xdr:cNvSpPr/>
      </xdr:nvSpPr>
      <xdr:spPr>
        <a:xfrm>
          <a:off x="69215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53345</xdr:rowOff>
    </xdr:from>
    <xdr:ext cx="534377" cy="259045"/>
    <xdr:sp macro="" textlink="">
      <xdr:nvSpPr>
        <xdr:cNvPr id="473" name="テキスト ボックス 472"/>
        <xdr:cNvSpPr txBox="1"/>
      </xdr:nvSpPr>
      <xdr:spPr>
        <a:xfrm>
          <a:off x="6705111" y="1634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25806</xdr:rowOff>
    </xdr:from>
    <xdr:to>
      <xdr:col>55</xdr:col>
      <xdr:colOff>50800</xdr:colOff>
      <xdr:row>97</xdr:row>
      <xdr:rowOff>127406</xdr:rowOff>
    </xdr:to>
    <xdr:sp macro="" textlink="">
      <xdr:nvSpPr>
        <xdr:cNvPr id="479" name="楕円 478"/>
        <xdr:cNvSpPr/>
      </xdr:nvSpPr>
      <xdr:spPr>
        <a:xfrm>
          <a:off x="10426700" y="1665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4233</xdr:rowOff>
    </xdr:from>
    <xdr:ext cx="534377" cy="259045"/>
    <xdr:sp macro="" textlink="">
      <xdr:nvSpPr>
        <xdr:cNvPr id="480" name="普通建設事業費 （ うち更新整備　）該当値テキスト"/>
        <xdr:cNvSpPr txBox="1"/>
      </xdr:nvSpPr>
      <xdr:spPr>
        <a:xfrm>
          <a:off x="10528300" y="1663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81750</xdr:rowOff>
    </xdr:from>
    <xdr:to>
      <xdr:col>50</xdr:col>
      <xdr:colOff>165100</xdr:colOff>
      <xdr:row>98</xdr:row>
      <xdr:rowOff>11900</xdr:rowOff>
    </xdr:to>
    <xdr:sp macro="" textlink="">
      <xdr:nvSpPr>
        <xdr:cNvPr id="481" name="楕円 480"/>
        <xdr:cNvSpPr/>
      </xdr:nvSpPr>
      <xdr:spPr>
        <a:xfrm>
          <a:off x="9588500" y="167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3027</xdr:rowOff>
    </xdr:from>
    <xdr:ext cx="534377" cy="259045"/>
    <xdr:sp macro="" textlink="">
      <xdr:nvSpPr>
        <xdr:cNvPr id="482" name="テキスト ボックス 481"/>
        <xdr:cNvSpPr txBox="1"/>
      </xdr:nvSpPr>
      <xdr:spPr>
        <a:xfrm>
          <a:off x="9372111" y="1680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77305</xdr:rowOff>
    </xdr:from>
    <xdr:to>
      <xdr:col>46</xdr:col>
      <xdr:colOff>38100</xdr:colOff>
      <xdr:row>98</xdr:row>
      <xdr:rowOff>7455</xdr:rowOff>
    </xdr:to>
    <xdr:sp macro="" textlink="">
      <xdr:nvSpPr>
        <xdr:cNvPr id="483" name="楕円 482"/>
        <xdr:cNvSpPr/>
      </xdr:nvSpPr>
      <xdr:spPr>
        <a:xfrm>
          <a:off x="8699500" y="1670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170032</xdr:rowOff>
    </xdr:from>
    <xdr:ext cx="534377" cy="259045"/>
    <xdr:sp macro="" textlink="">
      <xdr:nvSpPr>
        <xdr:cNvPr id="484" name="テキスト ボックス 483"/>
        <xdr:cNvSpPr txBox="1"/>
      </xdr:nvSpPr>
      <xdr:spPr>
        <a:xfrm>
          <a:off x="8483111" y="1680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85789</xdr:rowOff>
    </xdr:from>
    <xdr:to>
      <xdr:col>41</xdr:col>
      <xdr:colOff>101600</xdr:colOff>
      <xdr:row>98</xdr:row>
      <xdr:rowOff>15939</xdr:rowOff>
    </xdr:to>
    <xdr:sp macro="" textlink="">
      <xdr:nvSpPr>
        <xdr:cNvPr id="485" name="楕円 484"/>
        <xdr:cNvSpPr/>
      </xdr:nvSpPr>
      <xdr:spPr>
        <a:xfrm>
          <a:off x="7810500" y="1671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7066</xdr:rowOff>
    </xdr:from>
    <xdr:ext cx="534377" cy="259045"/>
    <xdr:sp macro="" textlink="">
      <xdr:nvSpPr>
        <xdr:cNvPr id="486" name="テキスト ボックス 485"/>
        <xdr:cNvSpPr txBox="1"/>
      </xdr:nvSpPr>
      <xdr:spPr>
        <a:xfrm>
          <a:off x="7594111" y="1680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81102</xdr:rowOff>
    </xdr:from>
    <xdr:to>
      <xdr:col>36</xdr:col>
      <xdr:colOff>165100</xdr:colOff>
      <xdr:row>98</xdr:row>
      <xdr:rowOff>11252</xdr:rowOff>
    </xdr:to>
    <xdr:sp macro="" textlink="">
      <xdr:nvSpPr>
        <xdr:cNvPr id="487" name="楕円 486"/>
        <xdr:cNvSpPr/>
      </xdr:nvSpPr>
      <xdr:spPr>
        <a:xfrm>
          <a:off x="6921500" y="1671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2379</xdr:rowOff>
    </xdr:from>
    <xdr:ext cx="534377" cy="259045"/>
    <xdr:sp macro="" textlink="">
      <xdr:nvSpPr>
        <xdr:cNvPr id="488" name="テキスト ボックス 487"/>
        <xdr:cNvSpPr txBox="1"/>
      </xdr:nvSpPr>
      <xdr:spPr>
        <a:xfrm>
          <a:off x="6705111" y="1680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2" name="テキスト ボックス 501"/>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4" name="テキスト ボックス 503"/>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6" name="テキスト ボックス 505"/>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08" name="テキスト ボックス 507"/>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33564</xdr:rowOff>
    </xdr:from>
    <xdr:to>
      <xdr:col>85</xdr:col>
      <xdr:colOff>126364</xdr:colOff>
      <xdr:row>39</xdr:row>
      <xdr:rowOff>98878</xdr:rowOff>
    </xdr:to>
    <xdr:cxnSp macro="">
      <xdr:nvCxnSpPr>
        <xdr:cNvPr id="514" name="直線コネクタ 513"/>
        <xdr:cNvCxnSpPr/>
      </xdr:nvCxnSpPr>
      <xdr:spPr>
        <a:xfrm flipV="1">
          <a:off x="16317595" y="5177064"/>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151691</xdr:rowOff>
    </xdr:from>
    <xdr:ext cx="469744" cy="259045"/>
    <xdr:sp macro="" textlink="">
      <xdr:nvSpPr>
        <xdr:cNvPr id="517" name="災害復旧事業費最大値テキスト"/>
        <xdr:cNvSpPr txBox="1"/>
      </xdr:nvSpPr>
      <xdr:spPr>
        <a:xfrm>
          <a:off x="16370300" y="495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33564</xdr:rowOff>
    </xdr:from>
    <xdr:to>
      <xdr:col>86</xdr:col>
      <xdr:colOff>25400</xdr:colOff>
      <xdr:row>30</xdr:row>
      <xdr:rowOff>33564</xdr:rowOff>
    </xdr:to>
    <xdr:cxnSp macro="">
      <xdr:nvCxnSpPr>
        <xdr:cNvPr id="518" name="直線コネクタ 517"/>
        <xdr:cNvCxnSpPr/>
      </xdr:nvCxnSpPr>
      <xdr:spPr>
        <a:xfrm>
          <a:off x="16230600" y="5177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4989</xdr:rowOff>
    </xdr:from>
    <xdr:to>
      <xdr:col>85</xdr:col>
      <xdr:colOff>127000</xdr:colOff>
      <xdr:row>36</xdr:row>
      <xdr:rowOff>56588</xdr:rowOff>
    </xdr:to>
    <xdr:cxnSp macro="">
      <xdr:nvCxnSpPr>
        <xdr:cNvPr id="519" name="直線コネクタ 518"/>
        <xdr:cNvCxnSpPr/>
      </xdr:nvCxnSpPr>
      <xdr:spPr>
        <a:xfrm>
          <a:off x="15481300" y="6005739"/>
          <a:ext cx="838200" cy="22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163829</xdr:rowOff>
    </xdr:from>
    <xdr:ext cx="469744" cy="259045"/>
    <xdr:sp macro="" textlink="">
      <xdr:nvSpPr>
        <xdr:cNvPr id="520" name="災害復旧事業費平均値テキスト"/>
        <xdr:cNvSpPr txBox="1"/>
      </xdr:nvSpPr>
      <xdr:spPr>
        <a:xfrm>
          <a:off x="16370300" y="6507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13952</xdr:rowOff>
    </xdr:from>
    <xdr:to>
      <xdr:col>85</xdr:col>
      <xdr:colOff>177800</xdr:colOff>
      <xdr:row>38</xdr:row>
      <xdr:rowOff>115552</xdr:rowOff>
    </xdr:to>
    <xdr:sp macro="" textlink="">
      <xdr:nvSpPr>
        <xdr:cNvPr id="521" name="フローチャート: 判断 520"/>
        <xdr:cNvSpPr/>
      </xdr:nvSpPr>
      <xdr:spPr>
        <a:xfrm>
          <a:off x="162687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155375</xdr:rowOff>
    </xdr:from>
    <xdr:to>
      <xdr:col>81</xdr:col>
      <xdr:colOff>50800</xdr:colOff>
      <xdr:row>35</xdr:row>
      <xdr:rowOff>4989</xdr:rowOff>
    </xdr:to>
    <xdr:cxnSp macro="">
      <xdr:nvCxnSpPr>
        <xdr:cNvPr id="522" name="直線コネクタ 521"/>
        <xdr:cNvCxnSpPr/>
      </xdr:nvCxnSpPr>
      <xdr:spPr>
        <a:xfrm>
          <a:off x="14592300" y="5813225"/>
          <a:ext cx="889000" cy="19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126292</xdr:rowOff>
    </xdr:from>
    <xdr:to>
      <xdr:col>81</xdr:col>
      <xdr:colOff>101600</xdr:colOff>
      <xdr:row>38</xdr:row>
      <xdr:rowOff>56442</xdr:rowOff>
    </xdr:to>
    <xdr:sp macro="" textlink="">
      <xdr:nvSpPr>
        <xdr:cNvPr id="523" name="フローチャート: 判断 522"/>
        <xdr:cNvSpPr/>
      </xdr:nvSpPr>
      <xdr:spPr>
        <a:xfrm>
          <a:off x="15430500" y="6469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47569</xdr:rowOff>
    </xdr:from>
    <xdr:ext cx="469744" cy="259045"/>
    <xdr:sp macro="" textlink="">
      <xdr:nvSpPr>
        <xdr:cNvPr id="524" name="テキスト ボックス 523"/>
        <xdr:cNvSpPr txBox="1"/>
      </xdr:nvSpPr>
      <xdr:spPr>
        <a:xfrm>
          <a:off x="15246428" y="656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155375</xdr:rowOff>
    </xdr:from>
    <xdr:to>
      <xdr:col>76</xdr:col>
      <xdr:colOff>114300</xdr:colOff>
      <xdr:row>39</xdr:row>
      <xdr:rowOff>43688</xdr:rowOff>
    </xdr:to>
    <xdr:cxnSp macro="">
      <xdr:nvCxnSpPr>
        <xdr:cNvPr id="525" name="直線コネクタ 524"/>
        <xdr:cNvCxnSpPr/>
      </xdr:nvCxnSpPr>
      <xdr:spPr>
        <a:xfrm flipV="1">
          <a:off x="13703300" y="5813225"/>
          <a:ext cx="889000" cy="91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115189</xdr:rowOff>
    </xdr:from>
    <xdr:to>
      <xdr:col>76</xdr:col>
      <xdr:colOff>165100</xdr:colOff>
      <xdr:row>38</xdr:row>
      <xdr:rowOff>45339</xdr:rowOff>
    </xdr:to>
    <xdr:sp macro="" textlink="">
      <xdr:nvSpPr>
        <xdr:cNvPr id="526" name="フローチャート: 判断 525"/>
        <xdr:cNvSpPr/>
      </xdr:nvSpPr>
      <xdr:spPr>
        <a:xfrm>
          <a:off x="14541500" y="645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36466</xdr:rowOff>
    </xdr:from>
    <xdr:ext cx="469744" cy="259045"/>
    <xdr:sp macro="" textlink="">
      <xdr:nvSpPr>
        <xdr:cNvPr id="527" name="テキスト ボックス 526"/>
        <xdr:cNvSpPr txBox="1"/>
      </xdr:nvSpPr>
      <xdr:spPr>
        <a:xfrm>
          <a:off x="14357428" y="655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15766</xdr:rowOff>
    </xdr:from>
    <xdr:to>
      <xdr:col>71</xdr:col>
      <xdr:colOff>177800</xdr:colOff>
      <xdr:row>39</xdr:row>
      <xdr:rowOff>43688</xdr:rowOff>
    </xdr:to>
    <xdr:cxnSp macro="">
      <xdr:nvCxnSpPr>
        <xdr:cNvPr id="528" name="直線コネクタ 527"/>
        <xdr:cNvCxnSpPr/>
      </xdr:nvCxnSpPr>
      <xdr:spPr>
        <a:xfrm>
          <a:off x="12814300" y="6530866"/>
          <a:ext cx="889000" cy="19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102779</xdr:rowOff>
    </xdr:from>
    <xdr:to>
      <xdr:col>72</xdr:col>
      <xdr:colOff>38100</xdr:colOff>
      <xdr:row>39</xdr:row>
      <xdr:rowOff>32929</xdr:rowOff>
    </xdr:to>
    <xdr:sp macro="" textlink="">
      <xdr:nvSpPr>
        <xdr:cNvPr id="529" name="フローチャート: 判断 528"/>
        <xdr:cNvSpPr/>
      </xdr:nvSpPr>
      <xdr:spPr>
        <a:xfrm>
          <a:off x="13652500" y="661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49456</xdr:rowOff>
    </xdr:from>
    <xdr:ext cx="378565" cy="259045"/>
    <xdr:sp macro="" textlink="">
      <xdr:nvSpPr>
        <xdr:cNvPr id="530" name="テキスト ボックス 529"/>
        <xdr:cNvSpPr txBox="1"/>
      </xdr:nvSpPr>
      <xdr:spPr>
        <a:xfrm>
          <a:off x="13514017" y="6393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102779</xdr:rowOff>
    </xdr:from>
    <xdr:to>
      <xdr:col>67</xdr:col>
      <xdr:colOff>101600</xdr:colOff>
      <xdr:row>38</xdr:row>
      <xdr:rowOff>32930</xdr:rowOff>
    </xdr:to>
    <xdr:sp macro="" textlink="">
      <xdr:nvSpPr>
        <xdr:cNvPr id="531" name="フローチャート: 判断 530"/>
        <xdr:cNvSpPr/>
      </xdr:nvSpPr>
      <xdr:spPr>
        <a:xfrm>
          <a:off x="12763500" y="64464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49456</xdr:rowOff>
    </xdr:from>
    <xdr:ext cx="469744" cy="259045"/>
    <xdr:sp macro="" textlink="">
      <xdr:nvSpPr>
        <xdr:cNvPr id="532" name="テキスト ボックス 531"/>
        <xdr:cNvSpPr txBox="1"/>
      </xdr:nvSpPr>
      <xdr:spPr>
        <a:xfrm>
          <a:off x="12579428" y="622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5788</xdr:rowOff>
    </xdr:from>
    <xdr:to>
      <xdr:col>85</xdr:col>
      <xdr:colOff>177800</xdr:colOff>
      <xdr:row>36</xdr:row>
      <xdr:rowOff>107388</xdr:rowOff>
    </xdr:to>
    <xdr:sp macro="" textlink="">
      <xdr:nvSpPr>
        <xdr:cNvPr id="538" name="楕円 537"/>
        <xdr:cNvSpPr/>
      </xdr:nvSpPr>
      <xdr:spPr>
        <a:xfrm>
          <a:off x="16268700" y="617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28665</xdr:rowOff>
    </xdr:from>
    <xdr:ext cx="469744" cy="259045"/>
    <xdr:sp macro="" textlink="">
      <xdr:nvSpPr>
        <xdr:cNvPr id="539" name="災害復旧事業費該当値テキスト"/>
        <xdr:cNvSpPr txBox="1"/>
      </xdr:nvSpPr>
      <xdr:spPr>
        <a:xfrm>
          <a:off x="16370300" y="602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125639</xdr:rowOff>
    </xdr:from>
    <xdr:to>
      <xdr:col>81</xdr:col>
      <xdr:colOff>101600</xdr:colOff>
      <xdr:row>35</xdr:row>
      <xdr:rowOff>55789</xdr:rowOff>
    </xdr:to>
    <xdr:sp macro="" textlink="">
      <xdr:nvSpPr>
        <xdr:cNvPr id="540" name="楕円 539"/>
        <xdr:cNvSpPr/>
      </xdr:nvSpPr>
      <xdr:spPr>
        <a:xfrm>
          <a:off x="15430500" y="595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33</xdr:row>
      <xdr:rowOff>72316</xdr:rowOff>
    </xdr:from>
    <xdr:ext cx="469744" cy="259045"/>
    <xdr:sp macro="" textlink="">
      <xdr:nvSpPr>
        <xdr:cNvPr id="541" name="テキスト ボックス 540"/>
        <xdr:cNvSpPr txBox="1"/>
      </xdr:nvSpPr>
      <xdr:spPr>
        <a:xfrm>
          <a:off x="15246428" y="573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104575</xdr:rowOff>
    </xdr:from>
    <xdr:to>
      <xdr:col>76</xdr:col>
      <xdr:colOff>165100</xdr:colOff>
      <xdr:row>34</xdr:row>
      <xdr:rowOff>34725</xdr:rowOff>
    </xdr:to>
    <xdr:sp macro="" textlink="">
      <xdr:nvSpPr>
        <xdr:cNvPr id="542" name="楕円 541"/>
        <xdr:cNvSpPr/>
      </xdr:nvSpPr>
      <xdr:spPr>
        <a:xfrm>
          <a:off x="14541500" y="576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32</xdr:row>
      <xdr:rowOff>51252</xdr:rowOff>
    </xdr:from>
    <xdr:ext cx="469744" cy="259045"/>
    <xdr:sp macro="" textlink="">
      <xdr:nvSpPr>
        <xdr:cNvPr id="543" name="テキスト ボックス 542"/>
        <xdr:cNvSpPr txBox="1"/>
      </xdr:nvSpPr>
      <xdr:spPr>
        <a:xfrm>
          <a:off x="14357428" y="553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164338</xdr:rowOff>
    </xdr:from>
    <xdr:to>
      <xdr:col>72</xdr:col>
      <xdr:colOff>38100</xdr:colOff>
      <xdr:row>39</xdr:row>
      <xdr:rowOff>94488</xdr:rowOff>
    </xdr:to>
    <xdr:sp macro="" textlink="">
      <xdr:nvSpPr>
        <xdr:cNvPr id="544" name="楕円 543"/>
        <xdr:cNvSpPr/>
      </xdr:nvSpPr>
      <xdr:spPr>
        <a:xfrm>
          <a:off x="13652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85615</xdr:rowOff>
    </xdr:from>
    <xdr:ext cx="378565" cy="259045"/>
    <xdr:sp macro="" textlink="">
      <xdr:nvSpPr>
        <xdr:cNvPr id="545" name="テキスト ボックス 544"/>
        <xdr:cNvSpPr txBox="1"/>
      </xdr:nvSpPr>
      <xdr:spPr>
        <a:xfrm>
          <a:off x="13514017" y="6772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136416</xdr:rowOff>
    </xdr:from>
    <xdr:to>
      <xdr:col>67</xdr:col>
      <xdr:colOff>101600</xdr:colOff>
      <xdr:row>38</xdr:row>
      <xdr:rowOff>66566</xdr:rowOff>
    </xdr:to>
    <xdr:sp macro="" textlink="">
      <xdr:nvSpPr>
        <xdr:cNvPr id="546" name="楕円 545"/>
        <xdr:cNvSpPr/>
      </xdr:nvSpPr>
      <xdr:spPr>
        <a:xfrm>
          <a:off x="12763500" y="648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57693</xdr:rowOff>
    </xdr:from>
    <xdr:ext cx="469744" cy="259045"/>
    <xdr:sp macro="" textlink="">
      <xdr:nvSpPr>
        <xdr:cNvPr id="547" name="テキスト ボックス 546"/>
        <xdr:cNvSpPr txBox="1"/>
      </xdr:nvSpPr>
      <xdr:spPr>
        <a:xfrm>
          <a:off x="12579428" y="6572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70015</xdr:rowOff>
    </xdr:from>
    <xdr:to>
      <xdr:col>85</xdr:col>
      <xdr:colOff>126364</xdr:colOff>
      <xdr:row>78</xdr:row>
      <xdr:rowOff>81750</xdr:rowOff>
    </xdr:to>
    <xdr:cxnSp macro="">
      <xdr:nvCxnSpPr>
        <xdr:cNvPr id="620" name="直線コネクタ 619"/>
        <xdr:cNvCxnSpPr/>
      </xdr:nvCxnSpPr>
      <xdr:spPr>
        <a:xfrm flipV="1">
          <a:off x="16317595" y="12242965"/>
          <a:ext cx="1269" cy="121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85577</xdr:rowOff>
    </xdr:from>
    <xdr:ext cx="469744" cy="259045"/>
    <xdr:sp macro="" textlink="">
      <xdr:nvSpPr>
        <xdr:cNvPr id="621" name="公債費最小値テキスト"/>
        <xdr:cNvSpPr txBox="1"/>
      </xdr:nvSpPr>
      <xdr:spPr>
        <a:xfrm>
          <a:off x="16370300" y="1345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81750</xdr:rowOff>
    </xdr:from>
    <xdr:to>
      <xdr:col>86</xdr:col>
      <xdr:colOff>25400</xdr:colOff>
      <xdr:row>78</xdr:row>
      <xdr:rowOff>81750</xdr:rowOff>
    </xdr:to>
    <xdr:cxnSp macro="">
      <xdr:nvCxnSpPr>
        <xdr:cNvPr id="622" name="直線コネクタ 621"/>
        <xdr:cNvCxnSpPr/>
      </xdr:nvCxnSpPr>
      <xdr:spPr>
        <a:xfrm>
          <a:off x="16230600" y="1345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16692</xdr:rowOff>
    </xdr:from>
    <xdr:ext cx="534377" cy="259045"/>
    <xdr:sp macro="" textlink="">
      <xdr:nvSpPr>
        <xdr:cNvPr id="623" name="公債費最大値テキスト"/>
        <xdr:cNvSpPr txBox="1"/>
      </xdr:nvSpPr>
      <xdr:spPr>
        <a:xfrm>
          <a:off x="16370300" y="1201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70015</xdr:rowOff>
    </xdr:from>
    <xdr:to>
      <xdr:col>86</xdr:col>
      <xdr:colOff>25400</xdr:colOff>
      <xdr:row>71</xdr:row>
      <xdr:rowOff>70015</xdr:rowOff>
    </xdr:to>
    <xdr:cxnSp macro="">
      <xdr:nvCxnSpPr>
        <xdr:cNvPr id="624" name="直線コネクタ 623"/>
        <xdr:cNvCxnSpPr/>
      </xdr:nvCxnSpPr>
      <xdr:spPr>
        <a:xfrm>
          <a:off x="16230600" y="122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32658</xdr:rowOff>
    </xdr:from>
    <xdr:to>
      <xdr:col>85</xdr:col>
      <xdr:colOff>127000</xdr:colOff>
      <xdr:row>76</xdr:row>
      <xdr:rowOff>63672</xdr:rowOff>
    </xdr:to>
    <xdr:cxnSp macro="">
      <xdr:nvCxnSpPr>
        <xdr:cNvPr id="625" name="直線コネクタ 624"/>
        <xdr:cNvCxnSpPr/>
      </xdr:nvCxnSpPr>
      <xdr:spPr>
        <a:xfrm>
          <a:off x="15481300" y="13062858"/>
          <a:ext cx="838200" cy="3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139971</xdr:rowOff>
    </xdr:from>
    <xdr:ext cx="534377" cy="259045"/>
    <xdr:sp macro="" textlink="">
      <xdr:nvSpPr>
        <xdr:cNvPr id="626" name="公債費平均値テキスト"/>
        <xdr:cNvSpPr txBox="1"/>
      </xdr:nvSpPr>
      <xdr:spPr>
        <a:xfrm>
          <a:off x="16370300" y="12655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117094</xdr:rowOff>
    </xdr:from>
    <xdr:to>
      <xdr:col>85</xdr:col>
      <xdr:colOff>177800</xdr:colOff>
      <xdr:row>75</xdr:row>
      <xdr:rowOff>47244</xdr:rowOff>
    </xdr:to>
    <xdr:sp macro="" textlink="">
      <xdr:nvSpPr>
        <xdr:cNvPr id="627" name="フローチャート: 判断 626"/>
        <xdr:cNvSpPr/>
      </xdr:nvSpPr>
      <xdr:spPr>
        <a:xfrm>
          <a:off x="16268700" y="128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32658</xdr:rowOff>
    </xdr:from>
    <xdr:to>
      <xdr:col>81</xdr:col>
      <xdr:colOff>50800</xdr:colOff>
      <xdr:row>76</xdr:row>
      <xdr:rowOff>36201</xdr:rowOff>
    </xdr:to>
    <xdr:cxnSp macro="">
      <xdr:nvCxnSpPr>
        <xdr:cNvPr id="628" name="直線コネクタ 627"/>
        <xdr:cNvCxnSpPr/>
      </xdr:nvCxnSpPr>
      <xdr:spPr>
        <a:xfrm flipV="1">
          <a:off x="14592300" y="13062858"/>
          <a:ext cx="889000" cy="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113379</xdr:rowOff>
    </xdr:from>
    <xdr:to>
      <xdr:col>81</xdr:col>
      <xdr:colOff>101600</xdr:colOff>
      <xdr:row>75</xdr:row>
      <xdr:rowOff>43529</xdr:rowOff>
    </xdr:to>
    <xdr:sp macro="" textlink="">
      <xdr:nvSpPr>
        <xdr:cNvPr id="629" name="フローチャート: 判断 628"/>
        <xdr:cNvSpPr/>
      </xdr:nvSpPr>
      <xdr:spPr>
        <a:xfrm>
          <a:off x="154305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60056</xdr:rowOff>
    </xdr:from>
    <xdr:ext cx="534377" cy="259045"/>
    <xdr:sp macro="" textlink="">
      <xdr:nvSpPr>
        <xdr:cNvPr id="630" name="テキスト ボックス 629"/>
        <xdr:cNvSpPr txBox="1"/>
      </xdr:nvSpPr>
      <xdr:spPr>
        <a:xfrm>
          <a:off x="15214111" y="1257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11361</xdr:rowOff>
    </xdr:from>
    <xdr:to>
      <xdr:col>76</xdr:col>
      <xdr:colOff>114300</xdr:colOff>
      <xdr:row>76</xdr:row>
      <xdr:rowOff>36201</xdr:rowOff>
    </xdr:to>
    <xdr:cxnSp macro="">
      <xdr:nvCxnSpPr>
        <xdr:cNvPr id="631" name="直線コネクタ 630"/>
        <xdr:cNvCxnSpPr/>
      </xdr:nvCxnSpPr>
      <xdr:spPr>
        <a:xfrm>
          <a:off x="13703300" y="13041561"/>
          <a:ext cx="889000" cy="2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112522</xdr:rowOff>
    </xdr:from>
    <xdr:to>
      <xdr:col>76</xdr:col>
      <xdr:colOff>165100</xdr:colOff>
      <xdr:row>75</xdr:row>
      <xdr:rowOff>42672</xdr:rowOff>
    </xdr:to>
    <xdr:sp macro="" textlink="">
      <xdr:nvSpPr>
        <xdr:cNvPr id="632" name="フローチャート: 判断 631"/>
        <xdr:cNvSpPr/>
      </xdr:nvSpPr>
      <xdr:spPr>
        <a:xfrm>
          <a:off x="14541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59199</xdr:rowOff>
    </xdr:from>
    <xdr:ext cx="534377" cy="259045"/>
    <xdr:sp macro="" textlink="">
      <xdr:nvSpPr>
        <xdr:cNvPr id="633" name="テキスト ボックス 632"/>
        <xdr:cNvSpPr txBox="1"/>
      </xdr:nvSpPr>
      <xdr:spPr>
        <a:xfrm>
          <a:off x="14325111" y="1257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4217</xdr:rowOff>
    </xdr:from>
    <xdr:to>
      <xdr:col>71</xdr:col>
      <xdr:colOff>177800</xdr:colOff>
      <xdr:row>76</xdr:row>
      <xdr:rowOff>11361</xdr:rowOff>
    </xdr:to>
    <xdr:cxnSp macro="">
      <xdr:nvCxnSpPr>
        <xdr:cNvPr id="634" name="直線コネクタ 633"/>
        <xdr:cNvCxnSpPr/>
      </xdr:nvCxnSpPr>
      <xdr:spPr>
        <a:xfrm>
          <a:off x="12814300" y="13034417"/>
          <a:ext cx="8890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113455</xdr:rowOff>
    </xdr:from>
    <xdr:to>
      <xdr:col>72</xdr:col>
      <xdr:colOff>38100</xdr:colOff>
      <xdr:row>75</xdr:row>
      <xdr:rowOff>43605</xdr:rowOff>
    </xdr:to>
    <xdr:sp macro="" textlink="">
      <xdr:nvSpPr>
        <xdr:cNvPr id="635" name="フローチャート: 判断 634"/>
        <xdr:cNvSpPr/>
      </xdr:nvSpPr>
      <xdr:spPr>
        <a:xfrm>
          <a:off x="13652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60132</xdr:rowOff>
    </xdr:from>
    <xdr:ext cx="534377" cy="259045"/>
    <xdr:sp macro="" textlink="">
      <xdr:nvSpPr>
        <xdr:cNvPr id="636" name="テキスト ボックス 635"/>
        <xdr:cNvSpPr txBox="1"/>
      </xdr:nvSpPr>
      <xdr:spPr>
        <a:xfrm>
          <a:off x="13436111" y="1257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157328</xdr:rowOff>
    </xdr:from>
    <xdr:to>
      <xdr:col>67</xdr:col>
      <xdr:colOff>101600</xdr:colOff>
      <xdr:row>75</xdr:row>
      <xdr:rowOff>87478</xdr:rowOff>
    </xdr:to>
    <xdr:sp macro="" textlink="">
      <xdr:nvSpPr>
        <xdr:cNvPr id="637" name="フローチャート: 判断 636"/>
        <xdr:cNvSpPr/>
      </xdr:nvSpPr>
      <xdr:spPr>
        <a:xfrm>
          <a:off x="12763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104005</xdr:rowOff>
    </xdr:from>
    <xdr:ext cx="534377" cy="259045"/>
    <xdr:sp macro="" textlink="">
      <xdr:nvSpPr>
        <xdr:cNvPr id="638" name="テキスト ボックス 637"/>
        <xdr:cNvSpPr txBox="1"/>
      </xdr:nvSpPr>
      <xdr:spPr>
        <a:xfrm>
          <a:off x="12547111" y="1261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12872</xdr:rowOff>
    </xdr:from>
    <xdr:to>
      <xdr:col>85</xdr:col>
      <xdr:colOff>177800</xdr:colOff>
      <xdr:row>76</xdr:row>
      <xdr:rowOff>114472</xdr:rowOff>
    </xdr:to>
    <xdr:sp macro="" textlink="">
      <xdr:nvSpPr>
        <xdr:cNvPr id="644" name="楕円 643"/>
        <xdr:cNvSpPr/>
      </xdr:nvSpPr>
      <xdr:spPr>
        <a:xfrm>
          <a:off x="16268700" y="1304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162749</xdr:rowOff>
    </xdr:from>
    <xdr:ext cx="534377" cy="259045"/>
    <xdr:sp macro="" textlink="">
      <xdr:nvSpPr>
        <xdr:cNvPr id="645" name="公債費該当値テキスト"/>
        <xdr:cNvSpPr txBox="1"/>
      </xdr:nvSpPr>
      <xdr:spPr>
        <a:xfrm>
          <a:off x="16370300" y="1302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153308</xdr:rowOff>
    </xdr:from>
    <xdr:to>
      <xdr:col>81</xdr:col>
      <xdr:colOff>101600</xdr:colOff>
      <xdr:row>76</xdr:row>
      <xdr:rowOff>83458</xdr:rowOff>
    </xdr:to>
    <xdr:sp macro="" textlink="">
      <xdr:nvSpPr>
        <xdr:cNvPr id="646" name="楕円 645"/>
        <xdr:cNvSpPr/>
      </xdr:nvSpPr>
      <xdr:spPr>
        <a:xfrm>
          <a:off x="15430500" y="1301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74585</xdr:rowOff>
    </xdr:from>
    <xdr:ext cx="534377" cy="259045"/>
    <xdr:sp macro="" textlink="">
      <xdr:nvSpPr>
        <xdr:cNvPr id="647" name="テキスト ボックス 646"/>
        <xdr:cNvSpPr txBox="1"/>
      </xdr:nvSpPr>
      <xdr:spPr>
        <a:xfrm>
          <a:off x="15214111" y="1310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156851</xdr:rowOff>
    </xdr:from>
    <xdr:to>
      <xdr:col>76</xdr:col>
      <xdr:colOff>165100</xdr:colOff>
      <xdr:row>76</xdr:row>
      <xdr:rowOff>87001</xdr:rowOff>
    </xdr:to>
    <xdr:sp macro="" textlink="">
      <xdr:nvSpPr>
        <xdr:cNvPr id="648" name="楕円 647"/>
        <xdr:cNvSpPr/>
      </xdr:nvSpPr>
      <xdr:spPr>
        <a:xfrm>
          <a:off x="14541500" y="1301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78128</xdr:rowOff>
    </xdr:from>
    <xdr:ext cx="534377" cy="259045"/>
    <xdr:sp macro="" textlink="">
      <xdr:nvSpPr>
        <xdr:cNvPr id="649" name="テキスト ボックス 648"/>
        <xdr:cNvSpPr txBox="1"/>
      </xdr:nvSpPr>
      <xdr:spPr>
        <a:xfrm>
          <a:off x="14325111" y="1310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132010</xdr:rowOff>
    </xdr:from>
    <xdr:to>
      <xdr:col>72</xdr:col>
      <xdr:colOff>38100</xdr:colOff>
      <xdr:row>76</xdr:row>
      <xdr:rowOff>62161</xdr:rowOff>
    </xdr:to>
    <xdr:sp macro="" textlink="">
      <xdr:nvSpPr>
        <xdr:cNvPr id="650" name="楕円 649"/>
        <xdr:cNvSpPr/>
      </xdr:nvSpPr>
      <xdr:spPr>
        <a:xfrm>
          <a:off x="13652500" y="12990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53288</xdr:rowOff>
    </xdr:from>
    <xdr:ext cx="534377" cy="259045"/>
    <xdr:sp macro="" textlink="">
      <xdr:nvSpPr>
        <xdr:cNvPr id="651" name="テキスト ボックス 650"/>
        <xdr:cNvSpPr txBox="1"/>
      </xdr:nvSpPr>
      <xdr:spPr>
        <a:xfrm>
          <a:off x="13436111" y="1308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124866</xdr:rowOff>
    </xdr:from>
    <xdr:to>
      <xdr:col>67</xdr:col>
      <xdr:colOff>101600</xdr:colOff>
      <xdr:row>76</xdr:row>
      <xdr:rowOff>55017</xdr:rowOff>
    </xdr:to>
    <xdr:sp macro="" textlink="">
      <xdr:nvSpPr>
        <xdr:cNvPr id="652" name="楕円 651"/>
        <xdr:cNvSpPr/>
      </xdr:nvSpPr>
      <xdr:spPr>
        <a:xfrm>
          <a:off x="12763500" y="129836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46144</xdr:rowOff>
    </xdr:from>
    <xdr:ext cx="534377" cy="259045"/>
    <xdr:sp macro="" textlink="">
      <xdr:nvSpPr>
        <xdr:cNvPr id="653" name="テキスト ボックス 652"/>
        <xdr:cNvSpPr txBox="1"/>
      </xdr:nvSpPr>
      <xdr:spPr>
        <a:xfrm>
          <a:off x="12547111" y="1307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7" name="テキスト ボックス 66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9" name="テキスト ボックス 66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1" name="テキスト ボックス 67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3" name="テキスト ボックス 67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119076</xdr:rowOff>
    </xdr:from>
    <xdr:to>
      <xdr:col>85</xdr:col>
      <xdr:colOff>126364</xdr:colOff>
      <xdr:row>99</xdr:row>
      <xdr:rowOff>76819</xdr:rowOff>
    </xdr:to>
    <xdr:cxnSp macro="">
      <xdr:nvCxnSpPr>
        <xdr:cNvPr id="679" name="直線コネクタ 678"/>
        <xdr:cNvCxnSpPr/>
      </xdr:nvCxnSpPr>
      <xdr:spPr>
        <a:xfrm flipV="1">
          <a:off x="16317595" y="15549576"/>
          <a:ext cx="1269" cy="150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80646</xdr:rowOff>
    </xdr:from>
    <xdr:ext cx="469744" cy="259045"/>
    <xdr:sp macro="" textlink="">
      <xdr:nvSpPr>
        <xdr:cNvPr id="680" name="積立金最小値テキスト"/>
        <xdr:cNvSpPr txBox="1"/>
      </xdr:nvSpPr>
      <xdr:spPr>
        <a:xfrm>
          <a:off x="16370300" y="17054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76819</xdr:rowOff>
    </xdr:from>
    <xdr:to>
      <xdr:col>86</xdr:col>
      <xdr:colOff>25400</xdr:colOff>
      <xdr:row>99</xdr:row>
      <xdr:rowOff>76819</xdr:rowOff>
    </xdr:to>
    <xdr:cxnSp macro="">
      <xdr:nvCxnSpPr>
        <xdr:cNvPr id="681" name="直線コネクタ 680"/>
        <xdr:cNvCxnSpPr/>
      </xdr:nvCxnSpPr>
      <xdr:spPr>
        <a:xfrm>
          <a:off x="16230600" y="1705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65753</xdr:rowOff>
    </xdr:from>
    <xdr:ext cx="534377" cy="259045"/>
    <xdr:sp macro="" textlink="">
      <xdr:nvSpPr>
        <xdr:cNvPr id="682" name="積立金最大値テキスト"/>
        <xdr:cNvSpPr txBox="1"/>
      </xdr:nvSpPr>
      <xdr:spPr>
        <a:xfrm>
          <a:off x="16370300" y="1532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119076</xdr:rowOff>
    </xdr:from>
    <xdr:to>
      <xdr:col>86</xdr:col>
      <xdr:colOff>25400</xdr:colOff>
      <xdr:row>90</xdr:row>
      <xdr:rowOff>119076</xdr:rowOff>
    </xdr:to>
    <xdr:cxnSp macro="">
      <xdr:nvCxnSpPr>
        <xdr:cNvPr id="683" name="直線コネクタ 682"/>
        <xdr:cNvCxnSpPr/>
      </xdr:nvCxnSpPr>
      <xdr:spPr>
        <a:xfrm>
          <a:off x="16230600" y="1554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84102</xdr:rowOff>
    </xdr:from>
    <xdr:to>
      <xdr:col>85</xdr:col>
      <xdr:colOff>127000</xdr:colOff>
      <xdr:row>98</xdr:row>
      <xdr:rowOff>103434</xdr:rowOff>
    </xdr:to>
    <xdr:cxnSp macro="">
      <xdr:nvCxnSpPr>
        <xdr:cNvPr id="684" name="直線コネクタ 683"/>
        <xdr:cNvCxnSpPr/>
      </xdr:nvCxnSpPr>
      <xdr:spPr>
        <a:xfrm>
          <a:off x="15481300" y="16714752"/>
          <a:ext cx="838200" cy="19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23423</xdr:rowOff>
    </xdr:from>
    <xdr:ext cx="534377" cy="259045"/>
    <xdr:sp macro="" textlink="">
      <xdr:nvSpPr>
        <xdr:cNvPr id="685" name="積立金平均値テキスト"/>
        <xdr:cNvSpPr txBox="1"/>
      </xdr:nvSpPr>
      <xdr:spPr>
        <a:xfrm>
          <a:off x="16370300" y="16482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546</xdr:rowOff>
    </xdr:from>
    <xdr:to>
      <xdr:col>85</xdr:col>
      <xdr:colOff>177800</xdr:colOff>
      <xdr:row>97</xdr:row>
      <xdr:rowOff>102146</xdr:rowOff>
    </xdr:to>
    <xdr:sp macro="" textlink="">
      <xdr:nvSpPr>
        <xdr:cNvPr id="686" name="フローチャート: 判断 685"/>
        <xdr:cNvSpPr/>
      </xdr:nvSpPr>
      <xdr:spPr>
        <a:xfrm>
          <a:off x="16268700" y="1663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84102</xdr:rowOff>
    </xdr:from>
    <xdr:to>
      <xdr:col>81</xdr:col>
      <xdr:colOff>50800</xdr:colOff>
      <xdr:row>98</xdr:row>
      <xdr:rowOff>163001</xdr:rowOff>
    </xdr:to>
    <xdr:cxnSp macro="">
      <xdr:nvCxnSpPr>
        <xdr:cNvPr id="687" name="直線コネクタ 686"/>
        <xdr:cNvCxnSpPr/>
      </xdr:nvCxnSpPr>
      <xdr:spPr>
        <a:xfrm flipV="1">
          <a:off x="14592300" y="16714752"/>
          <a:ext cx="889000" cy="250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35554</xdr:rowOff>
    </xdr:from>
    <xdr:to>
      <xdr:col>81</xdr:col>
      <xdr:colOff>101600</xdr:colOff>
      <xdr:row>97</xdr:row>
      <xdr:rowOff>137154</xdr:rowOff>
    </xdr:to>
    <xdr:sp macro="" textlink="">
      <xdr:nvSpPr>
        <xdr:cNvPr id="688" name="フローチャート: 判断 687"/>
        <xdr:cNvSpPr/>
      </xdr:nvSpPr>
      <xdr:spPr>
        <a:xfrm>
          <a:off x="15430500" y="1666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128281</xdr:rowOff>
    </xdr:from>
    <xdr:ext cx="534377" cy="259045"/>
    <xdr:sp macro="" textlink="">
      <xdr:nvSpPr>
        <xdr:cNvPr id="689" name="テキスト ボックス 688"/>
        <xdr:cNvSpPr txBox="1"/>
      </xdr:nvSpPr>
      <xdr:spPr>
        <a:xfrm>
          <a:off x="15214111" y="1675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49223</xdr:rowOff>
    </xdr:from>
    <xdr:to>
      <xdr:col>76</xdr:col>
      <xdr:colOff>114300</xdr:colOff>
      <xdr:row>98</xdr:row>
      <xdr:rowOff>163001</xdr:rowOff>
    </xdr:to>
    <xdr:cxnSp macro="">
      <xdr:nvCxnSpPr>
        <xdr:cNvPr id="690" name="直線コネクタ 689"/>
        <xdr:cNvCxnSpPr/>
      </xdr:nvCxnSpPr>
      <xdr:spPr>
        <a:xfrm>
          <a:off x="13703300" y="16508423"/>
          <a:ext cx="889000" cy="45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23651</xdr:rowOff>
    </xdr:from>
    <xdr:to>
      <xdr:col>76</xdr:col>
      <xdr:colOff>165100</xdr:colOff>
      <xdr:row>97</xdr:row>
      <xdr:rowOff>125251</xdr:rowOff>
    </xdr:to>
    <xdr:sp macro="" textlink="">
      <xdr:nvSpPr>
        <xdr:cNvPr id="691" name="フローチャート: 判断 690"/>
        <xdr:cNvSpPr/>
      </xdr:nvSpPr>
      <xdr:spPr>
        <a:xfrm>
          <a:off x="14541500" y="1665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141778</xdr:rowOff>
    </xdr:from>
    <xdr:ext cx="534377" cy="259045"/>
    <xdr:sp macro="" textlink="">
      <xdr:nvSpPr>
        <xdr:cNvPr id="692" name="テキスト ボックス 691"/>
        <xdr:cNvSpPr txBox="1"/>
      </xdr:nvSpPr>
      <xdr:spPr>
        <a:xfrm>
          <a:off x="14325111" y="1642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49223</xdr:rowOff>
    </xdr:from>
    <xdr:to>
      <xdr:col>71</xdr:col>
      <xdr:colOff>177800</xdr:colOff>
      <xdr:row>99</xdr:row>
      <xdr:rowOff>33221</xdr:rowOff>
    </xdr:to>
    <xdr:cxnSp macro="">
      <xdr:nvCxnSpPr>
        <xdr:cNvPr id="693" name="直線コネクタ 692"/>
        <xdr:cNvCxnSpPr/>
      </xdr:nvCxnSpPr>
      <xdr:spPr>
        <a:xfrm flipV="1">
          <a:off x="12814300" y="16508423"/>
          <a:ext cx="889000" cy="49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10016</xdr:rowOff>
    </xdr:from>
    <xdr:to>
      <xdr:col>72</xdr:col>
      <xdr:colOff>38100</xdr:colOff>
      <xdr:row>97</xdr:row>
      <xdr:rowOff>111616</xdr:rowOff>
    </xdr:to>
    <xdr:sp macro="" textlink="">
      <xdr:nvSpPr>
        <xdr:cNvPr id="694" name="フローチャート: 判断 693"/>
        <xdr:cNvSpPr/>
      </xdr:nvSpPr>
      <xdr:spPr>
        <a:xfrm>
          <a:off x="13652500" y="1664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102743</xdr:rowOff>
    </xdr:from>
    <xdr:ext cx="534377" cy="259045"/>
    <xdr:sp macro="" textlink="">
      <xdr:nvSpPr>
        <xdr:cNvPr id="695" name="テキスト ボックス 694"/>
        <xdr:cNvSpPr txBox="1"/>
      </xdr:nvSpPr>
      <xdr:spPr>
        <a:xfrm>
          <a:off x="13436111" y="1673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6784</xdr:rowOff>
    </xdr:from>
    <xdr:to>
      <xdr:col>67</xdr:col>
      <xdr:colOff>101600</xdr:colOff>
      <xdr:row>98</xdr:row>
      <xdr:rowOff>108384</xdr:rowOff>
    </xdr:to>
    <xdr:sp macro="" textlink="">
      <xdr:nvSpPr>
        <xdr:cNvPr id="696" name="フローチャート: 判断 695"/>
        <xdr:cNvSpPr/>
      </xdr:nvSpPr>
      <xdr:spPr>
        <a:xfrm>
          <a:off x="12763500" y="1680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124911</xdr:rowOff>
    </xdr:from>
    <xdr:ext cx="534377" cy="259045"/>
    <xdr:sp macro="" textlink="">
      <xdr:nvSpPr>
        <xdr:cNvPr id="697" name="テキスト ボックス 696"/>
        <xdr:cNvSpPr txBox="1"/>
      </xdr:nvSpPr>
      <xdr:spPr>
        <a:xfrm>
          <a:off x="12547111" y="1658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52634</xdr:rowOff>
    </xdr:from>
    <xdr:to>
      <xdr:col>85</xdr:col>
      <xdr:colOff>177800</xdr:colOff>
      <xdr:row>98</xdr:row>
      <xdr:rowOff>154234</xdr:rowOff>
    </xdr:to>
    <xdr:sp macro="" textlink="">
      <xdr:nvSpPr>
        <xdr:cNvPr id="703" name="楕円 702"/>
        <xdr:cNvSpPr/>
      </xdr:nvSpPr>
      <xdr:spPr>
        <a:xfrm>
          <a:off x="16268700" y="1685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31061</xdr:rowOff>
    </xdr:from>
    <xdr:ext cx="534377" cy="259045"/>
    <xdr:sp macro="" textlink="">
      <xdr:nvSpPr>
        <xdr:cNvPr id="704" name="積立金該当値テキスト"/>
        <xdr:cNvSpPr txBox="1"/>
      </xdr:nvSpPr>
      <xdr:spPr>
        <a:xfrm>
          <a:off x="16370300" y="1683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33302</xdr:rowOff>
    </xdr:from>
    <xdr:to>
      <xdr:col>81</xdr:col>
      <xdr:colOff>101600</xdr:colOff>
      <xdr:row>97</xdr:row>
      <xdr:rowOff>134902</xdr:rowOff>
    </xdr:to>
    <xdr:sp macro="" textlink="">
      <xdr:nvSpPr>
        <xdr:cNvPr id="705" name="楕円 704"/>
        <xdr:cNvSpPr/>
      </xdr:nvSpPr>
      <xdr:spPr>
        <a:xfrm>
          <a:off x="15430500" y="1666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151429</xdr:rowOff>
    </xdr:from>
    <xdr:ext cx="534377" cy="259045"/>
    <xdr:sp macro="" textlink="">
      <xdr:nvSpPr>
        <xdr:cNvPr id="706" name="テキスト ボックス 705"/>
        <xdr:cNvSpPr txBox="1"/>
      </xdr:nvSpPr>
      <xdr:spPr>
        <a:xfrm>
          <a:off x="15214111" y="1643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112201</xdr:rowOff>
    </xdr:from>
    <xdr:to>
      <xdr:col>76</xdr:col>
      <xdr:colOff>165100</xdr:colOff>
      <xdr:row>99</xdr:row>
      <xdr:rowOff>42351</xdr:rowOff>
    </xdr:to>
    <xdr:sp macro="" textlink="">
      <xdr:nvSpPr>
        <xdr:cNvPr id="707" name="楕円 706"/>
        <xdr:cNvSpPr/>
      </xdr:nvSpPr>
      <xdr:spPr>
        <a:xfrm>
          <a:off x="14541500" y="1691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33478</xdr:rowOff>
    </xdr:from>
    <xdr:ext cx="469744" cy="259045"/>
    <xdr:sp macro="" textlink="">
      <xdr:nvSpPr>
        <xdr:cNvPr id="708" name="テキスト ボックス 707"/>
        <xdr:cNvSpPr txBox="1"/>
      </xdr:nvSpPr>
      <xdr:spPr>
        <a:xfrm>
          <a:off x="14357428" y="1700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169873</xdr:rowOff>
    </xdr:from>
    <xdr:to>
      <xdr:col>72</xdr:col>
      <xdr:colOff>38100</xdr:colOff>
      <xdr:row>96</xdr:row>
      <xdr:rowOff>100023</xdr:rowOff>
    </xdr:to>
    <xdr:sp macro="" textlink="">
      <xdr:nvSpPr>
        <xdr:cNvPr id="709" name="楕円 708"/>
        <xdr:cNvSpPr/>
      </xdr:nvSpPr>
      <xdr:spPr>
        <a:xfrm>
          <a:off x="13652500" y="1645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116550</xdr:rowOff>
    </xdr:from>
    <xdr:ext cx="534377" cy="259045"/>
    <xdr:sp macro="" textlink="">
      <xdr:nvSpPr>
        <xdr:cNvPr id="710" name="テキスト ボックス 709"/>
        <xdr:cNvSpPr txBox="1"/>
      </xdr:nvSpPr>
      <xdr:spPr>
        <a:xfrm>
          <a:off x="13436111" y="1623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153871</xdr:rowOff>
    </xdr:from>
    <xdr:to>
      <xdr:col>67</xdr:col>
      <xdr:colOff>101600</xdr:colOff>
      <xdr:row>99</xdr:row>
      <xdr:rowOff>84021</xdr:rowOff>
    </xdr:to>
    <xdr:sp macro="" textlink="">
      <xdr:nvSpPr>
        <xdr:cNvPr id="711" name="楕円 710"/>
        <xdr:cNvSpPr/>
      </xdr:nvSpPr>
      <xdr:spPr>
        <a:xfrm>
          <a:off x="12763500" y="1695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75148</xdr:rowOff>
    </xdr:from>
    <xdr:ext cx="469744" cy="259045"/>
    <xdr:sp macro="" textlink="">
      <xdr:nvSpPr>
        <xdr:cNvPr id="712" name="テキスト ボックス 711"/>
        <xdr:cNvSpPr txBox="1"/>
      </xdr:nvSpPr>
      <xdr:spPr>
        <a:xfrm>
          <a:off x="12579428" y="17048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125657</xdr:rowOff>
    </xdr:from>
    <xdr:to>
      <xdr:col>116</xdr:col>
      <xdr:colOff>62864</xdr:colOff>
      <xdr:row>39</xdr:row>
      <xdr:rowOff>98878</xdr:rowOff>
    </xdr:to>
    <xdr:cxnSp macro="">
      <xdr:nvCxnSpPr>
        <xdr:cNvPr id="738" name="直線コネクタ 737"/>
        <xdr:cNvCxnSpPr/>
      </xdr:nvCxnSpPr>
      <xdr:spPr>
        <a:xfrm flipV="1">
          <a:off x="22159595" y="5269157"/>
          <a:ext cx="1269" cy="151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72334</xdr:rowOff>
    </xdr:from>
    <xdr:ext cx="469744" cy="259045"/>
    <xdr:sp macro="" textlink="">
      <xdr:nvSpPr>
        <xdr:cNvPr id="741" name="投資及び出資金最大値テキスト"/>
        <xdr:cNvSpPr txBox="1"/>
      </xdr:nvSpPr>
      <xdr:spPr>
        <a:xfrm>
          <a:off x="22212300" y="504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125657</xdr:rowOff>
    </xdr:from>
    <xdr:to>
      <xdr:col>116</xdr:col>
      <xdr:colOff>152400</xdr:colOff>
      <xdr:row>30</xdr:row>
      <xdr:rowOff>125657</xdr:rowOff>
    </xdr:to>
    <xdr:cxnSp macro="">
      <xdr:nvCxnSpPr>
        <xdr:cNvPr id="742" name="直線コネクタ 741"/>
        <xdr:cNvCxnSpPr/>
      </xdr:nvCxnSpPr>
      <xdr:spPr>
        <a:xfrm>
          <a:off x="22072600" y="526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60833</xdr:rowOff>
    </xdr:from>
    <xdr:to>
      <xdr:col>116</xdr:col>
      <xdr:colOff>63500</xdr:colOff>
      <xdr:row>33</xdr:row>
      <xdr:rowOff>58710</xdr:rowOff>
    </xdr:to>
    <xdr:cxnSp macro="">
      <xdr:nvCxnSpPr>
        <xdr:cNvPr id="743" name="直線コネクタ 742"/>
        <xdr:cNvCxnSpPr/>
      </xdr:nvCxnSpPr>
      <xdr:spPr>
        <a:xfrm>
          <a:off x="21323300" y="5375783"/>
          <a:ext cx="838200" cy="34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90840</xdr:rowOff>
    </xdr:from>
    <xdr:ext cx="469744" cy="259045"/>
    <xdr:sp macro="" textlink="">
      <xdr:nvSpPr>
        <xdr:cNvPr id="744" name="投資及び出資金平均値テキスト"/>
        <xdr:cNvSpPr txBox="1"/>
      </xdr:nvSpPr>
      <xdr:spPr>
        <a:xfrm>
          <a:off x="22212300" y="6263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112413</xdr:rowOff>
    </xdr:from>
    <xdr:to>
      <xdr:col>116</xdr:col>
      <xdr:colOff>114300</xdr:colOff>
      <xdr:row>37</xdr:row>
      <xdr:rowOff>42563</xdr:rowOff>
    </xdr:to>
    <xdr:sp macro="" textlink="">
      <xdr:nvSpPr>
        <xdr:cNvPr id="745" name="フローチャート: 判断 744"/>
        <xdr:cNvSpPr/>
      </xdr:nvSpPr>
      <xdr:spPr>
        <a:xfrm>
          <a:off x="22110700" y="628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60833</xdr:rowOff>
    </xdr:from>
    <xdr:to>
      <xdr:col>111</xdr:col>
      <xdr:colOff>177800</xdr:colOff>
      <xdr:row>31</xdr:row>
      <xdr:rowOff>159294</xdr:rowOff>
    </xdr:to>
    <xdr:cxnSp macro="">
      <xdr:nvCxnSpPr>
        <xdr:cNvPr id="746" name="直線コネクタ 745"/>
        <xdr:cNvCxnSpPr/>
      </xdr:nvCxnSpPr>
      <xdr:spPr>
        <a:xfrm flipV="1">
          <a:off x="20434300" y="5375783"/>
          <a:ext cx="889000" cy="9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54773</xdr:rowOff>
    </xdr:from>
    <xdr:to>
      <xdr:col>112</xdr:col>
      <xdr:colOff>38100</xdr:colOff>
      <xdr:row>36</xdr:row>
      <xdr:rowOff>156373</xdr:rowOff>
    </xdr:to>
    <xdr:sp macro="" textlink="">
      <xdr:nvSpPr>
        <xdr:cNvPr id="747" name="フローチャート: 判断 746"/>
        <xdr:cNvSpPr/>
      </xdr:nvSpPr>
      <xdr:spPr>
        <a:xfrm>
          <a:off x="212725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147500</xdr:rowOff>
    </xdr:from>
    <xdr:ext cx="469744" cy="259045"/>
    <xdr:sp macro="" textlink="">
      <xdr:nvSpPr>
        <xdr:cNvPr id="748" name="テキスト ボックス 747"/>
        <xdr:cNvSpPr txBox="1"/>
      </xdr:nvSpPr>
      <xdr:spPr>
        <a:xfrm>
          <a:off x="21088428" y="6319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159294</xdr:rowOff>
    </xdr:from>
    <xdr:to>
      <xdr:col>107</xdr:col>
      <xdr:colOff>50800</xdr:colOff>
      <xdr:row>32</xdr:row>
      <xdr:rowOff>56424</xdr:rowOff>
    </xdr:to>
    <xdr:cxnSp macro="">
      <xdr:nvCxnSpPr>
        <xdr:cNvPr id="749" name="直線コネクタ 748"/>
        <xdr:cNvCxnSpPr/>
      </xdr:nvCxnSpPr>
      <xdr:spPr>
        <a:xfrm flipV="1">
          <a:off x="19545300" y="547424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57712</xdr:rowOff>
    </xdr:from>
    <xdr:to>
      <xdr:col>107</xdr:col>
      <xdr:colOff>101600</xdr:colOff>
      <xdr:row>36</xdr:row>
      <xdr:rowOff>159312</xdr:rowOff>
    </xdr:to>
    <xdr:sp macro="" textlink="">
      <xdr:nvSpPr>
        <xdr:cNvPr id="750" name="フローチャート: 判断 749"/>
        <xdr:cNvSpPr/>
      </xdr:nvSpPr>
      <xdr:spPr>
        <a:xfrm>
          <a:off x="20383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150439</xdr:rowOff>
    </xdr:from>
    <xdr:ext cx="469744" cy="259045"/>
    <xdr:sp macro="" textlink="">
      <xdr:nvSpPr>
        <xdr:cNvPr id="751" name="テキスト ボックス 750"/>
        <xdr:cNvSpPr txBox="1"/>
      </xdr:nvSpPr>
      <xdr:spPr>
        <a:xfrm>
          <a:off x="20199428" y="632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56424</xdr:rowOff>
    </xdr:from>
    <xdr:to>
      <xdr:col>102</xdr:col>
      <xdr:colOff>114300</xdr:colOff>
      <xdr:row>32</xdr:row>
      <xdr:rowOff>154069</xdr:rowOff>
    </xdr:to>
    <xdr:cxnSp macro="">
      <xdr:nvCxnSpPr>
        <xdr:cNvPr id="752" name="直線コネクタ 751"/>
        <xdr:cNvCxnSpPr/>
      </xdr:nvCxnSpPr>
      <xdr:spPr>
        <a:xfrm flipV="1">
          <a:off x="18656300" y="5542824"/>
          <a:ext cx="889000" cy="9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115352</xdr:rowOff>
    </xdr:from>
    <xdr:to>
      <xdr:col>102</xdr:col>
      <xdr:colOff>165100</xdr:colOff>
      <xdr:row>37</xdr:row>
      <xdr:rowOff>45502</xdr:rowOff>
    </xdr:to>
    <xdr:sp macro="" textlink="">
      <xdr:nvSpPr>
        <xdr:cNvPr id="753" name="フローチャート: 判断 752"/>
        <xdr:cNvSpPr/>
      </xdr:nvSpPr>
      <xdr:spPr>
        <a:xfrm>
          <a:off x="19494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36629</xdr:rowOff>
    </xdr:from>
    <xdr:ext cx="469744" cy="259045"/>
    <xdr:sp macro="" textlink="">
      <xdr:nvSpPr>
        <xdr:cNvPr id="754" name="テキスト ボックス 753"/>
        <xdr:cNvSpPr txBox="1"/>
      </xdr:nvSpPr>
      <xdr:spPr>
        <a:xfrm>
          <a:off x="19310428" y="638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137233</xdr:rowOff>
    </xdr:from>
    <xdr:to>
      <xdr:col>98</xdr:col>
      <xdr:colOff>38100</xdr:colOff>
      <xdr:row>37</xdr:row>
      <xdr:rowOff>67383</xdr:rowOff>
    </xdr:to>
    <xdr:sp macro="" textlink="">
      <xdr:nvSpPr>
        <xdr:cNvPr id="755" name="フローチャート: 判断 754"/>
        <xdr:cNvSpPr/>
      </xdr:nvSpPr>
      <xdr:spPr>
        <a:xfrm>
          <a:off x="18605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58510</xdr:rowOff>
    </xdr:from>
    <xdr:ext cx="469744" cy="259045"/>
    <xdr:sp macro="" textlink="">
      <xdr:nvSpPr>
        <xdr:cNvPr id="756" name="テキスト ボックス 755"/>
        <xdr:cNvSpPr txBox="1"/>
      </xdr:nvSpPr>
      <xdr:spPr>
        <a:xfrm>
          <a:off x="18421428" y="640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7910</xdr:rowOff>
    </xdr:from>
    <xdr:to>
      <xdr:col>116</xdr:col>
      <xdr:colOff>114300</xdr:colOff>
      <xdr:row>33</xdr:row>
      <xdr:rowOff>109510</xdr:rowOff>
    </xdr:to>
    <xdr:sp macro="" textlink="">
      <xdr:nvSpPr>
        <xdr:cNvPr id="762" name="楕円 761"/>
        <xdr:cNvSpPr/>
      </xdr:nvSpPr>
      <xdr:spPr>
        <a:xfrm>
          <a:off x="22110700" y="566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30787</xdr:rowOff>
    </xdr:from>
    <xdr:ext cx="469744" cy="259045"/>
    <xdr:sp macro="" textlink="">
      <xdr:nvSpPr>
        <xdr:cNvPr id="763" name="投資及び出資金該当値テキスト"/>
        <xdr:cNvSpPr txBox="1"/>
      </xdr:nvSpPr>
      <xdr:spPr>
        <a:xfrm>
          <a:off x="22212300" y="551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10033</xdr:rowOff>
    </xdr:from>
    <xdr:to>
      <xdr:col>112</xdr:col>
      <xdr:colOff>38100</xdr:colOff>
      <xdr:row>31</xdr:row>
      <xdr:rowOff>111633</xdr:rowOff>
    </xdr:to>
    <xdr:sp macro="" textlink="">
      <xdr:nvSpPr>
        <xdr:cNvPr id="764" name="楕円 763"/>
        <xdr:cNvSpPr/>
      </xdr:nvSpPr>
      <xdr:spPr>
        <a:xfrm>
          <a:off x="21272500" y="532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29</xdr:row>
      <xdr:rowOff>128160</xdr:rowOff>
    </xdr:from>
    <xdr:ext cx="469744" cy="259045"/>
    <xdr:sp macro="" textlink="">
      <xdr:nvSpPr>
        <xdr:cNvPr id="765" name="テキスト ボックス 764"/>
        <xdr:cNvSpPr txBox="1"/>
      </xdr:nvSpPr>
      <xdr:spPr>
        <a:xfrm>
          <a:off x="21088428" y="510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108494</xdr:rowOff>
    </xdr:from>
    <xdr:to>
      <xdr:col>107</xdr:col>
      <xdr:colOff>101600</xdr:colOff>
      <xdr:row>32</xdr:row>
      <xdr:rowOff>38644</xdr:rowOff>
    </xdr:to>
    <xdr:sp macro="" textlink="">
      <xdr:nvSpPr>
        <xdr:cNvPr id="766" name="楕円 765"/>
        <xdr:cNvSpPr/>
      </xdr:nvSpPr>
      <xdr:spPr>
        <a:xfrm>
          <a:off x="20383500" y="542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30</xdr:row>
      <xdr:rowOff>55171</xdr:rowOff>
    </xdr:from>
    <xdr:ext cx="469744" cy="259045"/>
    <xdr:sp macro="" textlink="">
      <xdr:nvSpPr>
        <xdr:cNvPr id="767" name="テキスト ボックス 766"/>
        <xdr:cNvSpPr txBox="1"/>
      </xdr:nvSpPr>
      <xdr:spPr>
        <a:xfrm>
          <a:off x="20199428" y="5198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5624</xdr:rowOff>
    </xdr:from>
    <xdr:to>
      <xdr:col>102</xdr:col>
      <xdr:colOff>165100</xdr:colOff>
      <xdr:row>32</xdr:row>
      <xdr:rowOff>107224</xdr:rowOff>
    </xdr:to>
    <xdr:sp macro="" textlink="">
      <xdr:nvSpPr>
        <xdr:cNvPr id="768" name="楕円 767"/>
        <xdr:cNvSpPr/>
      </xdr:nvSpPr>
      <xdr:spPr>
        <a:xfrm>
          <a:off x="19494500" y="549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30</xdr:row>
      <xdr:rowOff>123751</xdr:rowOff>
    </xdr:from>
    <xdr:ext cx="469744" cy="259045"/>
    <xdr:sp macro="" textlink="">
      <xdr:nvSpPr>
        <xdr:cNvPr id="769" name="テキスト ボックス 768"/>
        <xdr:cNvSpPr txBox="1"/>
      </xdr:nvSpPr>
      <xdr:spPr>
        <a:xfrm>
          <a:off x="19310428" y="5267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103269</xdr:rowOff>
    </xdr:from>
    <xdr:to>
      <xdr:col>98</xdr:col>
      <xdr:colOff>38100</xdr:colOff>
      <xdr:row>33</xdr:row>
      <xdr:rowOff>33419</xdr:rowOff>
    </xdr:to>
    <xdr:sp macro="" textlink="">
      <xdr:nvSpPr>
        <xdr:cNvPr id="770" name="楕円 769"/>
        <xdr:cNvSpPr/>
      </xdr:nvSpPr>
      <xdr:spPr>
        <a:xfrm>
          <a:off x="18605500" y="558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31</xdr:row>
      <xdr:rowOff>49946</xdr:rowOff>
    </xdr:from>
    <xdr:ext cx="469744" cy="259045"/>
    <xdr:sp macro="" textlink="">
      <xdr:nvSpPr>
        <xdr:cNvPr id="771" name="テキスト ボックス 770"/>
        <xdr:cNvSpPr txBox="1"/>
      </xdr:nvSpPr>
      <xdr:spPr>
        <a:xfrm>
          <a:off x="18421428" y="536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5" name="テキスト ボックス 784"/>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54661</xdr:rowOff>
    </xdr:from>
    <xdr:to>
      <xdr:col>116</xdr:col>
      <xdr:colOff>62864</xdr:colOff>
      <xdr:row>59</xdr:row>
      <xdr:rowOff>44069</xdr:rowOff>
    </xdr:to>
    <xdr:cxnSp macro="">
      <xdr:nvCxnSpPr>
        <xdr:cNvPr id="795" name="直線コネクタ 794"/>
        <xdr:cNvCxnSpPr/>
      </xdr:nvCxnSpPr>
      <xdr:spPr>
        <a:xfrm flipV="1">
          <a:off x="22159595" y="8798611"/>
          <a:ext cx="1269" cy="1361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47896</xdr:rowOff>
    </xdr:from>
    <xdr:ext cx="249299" cy="259045"/>
    <xdr:sp macro="" textlink="">
      <xdr:nvSpPr>
        <xdr:cNvPr id="796" name="貸付金最小値テキスト"/>
        <xdr:cNvSpPr txBox="1"/>
      </xdr:nvSpPr>
      <xdr:spPr>
        <a:xfrm>
          <a:off x="22212300" y="101634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44069</xdr:rowOff>
    </xdr:from>
    <xdr:to>
      <xdr:col>116</xdr:col>
      <xdr:colOff>152400</xdr:colOff>
      <xdr:row>59</xdr:row>
      <xdr:rowOff>44069</xdr:rowOff>
    </xdr:to>
    <xdr:cxnSp macro="">
      <xdr:nvCxnSpPr>
        <xdr:cNvPr id="797" name="直線コネクタ 796"/>
        <xdr:cNvCxnSpPr/>
      </xdr:nvCxnSpPr>
      <xdr:spPr>
        <a:xfrm>
          <a:off x="22072600" y="10159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1338</xdr:rowOff>
    </xdr:from>
    <xdr:ext cx="534377" cy="259045"/>
    <xdr:sp macro="" textlink="">
      <xdr:nvSpPr>
        <xdr:cNvPr id="798" name="貸付金最大値テキスト"/>
        <xdr:cNvSpPr txBox="1"/>
      </xdr:nvSpPr>
      <xdr:spPr>
        <a:xfrm>
          <a:off x="22212300" y="857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54661</xdr:rowOff>
    </xdr:from>
    <xdr:to>
      <xdr:col>116</xdr:col>
      <xdr:colOff>152400</xdr:colOff>
      <xdr:row>51</xdr:row>
      <xdr:rowOff>54661</xdr:rowOff>
    </xdr:to>
    <xdr:cxnSp macro="">
      <xdr:nvCxnSpPr>
        <xdr:cNvPr id="799" name="直線コネクタ 798"/>
        <xdr:cNvCxnSpPr/>
      </xdr:nvCxnSpPr>
      <xdr:spPr>
        <a:xfrm>
          <a:off x="22072600" y="8798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52</xdr:row>
      <xdr:rowOff>28829</xdr:rowOff>
    </xdr:from>
    <xdr:to>
      <xdr:col>116</xdr:col>
      <xdr:colOff>63500</xdr:colOff>
      <xdr:row>52</xdr:row>
      <xdr:rowOff>41859</xdr:rowOff>
    </xdr:to>
    <xdr:cxnSp macro="">
      <xdr:nvCxnSpPr>
        <xdr:cNvPr id="800" name="直線コネクタ 799"/>
        <xdr:cNvCxnSpPr/>
      </xdr:nvCxnSpPr>
      <xdr:spPr>
        <a:xfrm>
          <a:off x="21323300" y="8944229"/>
          <a:ext cx="8382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136517</xdr:rowOff>
    </xdr:from>
    <xdr:ext cx="469744" cy="259045"/>
    <xdr:sp macro="" textlink="">
      <xdr:nvSpPr>
        <xdr:cNvPr id="801" name="貸付金平均値テキスト"/>
        <xdr:cNvSpPr txBox="1"/>
      </xdr:nvSpPr>
      <xdr:spPr>
        <a:xfrm>
          <a:off x="22212300" y="9737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158090</xdr:rowOff>
    </xdr:from>
    <xdr:to>
      <xdr:col>116</xdr:col>
      <xdr:colOff>114300</xdr:colOff>
      <xdr:row>57</xdr:row>
      <xdr:rowOff>88240</xdr:rowOff>
    </xdr:to>
    <xdr:sp macro="" textlink="">
      <xdr:nvSpPr>
        <xdr:cNvPr id="802" name="フローチャート: 判断 801"/>
        <xdr:cNvSpPr/>
      </xdr:nvSpPr>
      <xdr:spPr>
        <a:xfrm>
          <a:off x="22110700" y="97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52</xdr:row>
      <xdr:rowOff>27534</xdr:rowOff>
    </xdr:from>
    <xdr:to>
      <xdr:col>111</xdr:col>
      <xdr:colOff>177800</xdr:colOff>
      <xdr:row>52</xdr:row>
      <xdr:rowOff>28829</xdr:rowOff>
    </xdr:to>
    <xdr:cxnSp macro="">
      <xdr:nvCxnSpPr>
        <xdr:cNvPr id="803" name="直線コネクタ 802"/>
        <xdr:cNvCxnSpPr/>
      </xdr:nvCxnSpPr>
      <xdr:spPr>
        <a:xfrm>
          <a:off x="20434300" y="8942934"/>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136296</xdr:rowOff>
    </xdr:from>
    <xdr:to>
      <xdr:col>112</xdr:col>
      <xdr:colOff>38100</xdr:colOff>
      <xdr:row>57</xdr:row>
      <xdr:rowOff>66446</xdr:rowOff>
    </xdr:to>
    <xdr:sp macro="" textlink="">
      <xdr:nvSpPr>
        <xdr:cNvPr id="804" name="フローチャート: 判断 803"/>
        <xdr:cNvSpPr/>
      </xdr:nvSpPr>
      <xdr:spPr>
        <a:xfrm>
          <a:off x="21272500" y="973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57573</xdr:rowOff>
    </xdr:from>
    <xdr:ext cx="469744" cy="259045"/>
    <xdr:sp macro="" textlink="">
      <xdr:nvSpPr>
        <xdr:cNvPr id="805" name="テキスト ボックス 804"/>
        <xdr:cNvSpPr txBox="1"/>
      </xdr:nvSpPr>
      <xdr:spPr>
        <a:xfrm>
          <a:off x="21088428" y="9830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25247</xdr:rowOff>
    </xdr:from>
    <xdr:to>
      <xdr:col>107</xdr:col>
      <xdr:colOff>50800</xdr:colOff>
      <xdr:row>52</xdr:row>
      <xdr:rowOff>27534</xdr:rowOff>
    </xdr:to>
    <xdr:cxnSp macro="">
      <xdr:nvCxnSpPr>
        <xdr:cNvPr id="806" name="直線コネクタ 805"/>
        <xdr:cNvCxnSpPr/>
      </xdr:nvCxnSpPr>
      <xdr:spPr>
        <a:xfrm>
          <a:off x="19545300" y="8940647"/>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125629</xdr:rowOff>
    </xdr:from>
    <xdr:to>
      <xdr:col>107</xdr:col>
      <xdr:colOff>101600</xdr:colOff>
      <xdr:row>57</xdr:row>
      <xdr:rowOff>55779</xdr:rowOff>
    </xdr:to>
    <xdr:sp macro="" textlink="">
      <xdr:nvSpPr>
        <xdr:cNvPr id="807" name="フローチャート: 判断 806"/>
        <xdr:cNvSpPr/>
      </xdr:nvSpPr>
      <xdr:spPr>
        <a:xfrm>
          <a:off x="20383500" y="972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46906</xdr:rowOff>
    </xdr:from>
    <xdr:ext cx="469744" cy="259045"/>
    <xdr:sp macro="" textlink="">
      <xdr:nvSpPr>
        <xdr:cNvPr id="808" name="テキスト ボックス 807"/>
        <xdr:cNvSpPr txBox="1"/>
      </xdr:nvSpPr>
      <xdr:spPr>
        <a:xfrm>
          <a:off x="20199428" y="981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115239</xdr:rowOff>
    </xdr:from>
    <xdr:to>
      <xdr:col>102</xdr:col>
      <xdr:colOff>114300</xdr:colOff>
      <xdr:row>52</xdr:row>
      <xdr:rowOff>25247</xdr:rowOff>
    </xdr:to>
    <xdr:cxnSp macro="">
      <xdr:nvCxnSpPr>
        <xdr:cNvPr id="809" name="直線コネクタ 808"/>
        <xdr:cNvCxnSpPr/>
      </xdr:nvCxnSpPr>
      <xdr:spPr>
        <a:xfrm>
          <a:off x="18656300" y="8859189"/>
          <a:ext cx="889000" cy="8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123419</xdr:rowOff>
    </xdr:from>
    <xdr:to>
      <xdr:col>102</xdr:col>
      <xdr:colOff>165100</xdr:colOff>
      <xdr:row>57</xdr:row>
      <xdr:rowOff>53569</xdr:rowOff>
    </xdr:to>
    <xdr:sp macro="" textlink="">
      <xdr:nvSpPr>
        <xdr:cNvPr id="810" name="フローチャート: 判断 809"/>
        <xdr:cNvSpPr/>
      </xdr:nvSpPr>
      <xdr:spPr>
        <a:xfrm>
          <a:off x="19494500" y="972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44696</xdr:rowOff>
    </xdr:from>
    <xdr:ext cx="469744" cy="259045"/>
    <xdr:sp macro="" textlink="">
      <xdr:nvSpPr>
        <xdr:cNvPr id="811" name="テキスト ボックス 810"/>
        <xdr:cNvSpPr txBox="1"/>
      </xdr:nvSpPr>
      <xdr:spPr>
        <a:xfrm>
          <a:off x="19310428" y="981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126695</xdr:rowOff>
    </xdr:from>
    <xdr:to>
      <xdr:col>98</xdr:col>
      <xdr:colOff>38100</xdr:colOff>
      <xdr:row>57</xdr:row>
      <xdr:rowOff>56845</xdr:rowOff>
    </xdr:to>
    <xdr:sp macro="" textlink="">
      <xdr:nvSpPr>
        <xdr:cNvPr id="812" name="フローチャート: 判断 811"/>
        <xdr:cNvSpPr/>
      </xdr:nvSpPr>
      <xdr:spPr>
        <a:xfrm>
          <a:off x="18605500" y="97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47972</xdr:rowOff>
    </xdr:from>
    <xdr:ext cx="469744" cy="259045"/>
    <xdr:sp macro="" textlink="">
      <xdr:nvSpPr>
        <xdr:cNvPr id="813" name="テキスト ボックス 812"/>
        <xdr:cNvSpPr txBox="1"/>
      </xdr:nvSpPr>
      <xdr:spPr>
        <a:xfrm>
          <a:off x="18421428" y="9820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51</xdr:row>
      <xdr:rowOff>162509</xdr:rowOff>
    </xdr:from>
    <xdr:to>
      <xdr:col>116</xdr:col>
      <xdr:colOff>114300</xdr:colOff>
      <xdr:row>52</xdr:row>
      <xdr:rowOff>92659</xdr:rowOff>
    </xdr:to>
    <xdr:sp macro="" textlink="">
      <xdr:nvSpPr>
        <xdr:cNvPr id="819" name="楕円 818"/>
        <xdr:cNvSpPr/>
      </xdr:nvSpPr>
      <xdr:spPr>
        <a:xfrm>
          <a:off x="22110700" y="890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51</xdr:row>
      <xdr:rowOff>13936</xdr:rowOff>
    </xdr:from>
    <xdr:ext cx="534377" cy="259045"/>
    <xdr:sp macro="" textlink="">
      <xdr:nvSpPr>
        <xdr:cNvPr id="820" name="貸付金該当値テキスト"/>
        <xdr:cNvSpPr txBox="1"/>
      </xdr:nvSpPr>
      <xdr:spPr>
        <a:xfrm>
          <a:off x="22212300" y="875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51</xdr:row>
      <xdr:rowOff>149479</xdr:rowOff>
    </xdr:from>
    <xdr:to>
      <xdr:col>112</xdr:col>
      <xdr:colOff>38100</xdr:colOff>
      <xdr:row>52</xdr:row>
      <xdr:rowOff>79629</xdr:rowOff>
    </xdr:to>
    <xdr:sp macro="" textlink="">
      <xdr:nvSpPr>
        <xdr:cNvPr id="821" name="楕円 820"/>
        <xdr:cNvSpPr/>
      </xdr:nvSpPr>
      <xdr:spPr>
        <a:xfrm>
          <a:off x="21272500" y="889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50</xdr:row>
      <xdr:rowOff>96156</xdr:rowOff>
    </xdr:from>
    <xdr:ext cx="534377" cy="259045"/>
    <xdr:sp macro="" textlink="">
      <xdr:nvSpPr>
        <xdr:cNvPr id="822" name="テキスト ボックス 821"/>
        <xdr:cNvSpPr txBox="1"/>
      </xdr:nvSpPr>
      <xdr:spPr>
        <a:xfrm>
          <a:off x="21056111" y="866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51</xdr:row>
      <xdr:rowOff>148184</xdr:rowOff>
    </xdr:from>
    <xdr:to>
      <xdr:col>107</xdr:col>
      <xdr:colOff>101600</xdr:colOff>
      <xdr:row>52</xdr:row>
      <xdr:rowOff>78334</xdr:rowOff>
    </xdr:to>
    <xdr:sp macro="" textlink="">
      <xdr:nvSpPr>
        <xdr:cNvPr id="823" name="楕円 822"/>
        <xdr:cNvSpPr/>
      </xdr:nvSpPr>
      <xdr:spPr>
        <a:xfrm>
          <a:off x="20383500" y="889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50</xdr:row>
      <xdr:rowOff>94861</xdr:rowOff>
    </xdr:from>
    <xdr:ext cx="534377" cy="259045"/>
    <xdr:sp macro="" textlink="">
      <xdr:nvSpPr>
        <xdr:cNvPr id="824" name="テキスト ボックス 823"/>
        <xdr:cNvSpPr txBox="1"/>
      </xdr:nvSpPr>
      <xdr:spPr>
        <a:xfrm>
          <a:off x="20167111" y="866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51</xdr:row>
      <xdr:rowOff>145897</xdr:rowOff>
    </xdr:from>
    <xdr:to>
      <xdr:col>102</xdr:col>
      <xdr:colOff>165100</xdr:colOff>
      <xdr:row>52</xdr:row>
      <xdr:rowOff>76047</xdr:rowOff>
    </xdr:to>
    <xdr:sp macro="" textlink="">
      <xdr:nvSpPr>
        <xdr:cNvPr id="825" name="楕円 824"/>
        <xdr:cNvSpPr/>
      </xdr:nvSpPr>
      <xdr:spPr>
        <a:xfrm>
          <a:off x="19494500" y="888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92574</xdr:rowOff>
    </xdr:from>
    <xdr:ext cx="534377" cy="259045"/>
    <xdr:sp macro="" textlink="">
      <xdr:nvSpPr>
        <xdr:cNvPr id="826" name="テキスト ボックス 825"/>
        <xdr:cNvSpPr txBox="1"/>
      </xdr:nvSpPr>
      <xdr:spPr>
        <a:xfrm>
          <a:off x="19278111" y="866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64439</xdr:rowOff>
    </xdr:from>
    <xdr:to>
      <xdr:col>98</xdr:col>
      <xdr:colOff>38100</xdr:colOff>
      <xdr:row>51</xdr:row>
      <xdr:rowOff>166039</xdr:rowOff>
    </xdr:to>
    <xdr:sp macro="" textlink="">
      <xdr:nvSpPr>
        <xdr:cNvPr id="827" name="楕円 826"/>
        <xdr:cNvSpPr/>
      </xdr:nvSpPr>
      <xdr:spPr>
        <a:xfrm>
          <a:off x="18605500" y="880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11116</xdr:rowOff>
    </xdr:from>
    <xdr:ext cx="534377" cy="259045"/>
    <xdr:sp macro="" textlink="">
      <xdr:nvSpPr>
        <xdr:cNvPr id="828" name="テキスト ボックス 827"/>
        <xdr:cNvSpPr txBox="1"/>
      </xdr:nvSpPr>
      <xdr:spPr>
        <a:xfrm>
          <a:off x="18389111" y="858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13239</xdr:rowOff>
    </xdr:from>
    <xdr:to>
      <xdr:col>116</xdr:col>
      <xdr:colOff>62864</xdr:colOff>
      <xdr:row>79</xdr:row>
      <xdr:rowOff>7113</xdr:rowOff>
    </xdr:to>
    <xdr:cxnSp macro="">
      <xdr:nvCxnSpPr>
        <xdr:cNvPr id="851" name="直線コネクタ 850"/>
        <xdr:cNvCxnSpPr/>
      </xdr:nvCxnSpPr>
      <xdr:spPr>
        <a:xfrm flipV="1">
          <a:off x="22159595" y="12014739"/>
          <a:ext cx="1269" cy="153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10940</xdr:rowOff>
    </xdr:from>
    <xdr:ext cx="534377" cy="259045"/>
    <xdr:sp macro="" textlink="">
      <xdr:nvSpPr>
        <xdr:cNvPr id="852" name="繰出金最小値テキスト"/>
        <xdr:cNvSpPr txBox="1"/>
      </xdr:nvSpPr>
      <xdr:spPr>
        <a:xfrm>
          <a:off x="22212300" y="1355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7113</xdr:rowOff>
    </xdr:from>
    <xdr:to>
      <xdr:col>116</xdr:col>
      <xdr:colOff>152400</xdr:colOff>
      <xdr:row>79</xdr:row>
      <xdr:rowOff>7113</xdr:rowOff>
    </xdr:to>
    <xdr:cxnSp macro="">
      <xdr:nvCxnSpPr>
        <xdr:cNvPr id="853" name="直線コネクタ 852"/>
        <xdr:cNvCxnSpPr/>
      </xdr:nvCxnSpPr>
      <xdr:spPr>
        <a:xfrm>
          <a:off x="22072600" y="1355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131366</xdr:rowOff>
    </xdr:from>
    <xdr:ext cx="534377" cy="259045"/>
    <xdr:sp macro="" textlink="">
      <xdr:nvSpPr>
        <xdr:cNvPr id="854" name="繰出金最大値テキスト"/>
        <xdr:cNvSpPr txBox="1"/>
      </xdr:nvSpPr>
      <xdr:spPr>
        <a:xfrm>
          <a:off x="22212300" y="1178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13239</xdr:rowOff>
    </xdr:from>
    <xdr:to>
      <xdr:col>116</xdr:col>
      <xdr:colOff>152400</xdr:colOff>
      <xdr:row>70</xdr:row>
      <xdr:rowOff>13239</xdr:rowOff>
    </xdr:to>
    <xdr:cxnSp macro="">
      <xdr:nvCxnSpPr>
        <xdr:cNvPr id="855" name="直線コネクタ 854"/>
        <xdr:cNvCxnSpPr/>
      </xdr:nvCxnSpPr>
      <xdr:spPr>
        <a:xfrm>
          <a:off x="22072600" y="12014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127996</xdr:rowOff>
    </xdr:from>
    <xdr:to>
      <xdr:col>116</xdr:col>
      <xdr:colOff>63500</xdr:colOff>
      <xdr:row>75</xdr:row>
      <xdr:rowOff>9078</xdr:rowOff>
    </xdr:to>
    <xdr:cxnSp macro="">
      <xdr:nvCxnSpPr>
        <xdr:cNvPr id="856" name="直線コネクタ 855"/>
        <xdr:cNvCxnSpPr/>
      </xdr:nvCxnSpPr>
      <xdr:spPr>
        <a:xfrm flipV="1">
          <a:off x="21323300" y="12815296"/>
          <a:ext cx="838200" cy="5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98335</xdr:rowOff>
    </xdr:from>
    <xdr:ext cx="534377" cy="259045"/>
    <xdr:sp macro="" textlink="">
      <xdr:nvSpPr>
        <xdr:cNvPr id="857" name="繰出金平均値テキスト"/>
        <xdr:cNvSpPr txBox="1"/>
      </xdr:nvSpPr>
      <xdr:spPr>
        <a:xfrm>
          <a:off x="22212300" y="12442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75458</xdr:rowOff>
    </xdr:from>
    <xdr:to>
      <xdr:col>116</xdr:col>
      <xdr:colOff>114300</xdr:colOff>
      <xdr:row>74</xdr:row>
      <xdr:rowOff>5608</xdr:rowOff>
    </xdr:to>
    <xdr:sp macro="" textlink="">
      <xdr:nvSpPr>
        <xdr:cNvPr id="858" name="フローチャート: 判断 857"/>
        <xdr:cNvSpPr/>
      </xdr:nvSpPr>
      <xdr:spPr>
        <a:xfrm>
          <a:off x="22110700" y="1259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9078</xdr:rowOff>
    </xdr:from>
    <xdr:to>
      <xdr:col>111</xdr:col>
      <xdr:colOff>177800</xdr:colOff>
      <xdr:row>75</xdr:row>
      <xdr:rowOff>122555</xdr:rowOff>
    </xdr:to>
    <xdr:cxnSp macro="">
      <xdr:nvCxnSpPr>
        <xdr:cNvPr id="859" name="直線コネクタ 858"/>
        <xdr:cNvCxnSpPr/>
      </xdr:nvCxnSpPr>
      <xdr:spPr>
        <a:xfrm flipV="1">
          <a:off x="20434300" y="12867828"/>
          <a:ext cx="889000" cy="11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136632</xdr:rowOff>
    </xdr:from>
    <xdr:to>
      <xdr:col>112</xdr:col>
      <xdr:colOff>38100</xdr:colOff>
      <xdr:row>74</xdr:row>
      <xdr:rowOff>66782</xdr:rowOff>
    </xdr:to>
    <xdr:sp macro="" textlink="">
      <xdr:nvSpPr>
        <xdr:cNvPr id="860" name="フローチャート: 判断 859"/>
        <xdr:cNvSpPr/>
      </xdr:nvSpPr>
      <xdr:spPr>
        <a:xfrm>
          <a:off x="21272500" y="126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83309</xdr:rowOff>
    </xdr:from>
    <xdr:ext cx="534377" cy="259045"/>
    <xdr:sp macro="" textlink="">
      <xdr:nvSpPr>
        <xdr:cNvPr id="861" name="テキスト ボックス 860"/>
        <xdr:cNvSpPr txBox="1"/>
      </xdr:nvSpPr>
      <xdr:spPr>
        <a:xfrm>
          <a:off x="21056111" y="1242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122555</xdr:rowOff>
    </xdr:from>
    <xdr:to>
      <xdr:col>107</xdr:col>
      <xdr:colOff>50800</xdr:colOff>
      <xdr:row>76</xdr:row>
      <xdr:rowOff>5877</xdr:rowOff>
    </xdr:to>
    <xdr:cxnSp macro="">
      <xdr:nvCxnSpPr>
        <xdr:cNvPr id="862" name="直線コネクタ 861"/>
        <xdr:cNvCxnSpPr/>
      </xdr:nvCxnSpPr>
      <xdr:spPr>
        <a:xfrm flipV="1">
          <a:off x="19545300" y="12981305"/>
          <a:ext cx="889000" cy="5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32299</xdr:rowOff>
    </xdr:from>
    <xdr:to>
      <xdr:col>107</xdr:col>
      <xdr:colOff>101600</xdr:colOff>
      <xdr:row>74</xdr:row>
      <xdr:rowOff>133899</xdr:rowOff>
    </xdr:to>
    <xdr:sp macro="" textlink="">
      <xdr:nvSpPr>
        <xdr:cNvPr id="863" name="フローチャート: 判断 862"/>
        <xdr:cNvSpPr/>
      </xdr:nvSpPr>
      <xdr:spPr>
        <a:xfrm>
          <a:off x="203835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150426</xdr:rowOff>
    </xdr:from>
    <xdr:ext cx="534377" cy="259045"/>
    <xdr:sp macro="" textlink="">
      <xdr:nvSpPr>
        <xdr:cNvPr id="864" name="テキスト ボックス 863"/>
        <xdr:cNvSpPr txBox="1"/>
      </xdr:nvSpPr>
      <xdr:spPr>
        <a:xfrm>
          <a:off x="20167111" y="1249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5877</xdr:rowOff>
    </xdr:from>
    <xdr:to>
      <xdr:col>102</xdr:col>
      <xdr:colOff>114300</xdr:colOff>
      <xdr:row>76</xdr:row>
      <xdr:rowOff>25491</xdr:rowOff>
    </xdr:to>
    <xdr:cxnSp macro="">
      <xdr:nvCxnSpPr>
        <xdr:cNvPr id="865" name="直線コネクタ 864"/>
        <xdr:cNvCxnSpPr/>
      </xdr:nvCxnSpPr>
      <xdr:spPr>
        <a:xfrm flipV="1">
          <a:off x="18656300" y="13036077"/>
          <a:ext cx="889000" cy="1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63388</xdr:rowOff>
    </xdr:from>
    <xdr:to>
      <xdr:col>102</xdr:col>
      <xdr:colOff>165100</xdr:colOff>
      <xdr:row>74</xdr:row>
      <xdr:rowOff>164988</xdr:rowOff>
    </xdr:to>
    <xdr:sp macro="" textlink="">
      <xdr:nvSpPr>
        <xdr:cNvPr id="866" name="フローチャート: 判断 865"/>
        <xdr:cNvSpPr/>
      </xdr:nvSpPr>
      <xdr:spPr>
        <a:xfrm>
          <a:off x="19494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10065</xdr:rowOff>
    </xdr:from>
    <xdr:ext cx="534377" cy="259045"/>
    <xdr:sp macro="" textlink="">
      <xdr:nvSpPr>
        <xdr:cNvPr id="867" name="テキスト ボックス 866"/>
        <xdr:cNvSpPr txBox="1"/>
      </xdr:nvSpPr>
      <xdr:spPr>
        <a:xfrm>
          <a:off x="19278111" y="1252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122641</xdr:rowOff>
    </xdr:from>
    <xdr:to>
      <xdr:col>98</xdr:col>
      <xdr:colOff>38100</xdr:colOff>
      <xdr:row>75</xdr:row>
      <xdr:rowOff>52791</xdr:rowOff>
    </xdr:to>
    <xdr:sp macro="" textlink="">
      <xdr:nvSpPr>
        <xdr:cNvPr id="868" name="フローチャート: 判断 867"/>
        <xdr:cNvSpPr/>
      </xdr:nvSpPr>
      <xdr:spPr>
        <a:xfrm>
          <a:off x="18605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69318</xdr:rowOff>
    </xdr:from>
    <xdr:ext cx="534377" cy="259045"/>
    <xdr:sp macro="" textlink="">
      <xdr:nvSpPr>
        <xdr:cNvPr id="869" name="テキスト ボックス 868"/>
        <xdr:cNvSpPr txBox="1"/>
      </xdr:nvSpPr>
      <xdr:spPr>
        <a:xfrm>
          <a:off x="18389111" y="1258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77196</xdr:rowOff>
    </xdr:from>
    <xdr:to>
      <xdr:col>116</xdr:col>
      <xdr:colOff>114300</xdr:colOff>
      <xdr:row>75</xdr:row>
      <xdr:rowOff>7346</xdr:rowOff>
    </xdr:to>
    <xdr:sp macro="" textlink="">
      <xdr:nvSpPr>
        <xdr:cNvPr id="875" name="楕円 874"/>
        <xdr:cNvSpPr/>
      </xdr:nvSpPr>
      <xdr:spPr>
        <a:xfrm>
          <a:off x="22110700" y="1276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55623</xdr:rowOff>
    </xdr:from>
    <xdr:ext cx="534377" cy="259045"/>
    <xdr:sp macro="" textlink="">
      <xdr:nvSpPr>
        <xdr:cNvPr id="876" name="繰出金該当値テキスト"/>
        <xdr:cNvSpPr txBox="1"/>
      </xdr:nvSpPr>
      <xdr:spPr>
        <a:xfrm>
          <a:off x="22212300" y="1274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129728</xdr:rowOff>
    </xdr:from>
    <xdr:to>
      <xdr:col>112</xdr:col>
      <xdr:colOff>38100</xdr:colOff>
      <xdr:row>75</xdr:row>
      <xdr:rowOff>59878</xdr:rowOff>
    </xdr:to>
    <xdr:sp macro="" textlink="">
      <xdr:nvSpPr>
        <xdr:cNvPr id="877" name="楕円 876"/>
        <xdr:cNvSpPr/>
      </xdr:nvSpPr>
      <xdr:spPr>
        <a:xfrm>
          <a:off x="21272500" y="1281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51005</xdr:rowOff>
    </xdr:from>
    <xdr:ext cx="534377" cy="259045"/>
    <xdr:sp macro="" textlink="">
      <xdr:nvSpPr>
        <xdr:cNvPr id="878" name="テキスト ボックス 877"/>
        <xdr:cNvSpPr txBox="1"/>
      </xdr:nvSpPr>
      <xdr:spPr>
        <a:xfrm>
          <a:off x="21056111" y="1290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71755</xdr:rowOff>
    </xdr:from>
    <xdr:to>
      <xdr:col>107</xdr:col>
      <xdr:colOff>101600</xdr:colOff>
      <xdr:row>76</xdr:row>
      <xdr:rowOff>1905</xdr:rowOff>
    </xdr:to>
    <xdr:sp macro="" textlink="">
      <xdr:nvSpPr>
        <xdr:cNvPr id="879" name="楕円 878"/>
        <xdr:cNvSpPr/>
      </xdr:nvSpPr>
      <xdr:spPr>
        <a:xfrm>
          <a:off x="20383500" y="1293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164482</xdr:rowOff>
    </xdr:from>
    <xdr:ext cx="534377" cy="259045"/>
    <xdr:sp macro="" textlink="">
      <xdr:nvSpPr>
        <xdr:cNvPr id="880" name="テキスト ボックス 879"/>
        <xdr:cNvSpPr txBox="1"/>
      </xdr:nvSpPr>
      <xdr:spPr>
        <a:xfrm>
          <a:off x="20167111" y="1302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126528</xdr:rowOff>
    </xdr:from>
    <xdr:to>
      <xdr:col>102</xdr:col>
      <xdr:colOff>165100</xdr:colOff>
      <xdr:row>76</xdr:row>
      <xdr:rowOff>56679</xdr:rowOff>
    </xdr:to>
    <xdr:sp macro="" textlink="">
      <xdr:nvSpPr>
        <xdr:cNvPr id="881" name="楕円 880"/>
        <xdr:cNvSpPr/>
      </xdr:nvSpPr>
      <xdr:spPr>
        <a:xfrm>
          <a:off x="19494500" y="1298527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47804</xdr:rowOff>
    </xdr:from>
    <xdr:ext cx="534377" cy="259045"/>
    <xdr:sp macro="" textlink="">
      <xdr:nvSpPr>
        <xdr:cNvPr id="882" name="テキスト ボックス 881"/>
        <xdr:cNvSpPr txBox="1"/>
      </xdr:nvSpPr>
      <xdr:spPr>
        <a:xfrm>
          <a:off x="19278111" y="1307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146141</xdr:rowOff>
    </xdr:from>
    <xdr:to>
      <xdr:col>98</xdr:col>
      <xdr:colOff>38100</xdr:colOff>
      <xdr:row>76</xdr:row>
      <xdr:rowOff>76291</xdr:rowOff>
    </xdr:to>
    <xdr:sp macro="" textlink="">
      <xdr:nvSpPr>
        <xdr:cNvPr id="883" name="楕円 882"/>
        <xdr:cNvSpPr/>
      </xdr:nvSpPr>
      <xdr:spPr>
        <a:xfrm>
          <a:off x="18605500" y="1300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67418</xdr:rowOff>
    </xdr:from>
    <xdr:ext cx="534377" cy="259045"/>
    <xdr:sp macro="" textlink="">
      <xdr:nvSpPr>
        <xdr:cNvPr id="884" name="テキスト ボックス 883"/>
        <xdr:cNvSpPr txBox="1"/>
      </xdr:nvSpPr>
      <xdr:spPr>
        <a:xfrm>
          <a:off x="18389111" y="13097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歳出決算総額は、住民一人当たり</a:t>
          </a:r>
          <a:r>
            <a:rPr kumimoji="1" lang="en-US" altLang="ja-JP" sz="1200">
              <a:latin typeface="ＭＳ Ｐゴシック" panose="020B0600070205080204" pitchFamily="50" charset="-128"/>
              <a:ea typeface="ＭＳ Ｐゴシック" panose="020B0600070205080204" pitchFamily="50" charset="-128"/>
            </a:rPr>
            <a:t>440,349</a:t>
          </a:r>
          <a:r>
            <a:rPr kumimoji="1" lang="ja-JP" altLang="en-US" sz="1200">
              <a:latin typeface="ＭＳ Ｐゴシック" panose="020B0600070205080204" pitchFamily="50" charset="-128"/>
              <a:ea typeface="ＭＳ Ｐゴシック" panose="020B0600070205080204" pitchFamily="50" charset="-128"/>
            </a:rPr>
            <a:t>円（前年度比</a:t>
          </a:r>
          <a:r>
            <a:rPr kumimoji="1" lang="en-US" altLang="ja-JP" sz="1200">
              <a:latin typeface="ＭＳ Ｐゴシック" panose="020B0600070205080204" pitchFamily="50" charset="-128"/>
              <a:ea typeface="ＭＳ Ｐゴシック" panose="020B0600070205080204" pitchFamily="50" charset="-128"/>
            </a:rPr>
            <a:t>+13,711</a:t>
          </a:r>
          <a:r>
            <a:rPr kumimoji="1" lang="ja-JP" altLang="en-US" sz="1200">
              <a:latin typeface="ＭＳ Ｐゴシック" panose="020B0600070205080204" pitchFamily="50" charset="-128"/>
              <a:ea typeface="ＭＳ Ｐゴシック" panose="020B0600070205080204" pitchFamily="50" charset="-128"/>
            </a:rPr>
            <a:t>円）となっている。</a:t>
          </a:r>
        </a:p>
        <a:p>
          <a:r>
            <a:rPr kumimoji="1" lang="ja-JP" altLang="en-US" sz="1200">
              <a:latin typeface="ＭＳ Ｐゴシック" panose="020B0600070205080204" pitchFamily="50" charset="-128"/>
              <a:ea typeface="ＭＳ Ｐゴシック" panose="020B0600070205080204" pitchFamily="50" charset="-128"/>
            </a:rPr>
            <a:t>　主な構成項目である人件費は住民一人当たり</a:t>
          </a:r>
          <a:r>
            <a:rPr kumimoji="1" lang="en-US" altLang="ja-JP" sz="1200">
              <a:latin typeface="ＭＳ Ｐゴシック" panose="020B0600070205080204" pitchFamily="50" charset="-128"/>
              <a:ea typeface="ＭＳ Ｐゴシック" panose="020B0600070205080204" pitchFamily="50" charset="-128"/>
            </a:rPr>
            <a:t>58,265</a:t>
          </a:r>
          <a:r>
            <a:rPr kumimoji="1" lang="ja-JP" altLang="en-US" sz="1200">
              <a:latin typeface="ＭＳ Ｐゴシック" panose="020B0600070205080204" pitchFamily="50" charset="-128"/>
              <a:ea typeface="ＭＳ Ｐゴシック" panose="020B0600070205080204" pitchFamily="50" charset="-128"/>
            </a:rPr>
            <a:t>円（前年度比</a:t>
          </a:r>
          <a:r>
            <a:rPr kumimoji="1" lang="en-US" altLang="ja-JP" sz="1200">
              <a:latin typeface="ＭＳ Ｐゴシック" panose="020B0600070205080204" pitchFamily="50" charset="-128"/>
              <a:ea typeface="ＭＳ Ｐゴシック" panose="020B0600070205080204" pitchFamily="50" charset="-128"/>
            </a:rPr>
            <a:t>+8,194</a:t>
          </a:r>
          <a:r>
            <a:rPr kumimoji="1" lang="ja-JP" altLang="en-US" sz="1200">
              <a:latin typeface="ＭＳ Ｐゴシック" panose="020B0600070205080204" pitchFamily="50" charset="-128"/>
              <a:ea typeface="ＭＳ Ｐゴシック" panose="020B0600070205080204" pitchFamily="50" charset="-128"/>
            </a:rPr>
            <a:t>円）となっており、類似団体平均と同様に昨年度から増加している。類似団体平均との比較では低い水準となっており、これは平成</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年度から平成</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年度までの定員適正化計画の実施による削減、その後の適正な定員管理により類似団体平均と比較して職員数が少ないことが主な要因である。</a:t>
          </a:r>
        </a:p>
        <a:p>
          <a:r>
            <a:rPr kumimoji="1" lang="ja-JP" altLang="en-US" sz="1200">
              <a:latin typeface="ＭＳ Ｐゴシック" panose="020B0600070205080204" pitchFamily="50" charset="-128"/>
              <a:ea typeface="ＭＳ Ｐゴシック" panose="020B0600070205080204" pitchFamily="50" charset="-128"/>
            </a:rPr>
            <a:t>　扶助費は住民一人当たり</a:t>
          </a:r>
          <a:r>
            <a:rPr kumimoji="1" lang="en-US" altLang="ja-JP" sz="1200">
              <a:latin typeface="ＭＳ Ｐゴシック" panose="020B0600070205080204" pitchFamily="50" charset="-128"/>
              <a:ea typeface="ＭＳ Ｐゴシック" panose="020B0600070205080204" pitchFamily="50" charset="-128"/>
            </a:rPr>
            <a:t>115,558</a:t>
          </a:r>
          <a:r>
            <a:rPr kumimoji="1" lang="ja-JP" altLang="en-US" sz="1200">
              <a:latin typeface="ＭＳ Ｐゴシック" panose="020B0600070205080204" pitchFamily="50" charset="-128"/>
              <a:ea typeface="ＭＳ Ｐゴシック" panose="020B0600070205080204" pitchFamily="50" charset="-128"/>
            </a:rPr>
            <a:t>円（前年度比</a:t>
          </a:r>
          <a:r>
            <a:rPr kumimoji="1" lang="en-US" altLang="ja-JP" sz="1200">
              <a:latin typeface="ＭＳ Ｐゴシック" panose="020B0600070205080204" pitchFamily="50" charset="-128"/>
              <a:ea typeface="ＭＳ Ｐゴシック" panose="020B0600070205080204" pitchFamily="50" charset="-128"/>
            </a:rPr>
            <a:t>+7,894</a:t>
          </a:r>
          <a:r>
            <a:rPr kumimoji="1" lang="ja-JP" altLang="en-US" sz="1200">
              <a:latin typeface="ＭＳ Ｐゴシック" panose="020B0600070205080204" pitchFamily="50" charset="-128"/>
              <a:ea typeface="ＭＳ Ｐゴシック" panose="020B0600070205080204" pitchFamily="50" charset="-128"/>
            </a:rPr>
            <a:t>円）であり、増加の主な要因として、定額減税補足給付金の皆増（</a:t>
          </a:r>
          <a:r>
            <a:rPr kumimoji="1" lang="en-US" altLang="ja-JP" sz="1200">
              <a:latin typeface="ＭＳ Ｐゴシック" panose="020B0600070205080204" pitchFamily="50" charset="-128"/>
              <a:ea typeface="ＭＳ Ｐゴシック" panose="020B0600070205080204" pitchFamily="50" charset="-128"/>
            </a:rPr>
            <a:t>+1,050</a:t>
          </a:r>
          <a:r>
            <a:rPr kumimoji="1" lang="ja-JP" altLang="en-US" sz="1200">
              <a:latin typeface="ＭＳ Ｐゴシック" panose="020B0600070205080204" pitchFamily="50" charset="-128"/>
              <a:ea typeface="ＭＳ Ｐゴシック" panose="020B0600070205080204" pitchFamily="50" charset="-128"/>
            </a:rPr>
            <a:t>百万円）、施設型・地域型保育給付費の増加（</a:t>
          </a:r>
          <a:r>
            <a:rPr kumimoji="1" lang="en-US" altLang="ja-JP" sz="1200">
              <a:latin typeface="ＭＳ Ｐゴシック" panose="020B0600070205080204" pitchFamily="50" charset="-128"/>
              <a:ea typeface="ＭＳ Ｐゴシック" panose="020B0600070205080204" pitchFamily="50" charset="-128"/>
            </a:rPr>
            <a:t>+441</a:t>
          </a:r>
          <a:r>
            <a:rPr kumimoji="1" lang="ja-JP" altLang="en-US" sz="1200">
              <a:latin typeface="ＭＳ Ｐゴシック" panose="020B0600070205080204" pitchFamily="50" charset="-128"/>
              <a:ea typeface="ＭＳ Ｐゴシック" panose="020B0600070205080204" pitchFamily="50" charset="-128"/>
            </a:rPr>
            <a:t>百万円）などが挙げられる。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200">
              <a:latin typeface="ＭＳ Ｐゴシック" panose="020B0600070205080204" pitchFamily="50" charset="-128"/>
              <a:ea typeface="ＭＳ Ｐゴシック" panose="020B0600070205080204" pitchFamily="50" charset="-128"/>
            </a:rPr>
            <a:t>56,501</a:t>
          </a:r>
          <a:r>
            <a:rPr kumimoji="1" lang="ja-JP" altLang="en-US" sz="1200">
              <a:latin typeface="ＭＳ Ｐゴシック" panose="020B0600070205080204" pitchFamily="50" charset="-128"/>
              <a:ea typeface="ＭＳ Ｐゴシック" panose="020B0600070205080204" pitchFamily="50" charset="-128"/>
            </a:rPr>
            <a:t>円（前年度比</a:t>
          </a:r>
          <a:r>
            <a:rPr kumimoji="1" lang="en-US" altLang="ja-JP" sz="1200">
              <a:latin typeface="ＭＳ Ｐゴシック" panose="020B0600070205080204" pitchFamily="50" charset="-128"/>
              <a:ea typeface="ＭＳ Ｐゴシック" panose="020B0600070205080204" pitchFamily="50" charset="-128"/>
            </a:rPr>
            <a:t>+8,806</a:t>
          </a:r>
          <a:r>
            <a:rPr kumimoji="1" lang="ja-JP" altLang="en-US" sz="1200">
              <a:latin typeface="ＭＳ Ｐゴシック" panose="020B0600070205080204" pitchFamily="50" charset="-128"/>
              <a:ea typeface="ＭＳ Ｐゴシック" panose="020B0600070205080204" pitchFamily="50" charset="-128"/>
            </a:rPr>
            <a:t>円）であり、増加の主な要因として、新陶芸センター整備事業費の増加（</a:t>
          </a:r>
          <a:r>
            <a:rPr kumimoji="1" lang="en-US" altLang="ja-JP" sz="1200">
              <a:latin typeface="ＭＳ Ｐゴシック" panose="020B0600070205080204" pitchFamily="50" charset="-128"/>
              <a:ea typeface="ＭＳ Ｐゴシック" panose="020B0600070205080204" pitchFamily="50" charset="-128"/>
            </a:rPr>
            <a:t>+690</a:t>
          </a:r>
          <a:r>
            <a:rPr kumimoji="1" lang="ja-JP" altLang="en-US" sz="1200">
              <a:latin typeface="ＭＳ Ｐゴシック" panose="020B0600070205080204" pitchFamily="50" charset="-128"/>
              <a:ea typeface="ＭＳ Ｐゴシック" panose="020B0600070205080204" pitchFamily="50" charset="-128"/>
            </a:rPr>
            <a:t>百万円）、駅前市街地再開発補助金の増加（</a:t>
          </a:r>
          <a:r>
            <a:rPr kumimoji="1" lang="en-US" altLang="ja-JP" sz="1200">
              <a:latin typeface="ＭＳ Ｐゴシック" panose="020B0600070205080204" pitchFamily="50" charset="-128"/>
              <a:ea typeface="ＭＳ Ｐゴシック" panose="020B0600070205080204" pitchFamily="50" charset="-128"/>
            </a:rPr>
            <a:t>+612</a:t>
          </a:r>
          <a:r>
            <a:rPr kumimoji="1" lang="ja-JP" altLang="en-US" sz="1200">
              <a:latin typeface="ＭＳ Ｐゴシック" panose="020B0600070205080204" pitchFamily="50" charset="-128"/>
              <a:ea typeface="ＭＳ Ｐゴシック" panose="020B0600070205080204" pitchFamily="50" charset="-128"/>
            </a:rPr>
            <a:t>百万円）、小学校や体育施設等の</a:t>
          </a:r>
          <a:r>
            <a:rPr kumimoji="1" lang="en-US" altLang="ja-JP" sz="1200">
              <a:latin typeface="ＭＳ Ｐゴシック" panose="020B0600070205080204" pitchFamily="50" charset="-128"/>
              <a:ea typeface="ＭＳ Ｐゴシック" panose="020B0600070205080204" pitchFamily="50" charset="-128"/>
            </a:rPr>
            <a:t>LED</a:t>
          </a:r>
          <a:r>
            <a:rPr kumimoji="1" lang="ja-JP" altLang="en-US" sz="1200">
              <a:latin typeface="ＭＳ Ｐゴシック" panose="020B0600070205080204" pitchFamily="50" charset="-128"/>
              <a:ea typeface="ＭＳ Ｐゴシック" panose="020B0600070205080204" pitchFamily="50" charset="-128"/>
            </a:rPr>
            <a:t>化による公共施設等脱炭素化推進事業費の増加（</a:t>
          </a:r>
          <a:r>
            <a:rPr kumimoji="1" lang="en-US" altLang="ja-JP" sz="1200">
              <a:latin typeface="ＭＳ Ｐゴシック" panose="020B0600070205080204" pitchFamily="50" charset="-128"/>
              <a:ea typeface="ＭＳ Ｐゴシック" panose="020B0600070205080204" pitchFamily="50" charset="-128"/>
            </a:rPr>
            <a:t>+396</a:t>
          </a:r>
          <a:r>
            <a:rPr kumimoji="1" lang="ja-JP" altLang="en-US" sz="1200">
              <a:latin typeface="ＭＳ Ｐゴシック" panose="020B0600070205080204" pitchFamily="50" charset="-128"/>
              <a:ea typeface="ＭＳ Ｐゴシック" panose="020B0600070205080204" pitchFamily="50" charset="-128"/>
            </a:rPr>
            <a:t>百万円）などが挙げられる。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静岡県藤枝市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139,870
137,616
194.06
63,424,834
61,591,678
1,200,433
30,874,244
40,767,011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91258</xdr:rowOff>
    </xdr:from>
    <xdr:to>
      <xdr:col>24</xdr:col>
      <xdr:colOff>62865</xdr:colOff>
      <xdr:row>38</xdr:row>
      <xdr:rowOff>139700</xdr:rowOff>
    </xdr:to>
    <xdr:cxnSp macro="">
      <xdr:nvCxnSpPr>
        <xdr:cNvPr id="58" name="直線コネクタ 57"/>
        <xdr:cNvCxnSpPr/>
      </xdr:nvCxnSpPr>
      <xdr:spPr>
        <a:xfrm flipV="1">
          <a:off x="4633595" y="5063308"/>
          <a:ext cx="1270" cy="1591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143527</xdr:rowOff>
    </xdr:from>
    <xdr:ext cx="469744" cy="259045"/>
    <xdr:sp macro="" textlink="">
      <xdr:nvSpPr>
        <xdr:cNvPr id="59" name="議会費最小値テキスト"/>
        <xdr:cNvSpPr txBox="1"/>
      </xdr:nvSpPr>
      <xdr:spPr>
        <a:xfrm>
          <a:off x="4686300"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139700</xdr:rowOff>
    </xdr:from>
    <xdr:to>
      <xdr:col>24</xdr:col>
      <xdr:colOff>152400</xdr:colOff>
      <xdr:row>38</xdr:row>
      <xdr:rowOff>139700</xdr:rowOff>
    </xdr:to>
    <xdr:cxnSp macro="">
      <xdr:nvCxnSpPr>
        <xdr:cNvPr id="60" name="直線コネクタ 59"/>
        <xdr:cNvCxnSpPr/>
      </xdr:nvCxnSpPr>
      <xdr:spPr>
        <a:xfrm>
          <a:off x="4546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37935</xdr:rowOff>
    </xdr:from>
    <xdr:ext cx="469744" cy="259045"/>
    <xdr:sp macro="" textlink="">
      <xdr:nvSpPr>
        <xdr:cNvPr id="61" name="議会費最大値テキスト"/>
        <xdr:cNvSpPr txBox="1"/>
      </xdr:nvSpPr>
      <xdr:spPr>
        <a:xfrm>
          <a:off x="4686300" y="483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91258</xdr:rowOff>
    </xdr:from>
    <xdr:to>
      <xdr:col>24</xdr:col>
      <xdr:colOff>152400</xdr:colOff>
      <xdr:row>29</xdr:row>
      <xdr:rowOff>91258</xdr:rowOff>
    </xdr:to>
    <xdr:cxnSp macro="">
      <xdr:nvCxnSpPr>
        <xdr:cNvPr id="62" name="直線コネクタ 61"/>
        <xdr:cNvCxnSpPr/>
      </xdr:nvCxnSpPr>
      <xdr:spPr>
        <a:xfrm>
          <a:off x="4546600" y="50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64588</xdr:rowOff>
    </xdr:from>
    <xdr:to>
      <xdr:col>24</xdr:col>
      <xdr:colOff>63500</xdr:colOff>
      <xdr:row>38</xdr:row>
      <xdr:rowOff>121194</xdr:rowOff>
    </xdr:to>
    <xdr:cxnSp macro="">
      <xdr:nvCxnSpPr>
        <xdr:cNvPr id="63" name="直線コネクタ 62"/>
        <xdr:cNvCxnSpPr/>
      </xdr:nvCxnSpPr>
      <xdr:spPr>
        <a:xfrm>
          <a:off x="3797300" y="6579688"/>
          <a:ext cx="838200" cy="5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66057</xdr:rowOff>
    </xdr:from>
    <xdr:ext cx="469744" cy="259045"/>
    <xdr:sp macro="" textlink="">
      <xdr:nvSpPr>
        <xdr:cNvPr id="64" name="議会費平均値テキスト"/>
        <xdr:cNvSpPr txBox="1"/>
      </xdr:nvSpPr>
      <xdr:spPr>
        <a:xfrm>
          <a:off x="4686300" y="5723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43180</xdr:rowOff>
    </xdr:from>
    <xdr:to>
      <xdr:col>24</xdr:col>
      <xdr:colOff>114300</xdr:colOff>
      <xdr:row>34</xdr:row>
      <xdr:rowOff>144780</xdr:rowOff>
    </xdr:to>
    <xdr:sp macro="" textlink="">
      <xdr:nvSpPr>
        <xdr:cNvPr id="65" name="フローチャート: 判断 64"/>
        <xdr:cNvSpPr/>
      </xdr:nvSpPr>
      <xdr:spPr>
        <a:xfrm>
          <a:off x="45847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64588</xdr:rowOff>
    </xdr:from>
    <xdr:to>
      <xdr:col>19</xdr:col>
      <xdr:colOff>177800</xdr:colOff>
      <xdr:row>38</xdr:row>
      <xdr:rowOff>141877</xdr:rowOff>
    </xdr:to>
    <xdr:cxnSp macro="">
      <xdr:nvCxnSpPr>
        <xdr:cNvPr id="66" name="直線コネクタ 65"/>
        <xdr:cNvCxnSpPr/>
      </xdr:nvCxnSpPr>
      <xdr:spPr>
        <a:xfrm flipV="1">
          <a:off x="2908300" y="6579688"/>
          <a:ext cx="889000" cy="7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132443</xdr:rowOff>
    </xdr:from>
    <xdr:to>
      <xdr:col>20</xdr:col>
      <xdr:colOff>38100</xdr:colOff>
      <xdr:row>35</xdr:row>
      <xdr:rowOff>62593</xdr:rowOff>
    </xdr:to>
    <xdr:sp macro="" textlink="">
      <xdr:nvSpPr>
        <xdr:cNvPr id="67" name="フローチャート: 判断 66"/>
        <xdr:cNvSpPr/>
      </xdr:nvSpPr>
      <xdr:spPr>
        <a:xfrm>
          <a:off x="37465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79120</xdr:rowOff>
    </xdr:from>
    <xdr:ext cx="469744" cy="259045"/>
    <xdr:sp macro="" textlink="">
      <xdr:nvSpPr>
        <xdr:cNvPr id="68" name="テキスト ボックス 67"/>
        <xdr:cNvSpPr txBox="1"/>
      </xdr:nvSpPr>
      <xdr:spPr>
        <a:xfrm>
          <a:off x="3562428" y="573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125549</xdr:rowOff>
    </xdr:from>
    <xdr:to>
      <xdr:col>15</xdr:col>
      <xdr:colOff>50800</xdr:colOff>
      <xdr:row>38</xdr:row>
      <xdr:rowOff>141877</xdr:rowOff>
    </xdr:to>
    <xdr:cxnSp macro="">
      <xdr:nvCxnSpPr>
        <xdr:cNvPr id="69" name="直線コネクタ 68"/>
        <xdr:cNvCxnSpPr/>
      </xdr:nvCxnSpPr>
      <xdr:spPr>
        <a:xfrm>
          <a:off x="2019300" y="664064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168366</xdr:rowOff>
    </xdr:from>
    <xdr:to>
      <xdr:col>15</xdr:col>
      <xdr:colOff>101600</xdr:colOff>
      <xdr:row>35</xdr:row>
      <xdr:rowOff>98516</xdr:rowOff>
    </xdr:to>
    <xdr:sp macro="" textlink="">
      <xdr:nvSpPr>
        <xdr:cNvPr id="70" name="フローチャート: 判断 69"/>
        <xdr:cNvSpPr/>
      </xdr:nvSpPr>
      <xdr:spPr>
        <a:xfrm>
          <a:off x="2857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115043</xdr:rowOff>
    </xdr:from>
    <xdr:ext cx="469744" cy="259045"/>
    <xdr:sp macro="" textlink="">
      <xdr:nvSpPr>
        <xdr:cNvPr id="71" name="テキスト ボックス 70"/>
        <xdr:cNvSpPr txBox="1"/>
      </xdr:nvSpPr>
      <xdr:spPr>
        <a:xfrm>
          <a:off x="2673428" y="577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125549</xdr:rowOff>
    </xdr:from>
    <xdr:to>
      <xdr:col>10</xdr:col>
      <xdr:colOff>114300</xdr:colOff>
      <xdr:row>38</xdr:row>
      <xdr:rowOff>150585</xdr:rowOff>
    </xdr:to>
    <xdr:cxnSp macro="">
      <xdr:nvCxnSpPr>
        <xdr:cNvPr id="72" name="直線コネクタ 71"/>
        <xdr:cNvCxnSpPr/>
      </xdr:nvCxnSpPr>
      <xdr:spPr>
        <a:xfrm flipV="1">
          <a:off x="1130300" y="6640649"/>
          <a:ext cx="889000" cy="2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29573</xdr:rowOff>
    </xdr:from>
    <xdr:to>
      <xdr:col>10</xdr:col>
      <xdr:colOff>165100</xdr:colOff>
      <xdr:row>35</xdr:row>
      <xdr:rowOff>131173</xdr:rowOff>
    </xdr:to>
    <xdr:sp macro="" textlink="">
      <xdr:nvSpPr>
        <xdr:cNvPr id="73" name="フローチャート: 判断 72"/>
        <xdr:cNvSpPr/>
      </xdr:nvSpPr>
      <xdr:spPr>
        <a:xfrm>
          <a:off x="1968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147700</xdr:rowOff>
    </xdr:from>
    <xdr:ext cx="469744" cy="259045"/>
    <xdr:sp macro="" textlink="">
      <xdr:nvSpPr>
        <xdr:cNvPr id="74" name="テキスト ボックス 73"/>
        <xdr:cNvSpPr txBox="1"/>
      </xdr:nvSpPr>
      <xdr:spPr>
        <a:xfrm>
          <a:off x="1784428" y="580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81824</xdr:rowOff>
    </xdr:from>
    <xdr:to>
      <xdr:col>6</xdr:col>
      <xdr:colOff>38100</xdr:colOff>
      <xdr:row>36</xdr:row>
      <xdr:rowOff>11974</xdr:rowOff>
    </xdr:to>
    <xdr:sp macro="" textlink="">
      <xdr:nvSpPr>
        <xdr:cNvPr id="75" name="フローチャート: 判断 74"/>
        <xdr:cNvSpPr/>
      </xdr:nvSpPr>
      <xdr:spPr>
        <a:xfrm>
          <a:off x="1079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28501</xdr:rowOff>
    </xdr:from>
    <xdr:ext cx="469744" cy="259045"/>
    <xdr:sp macro="" textlink="">
      <xdr:nvSpPr>
        <xdr:cNvPr id="76" name="テキスト ボックス 75"/>
        <xdr:cNvSpPr txBox="1"/>
      </xdr:nvSpPr>
      <xdr:spPr>
        <a:xfrm>
          <a:off x="895428" y="585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70394</xdr:rowOff>
    </xdr:from>
    <xdr:to>
      <xdr:col>24</xdr:col>
      <xdr:colOff>114300</xdr:colOff>
      <xdr:row>39</xdr:row>
      <xdr:rowOff>544</xdr:rowOff>
    </xdr:to>
    <xdr:sp macro="" textlink="">
      <xdr:nvSpPr>
        <xdr:cNvPr id="82" name="楕円 81"/>
        <xdr:cNvSpPr/>
      </xdr:nvSpPr>
      <xdr:spPr>
        <a:xfrm>
          <a:off x="4584700" y="658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156771</xdr:rowOff>
    </xdr:from>
    <xdr:ext cx="469744" cy="259045"/>
    <xdr:sp macro="" textlink="">
      <xdr:nvSpPr>
        <xdr:cNvPr id="83" name="議会費該当値テキスト"/>
        <xdr:cNvSpPr txBox="1"/>
      </xdr:nvSpPr>
      <xdr:spPr>
        <a:xfrm>
          <a:off x="4686300" y="6500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13788</xdr:rowOff>
    </xdr:from>
    <xdr:to>
      <xdr:col>20</xdr:col>
      <xdr:colOff>38100</xdr:colOff>
      <xdr:row>38</xdr:row>
      <xdr:rowOff>115388</xdr:rowOff>
    </xdr:to>
    <xdr:sp macro="" textlink="">
      <xdr:nvSpPr>
        <xdr:cNvPr id="84" name="楕円 83"/>
        <xdr:cNvSpPr/>
      </xdr:nvSpPr>
      <xdr:spPr>
        <a:xfrm>
          <a:off x="3746500" y="652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106515</xdr:rowOff>
    </xdr:from>
    <xdr:ext cx="469744" cy="259045"/>
    <xdr:sp macro="" textlink="">
      <xdr:nvSpPr>
        <xdr:cNvPr id="85" name="テキスト ボックス 84"/>
        <xdr:cNvSpPr txBox="1"/>
      </xdr:nvSpPr>
      <xdr:spPr>
        <a:xfrm>
          <a:off x="3562428" y="662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91077</xdr:rowOff>
    </xdr:from>
    <xdr:to>
      <xdr:col>15</xdr:col>
      <xdr:colOff>101600</xdr:colOff>
      <xdr:row>39</xdr:row>
      <xdr:rowOff>21227</xdr:rowOff>
    </xdr:to>
    <xdr:sp macro="" textlink="">
      <xdr:nvSpPr>
        <xdr:cNvPr id="86" name="楕円 85"/>
        <xdr:cNvSpPr/>
      </xdr:nvSpPr>
      <xdr:spPr>
        <a:xfrm>
          <a:off x="2857500" y="660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12354</xdr:rowOff>
    </xdr:from>
    <xdr:ext cx="469744" cy="259045"/>
    <xdr:sp macro="" textlink="">
      <xdr:nvSpPr>
        <xdr:cNvPr id="87" name="テキスト ボックス 86"/>
        <xdr:cNvSpPr txBox="1"/>
      </xdr:nvSpPr>
      <xdr:spPr>
        <a:xfrm>
          <a:off x="2673428" y="669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74749</xdr:rowOff>
    </xdr:from>
    <xdr:to>
      <xdr:col>10</xdr:col>
      <xdr:colOff>165100</xdr:colOff>
      <xdr:row>39</xdr:row>
      <xdr:rowOff>4899</xdr:rowOff>
    </xdr:to>
    <xdr:sp macro="" textlink="">
      <xdr:nvSpPr>
        <xdr:cNvPr id="88" name="楕円 87"/>
        <xdr:cNvSpPr/>
      </xdr:nvSpPr>
      <xdr:spPr>
        <a:xfrm>
          <a:off x="1968500" y="658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167476</xdr:rowOff>
    </xdr:from>
    <xdr:ext cx="469744" cy="259045"/>
    <xdr:sp macro="" textlink="">
      <xdr:nvSpPr>
        <xdr:cNvPr id="89" name="テキスト ボックス 88"/>
        <xdr:cNvSpPr txBox="1"/>
      </xdr:nvSpPr>
      <xdr:spPr>
        <a:xfrm>
          <a:off x="1784428" y="668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99785</xdr:rowOff>
    </xdr:from>
    <xdr:to>
      <xdr:col>6</xdr:col>
      <xdr:colOff>38100</xdr:colOff>
      <xdr:row>39</xdr:row>
      <xdr:rowOff>29935</xdr:rowOff>
    </xdr:to>
    <xdr:sp macro="" textlink="">
      <xdr:nvSpPr>
        <xdr:cNvPr id="90" name="楕円 89"/>
        <xdr:cNvSpPr/>
      </xdr:nvSpPr>
      <xdr:spPr>
        <a:xfrm>
          <a:off x="1079500" y="661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21062</xdr:rowOff>
    </xdr:from>
    <xdr:ext cx="469744" cy="259045"/>
    <xdr:sp macro="" textlink="">
      <xdr:nvSpPr>
        <xdr:cNvPr id="91" name="テキスト ボックス 90"/>
        <xdr:cNvSpPr txBox="1"/>
      </xdr:nvSpPr>
      <xdr:spPr>
        <a:xfrm>
          <a:off x="895428" y="670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59360</xdr:rowOff>
    </xdr:from>
    <xdr:to>
      <xdr:col>24</xdr:col>
      <xdr:colOff>62865</xdr:colOff>
      <xdr:row>58</xdr:row>
      <xdr:rowOff>128206</xdr:rowOff>
    </xdr:to>
    <xdr:cxnSp macro="">
      <xdr:nvCxnSpPr>
        <xdr:cNvPr id="116" name="直線コネクタ 115"/>
        <xdr:cNvCxnSpPr/>
      </xdr:nvCxnSpPr>
      <xdr:spPr>
        <a:xfrm flipV="1">
          <a:off x="4633595" y="8803310"/>
          <a:ext cx="1270" cy="126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132033</xdr:rowOff>
    </xdr:from>
    <xdr:ext cx="534377" cy="259045"/>
    <xdr:sp macro="" textlink="">
      <xdr:nvSpPr>
        <xdr:cNvPr id="117" name="総務費最小値テキスト"/>
        <xdr:cNvSpPr txBox="1"/>
      </xdr:nvSpPr>
      <xdr:spPr>
        <a:xfrm>
          <a:off x="4686300" y="1007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128206</xdr:rowOff>
    </xdr:from>
    <xdr:to>
      <xdr:col>24</xdr:col>
      <xdr:colOff>152400</xdr:colOff>
      <xdr:row>58</xdr:row>
      <xdr:rowOff>128206</xdr:rowOff>
    </xdr:to>
    <xdr:cxnSp macro="">
      <xdr:nvCxnSpPr>
        <xdr:cNvPr id="118" name="直線コネクタ 117"/>
        <xdr:cNvCxnSpPr/>
      </xdr:nvCxnSpPr>
      <xdr:spPr>
        <a:xfrm>
          <a:off x="4546600" y="10072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6037</xdr:rowOff>
    </xdr:from>
    <xdr:ext cx="599010" cy="259045"/>
    <xdr:sp macro="" textlink="">
      <xdr:nvSpPr>
        <xdr:cNvPr id="119" name="総務費最大値テキスト"/>
        <xdr:cNvSpPr txBox="1"/>
      </xdr:nvSpPr>
      <xdr:spPr>
        <a:xfrm>
          <a:off x="4686300" y="8578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136,826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59360</xdr:rowOff>
    </xdr:from>
    <xdr:to>
      <xdr:col>24</xdr:col>
      <xdr:colOff>152400</xdr:colOff>
      <xdr:row>51</xdr:row>
      <xdr:rowOff>59360</xdr:rowOff>
    </xdr:to>
    <xdr:cxnSp macro="">
      <xdr:nvCxnSpPr>
        <xdr:cNvPr id="120" name="直線コネクタ 119"/>
        <xdr:cNvCxnSpPr/>
      </xdr:nvCxnSpPr>
      <xdr:spPr>
        <a:xfrm>
          <a:off x="4546600" y="880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130607</xdr:rowOff>
    </xdr:from>
    <xdr:to>
      <xdr:col>24</xdr:col>
      <xdr:colOff>63500</xdr:colOff>
      <xdr:row>58</xdr:row>
      <xdr:rowOff>28042</xdr:rowOff>
    </xdr:to>
    <xdr:cxnSp macro="">
      <xdr:nvCxnSpPr>
        <xdr:cNvPr id="121" name="直線コネクタ 120"/>
        <xdr:cNvCxnSpPr/>
      </xdr:nvCxnSpPr>
      <xdr:spPr>
        <a:xfrm flipV="1">
          <a:off x="3797300" y="9903257"/>
          <a:ext cx="838200" cy="6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28236</xdr:rowOff>
    </xdr:from>
    <xdr:ext cx="534377" cy="259045"/>
    <xdr:sp macro="" textlink="">
      <xdr:nvSpPr>
        <xdr:cNvPr id="122" name="総務費平均値テキスト"/>
        <xdr:cNvSpPr txBox="1"/>
      </xdr:nvSpPr>
      <xdr:spPr>
        <a:xfrm>
          <a:off x="4686300" y="9457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5359</xdr:rowOff>
    </xdr:from>
    <xdr:to>
      <xdr:col>24</xdr:col>
      <xdr:colOff>114300</xdr:colOff>
      <xdr:row>56</xdr:row>
      <xdr:rowOff>106959</xdr:rowOff>
    </xdr:to>
    <xdr:sp macro="" textlink="">
      <xdr:nvSpPr>
        <xdr:cNvPr id="123" name="フローチャート: 判断 122"/>
        <xdr:cNvSpPr/>
      </xdr:nvSpPr>
      <xdr:spPr>
        <a:xfrm>
          <a:off x="4584700" y="960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28042</xdr:rowOff>
    </xdr:from>
    <xdr:to>
      <xdr:col>19</xdr:col>
      <xdr:colOff>177800</xdr:colOff>
      <xdr:row>58</xdr:row>
      <xdr:rowOff>74714</xdr:rowOff>
    </xdr:to>
    <xdr:cxnSp macro="">
      <xdr:nvCxnSpPr>
        <xdr:cNvPr id="124" name="直線コネクタ 123"/>
        <xdr:cNvCxnSpPr/>
      </xdr:nvCxnSpPr>
      <xdr:spPr>
        <a:xfrm flipV="1">
          <a:off x="2908300" y="9972142"/>
          <a:ext cx="889000" cy="4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125171</xdr:rowOff>
    </xdr:from>
    <xdr:to>
      <xdr:col>20</xdr:col>
      <xdr:colOff>38100</xdr:colOff>
      <xdr:row>57</xdr:row>
      <xdr:rowOff>55321</xdr:rowOff>
    </xdr:to>
    <xdr:sp macro="" textlink="">
      <xdr:nvSpPr>
        <xdr:cNvPr id="125" name="フローチャート: 判断 124"/>
        <xdr:cNvSpPr/>
      </xdr:nvSpPr>
      <xdr:spPr>
        <a:xfrm>
          <a:off x="3746500" y="972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71848</xdr:rowOff>
    </xdr:from>
    <xdr:ext cx="534377" cy="259045"/>
    <xdr:sp macro="" textlink="">
      <xdr:nvSpPr>
        <xdr:cNvPr id="126" name="テキスト ボックス 125"/>
        <xdr:cNvSpPr txBox="1"/>
      </xdr:nvSpPr>
      <xdr:spPr>
        <a:xfrm>
          <a:off x="3530111" y="950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95479</xdr:rowOff>
    </xdr:from>
    <xdr:to>
      <xdr:col>15</xdr:col>
      <xdr:colOff>50800</xdr:colOff>
      <xdr:row>58</xdr:row>
      <xdr:rowOff>74714</xdr:rowOff>
    </xdr:to>
    <xdr:cxnSp macro="">
      <xdr:nvCxnSpPr>
        <xdr:cNvPr id="127" name="直線コネクタ 126"/>
        <xdr:cNvCxnSpPr/>
      </xdr:nvCxnSpPr>
      <xdr:spPr>
        <a:xfrm>
          <a:off x="2019300" y="9696679"/>
          <a:ext cx="889000" cy="32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121539</xdr:rowOff>
    </xdr:from>
    <xdr:to>
      <xdr:col>15</xdr:col>
      <xdr:colOff>101600</xdr:colOff>
      <xdr:row>57</xdr:row>
      <xdr:rowOff>51689</xdr:rowOff>
    </xdr:to>
    <xdr:sp macro="" textlink="">
      <xdr:nvSpPr>
        <xdr:cNvPr id="128" name="フローチャート: 判断 127"/>
        <xdr:cNvSpPr/>
      </xdr:nvSpPr>
      <xdr:spPr>
        <a:xfrm>
          <a:off x="2857500" y="97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68216</xdr:rowOff>
    </xdr:from>
    <xdr:ext cx="534377" cy="259045"/>
    <xdr:sp macro="" textlink="">
      <xdr:nvSpPr>
        <xdr:cNvPr id="129" name="テキスト ボックス 128"/>
        <xdr:cNvSpPr txBox="1"/>
      </xdr:nvSpPr>
      <xdr:spPr>
        <a:xfrm>
          <a:off x="2641111" y="94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27013</xdr:rowOff>
    </xdr:from>
    <xdr:to>
      <xdr:col>10</xdr:col>
      <xdr:colOff>114300</xdr:colOff>
      <xdr:row>56</xdr:row>
      <xdr:rowOff>95479</xdr:rowOff>
    </xdr:to>
    <xdr:cxnSp macro="">
      <xdr:nvCxnSpPr>
        <xdr:cNvPr id="130" name="直線コネクタ 129"/>
        <xdr:cNvCxnSpPr/>
      </xdr:nvCxnSpPr>
      <xdr:spPr>
        <a:xfrm>
          <a:off x="1130300" y="8770963"/>
          <a:ext cx="889000" cy="92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99454</xdr:rowOff>
    </xdr:from>
    <xdr:to>
      <xdr:col>10</xdr:col>
      <xdr:colOff>165100</xdr:colOff>
      <xdr:row>57</xdr:row>
      <xdr:rowOff>29604</xdr:rowOff>
    </xdr:to>
    <xdr:sp macro="" textlink="">
      <xdr:nvSpPr>
        <xdr:cNvPr id="131" name="フローチャート: 判断 130"/>
        <xdr:cNvSpPr/>
      </xdr:nvSpPr>
      <xdr:spPr>
        <a:xfrm>
          <a:off x="1968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20731</xdr:rowOff>
    </xdr:from>
    <xdr:ext cx="534377" cy="259045"/>
    <xdr:sp macro="" textlink="">
      <xdr:nvSpPr>
        <xdr:cNvPr id="132" name="テキスト ボックス 131"/>
        <xdr:cNvSpPr txBox="1"/>
      </xdr:nvSpPr>
      <xdr:spPr>
        <a:xfrm>
          <a:off x="1752111" y="979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139052</xdr:rowOff>
    </xdr:from>
    <xdr:to>
      <xdr:col>6</xdr:col>
      <xdr:colOff>38100</xdr:colOff>
      <xdr:row>50</xdr:row>
      <xdr:rowOff>69202</xdr:rowOff>
    </xdr:to>
    <xdr:sp macro="" textlink="">
      <xdr:nvSpPr>
        <xdr:cNvPr id="133" name="フローチャート: 判断 132"/>
        <xdr:cNvSpPr/>
      </xdr:nvSpPr>
      <xdr:spPr>
        <a:xfrm>
          <a:off x="1079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85729</xdr:rowOff>
    </xdr:from>
    <xdr:ext cx="599010" cy="259045"/>
    <xdr:sp macro="" textlink="">
      <xdr:nvSpPr>
        <xdr:cNvPr id="134" name="テキスト ボックス 133"/>
        <xdr:cNvSpPr txBox="1"/>
      </xdr:nvSpPr>
      <xdr:spPr>
        <a:xfrm>
          <a:off x="830795" y="831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79807</xdr:rowOff>
    </xdr:from>
    <xdr:to>
      <xdr:col>24</xdr:col>
      <xdr:colOff>114300</xdr:colOff>
      <xdr:row>58</xdr:row>
      <xdr:rowOff>9957</xdr:rowOff>
    </xdr:to>
    <xdr:sp macro="" textlink="">
      <xdr:nvSpPr>
        <xdr:cNvPr id="140" name="楕円 139"/>
        <xdr:cNvSpPr/>
      </xdr:nvSpPr>
      <xdr:spPr>
        <a:xfrm>
          <a:off x="4584700" y="985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58234</xdr:rowOff>
    </xdr:from>
    <xdr:ext cx="534377" cy="259045"/>
    <xdr:sp macro="" textlink="">
      <xdr:nvSpPr>
        <xdr:cNvPr id="141" name="総務費該当値テキスト"/>
        <xdr:cNvSpPr txBox="1"/>
      </xdr:nvSpPr>
      <xdr:spPr>
        <a:xfrm>
          <a:off x="4686300" y="983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148692</xdr:rowOff>
    </xdr:from>
    <xdr:to>
      <xdr:col>20</xdr:col>
      <xdr:colOff>38100</xdr:colOff>
      <xdr:row>58</xdr:row>
      <xdr:rowOff>78842</xdr:rowOff>
    </xdr:to>
    <xdr:sp macro="" textlink="">
      <xdr:nvSpPr>
        <xdr:cNvPr id="142" name="楕円 141"/>
        <xdr:cNvSpPr/>
      </xdr:nvSpPr>
      <xdr:spPr>
        <a:xfrm>
          <a:off x="3746500" y="992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69969</xdr:rowOff>
    </xdr:from>
    <xdr:ext cx="534377" cy="259045"/>
    <xdr:sp macro="" textlink="">
      <xdr:nvSpPr>
        <xdr:cNvPr id="143" name="テキスト ボックス 142"/>
        <xdr:cNvSpPr txBox="1"/>
      </xdr:nvSpPr>
      <xdr:spPr>
        <a:xfrm>
          <a:off x="3530111" y="1001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23914</xdr:rowOff>
    </xdr:from>
    <xdr:to>
      <xdr:col>15</xdr:col>
      <xdr:colOff>101600</xdr:colOff>
      <xdr:row>58</xdr:row>
      <xdr:rowOff>125514</xdr:rowOff>
    </xdr:to>
    <xdr:sp macro="" textlink="">
      <xdr:nvSpPr>
        <xdr:cNvPr id="144" name="楕円 143"/>
        <xdr:cNvSpPr/>
      </xdr:nvSpPr>
      <xdr:spPr>
        <a:xfrm>
          <a:off x="2857500" y="996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116641</xdr:rowOff>
    </xdr:from>
    <xdr:ext cx="534377" cy="259045"/>
    <xdr:sp macro="" textlink="">
      <xdr:nvSpPr>
        <xdr:cNvPr id="145" name="テキスト ボックス 144"/>
        <xdr:cNvSpPr txBox="1"/>
      </xdr:nvSpPr>
      <xdr:spPr>
        <a:xfrm>
          <a:off x="2641111" y="1006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44679</xdr:rowOff>
    </xdr:from>
    <xdr:to>
      <xdr:col>10</xdr:col>
      <xdr:colOff>165100</xdr:colOff>
      <xdr:row>56</xdr:row>
      <xdr:rowOff>146279</xdr:rowOff>
    </xdr:to>
    <xdr:sp macro="" textlink="">
      <xdr:nvSpPr>
        <xdr:cNvPr id="146" name="楕円 145"/>
        <xdr:cNvSpPr/>
      </xdr:nvSpPr>
      <xdr:spPr>
        <a:xfrm>
          <a:off x="1968500" y="964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162806</xdr:rowOff>
    </xdr:from>
    <xdr:ext cx="534377" cy="259045"/>
    <xdr:sp macro="" textlink="">
      <xdr:nvSpPr>
        <xdr:cNvPr id="147" name="テキスト ボックス 146"/>
        <xdr:cNvSpPr txBox="1"/>
      </xdr:nvSpPr>
      <xdr:spPr>
        <a:xfrm>
          <a:off x="1752111" y="942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147663</xdr:rowOff>
    </xdr:from>
    <xdr:to>
      <xdr:col>6</xdr:col>
      <xdr:colOff>38100</xdr:colOff>
      <xdr:row>51</xdr:row>
      <xdr:rowOff>77813</xdr:rowOff>
    </xdr:to>
    <xdr:sp macro="" textlink="">
      <xdr:nvSpPr>
        <xdr:cNvPr id="148" name="楕円 147"/>
        <xdr:cNvSpPr/>
      </xdr:nvSpPr>
      <xdr:spPr>
        <a:xfrm>
          <a:off x="1079500" y="872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68940</xdr:rowOff>
    </xdr:from>
    <xdr:ext cx="599010" cy="259045"/>
    <xdr:sp macro="" textlink="">
      <xdr:nvSpPr>
        <xdr:cNvPr id="149" name="テキスト ボックス 148"/>
        <xdr:cNvSpPr txBox="1"/>
      </xdr:nvSpPr>
      <xdr:spPr>
        <a:xfrm>
          <a:off x="830795" y="8812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44537</xdr:rowOff>
    </xdr:from>
    <xdr:to>
      <xdr:col>24</xdr:col>
      <xdr:colOff>62865</xdr:colOff>
      <xdr:row>76</xdr:row>
      <xdr:rowOff>150543</xdr:rowOff>
    </xdr:to>
    <xdr:cxnSp macro="">
      <xdr:nvCxnSpPr>
        <xdr:cNvPr id="176" name="直線コネクタ 175"/>
        <xdr:cNvCxnSpPr/>
      </xdr:nvCxnSpPr>
      <xdr:spPr>
        <a:xfrm flipV="1">
          <a:off x="4633595" y="12046037"/>
          <a:ext cx="1270" cy="1134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154370</xdr:rowOff>
    </xdr:from>
    <xdr:ext cx="599010" cy="259045"/>
    <xdr:sp macro="" textlink="">
      <xdr:nvSpPr>
        <xdr:cNvPr id="177" name="民生費最小値テキスト"/>
        <xdr:cNvSpPr txBox="1"/>
      </xdr:nvSpPr>
      <xdr:spPr>
        <a:xfrm>
          <a:off x="4686300" y="1318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150543</xdr:rowOff>
    </xdr:from>
    <xdr:to>
      <xdr:col>24</xdr:col>
      <xdr:colOff>152400</xdr:colOff>
      <xdr:row>76</xdr:row>
      <xdr:rowOff>150543</xdr:rowOff>
    </xdr:to>
    <xdr:cxnSp macro="">
      <xdr:nvCxnSpPr>
        <xdr:cNvPr id="178" name="直線コネクタ 177"/>
        <xdr:cNvCxnSpPr/>
      </xdr:nvCxnSpPr>
      <xdr:spPr>
        <a:xfrm>
          <a:off x="4546600" y="1318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162664</xdr:rowOff>
    </xdr:from>
    <xdr:ext cx="599010" cy="259045"/>
    <xdr:sp macro="" textlink="">
      <xdr:nvSpPr>
        <xdr:cNvPr id="179" name="民生費最大値テキスト"/>
        <xdr:cNvSpPr txBox="1"/>
      </xdr:nvSpPr>
      <xdr:spPr>
        <a:xfrm>
          <a:off x="4686300" y="1182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44537</xdr:rowOff>
    </xdr:from>
    <xdr:to>
      <xdr:col>24</xdr:col>
      <xdr:colOff>152400</xdr:colOff>
      <xdr:row>70</xdr:row>
      <xdr:rowOff>44537</xdr:rowOff>
    </xdr:to>
    <xdr:cxnSp macro="">
      <xdr:nvCxnSpPr>
        <xdr:cNvPr id="180" name="直線コネクタ 179"/>
        <xdr:cNvCxnSpPr/>
      </xdr:nvCxnSpPr>
      <xdr:spPr>
        <a:xfrm>
          <a:off x="4546600" y="12046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106047</xdr:rowOff>
    </xdr:from>
    <xdr:to>
      <xdr:col>24</xdr:col>
      <xdr:colOff>63500</xdr:colOff>
      <xdr:row>76</xdr:row>
      <xdr:rowOff>109051</xdr:rowOff>
    </xdr:to>
    <xdr:cxnSp macro="">
      <xdr:nvCxnSpPr>
        <xdr:cNvPr id="181" name="直線コネクタ 180"/>
        <xdr:cNvCxnSpPr/>
      </xdr:nvCxnSpPr>
      <xdr:spPr>
        <a:xfrm flipV="1">
          <a:off x="3797300" y="12964797"/>
          <a:ext cx="838200" cy="17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58105</xdr:rowOff>
    </xdr:from>
    <xdr:ext cx="599010" cy="259045"/>
    <xdr:sp macro="" textlink="">
      <xdr:nvSpPr>
        <xdr:cNvPr id="182" name="民生費平均値テキスト"/>
        <xdr:cNvSpPr txBox="1"/>
      </xdr:nvSpPr>
      <xdr:spPr>
        <a:xfrm>
          <a:off x="4686300" y="124025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35228</xdr:rowOff>
    </xdr:from>
    <xdr:to>
      <xdr:col>24</xdr:col>
      <xdr:colOff>114300</xdr:colOff>
      <xdr:row>73</xdr:row>
      <xdr:rowOff>136828</xdr:rowOff>
    </xdr:to>
    <xdr:sp macro="" textlink="">
      <xdr:nvSpPr>
        <xdr:cNvPr id="183" name="フローチャート: 判断 182"/>
        <xdr:cNvSpPr/>
      </xdr:nvSpPr>
      <xdr:spPr>
        <a:xfrm>
          <a:off x="4584700" y="1255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109051</xdr:rowOff>
    </xdr:from>
    <xdr:to>
      <xdr:col>19</xdr:col>
      <xdr:colOff>177800</xdr:colOff>
      <xdr:row>77</xdr:row>
      <xdr:rowOff>99842</xdr:rowOff>
    </xdr:to>
    <xdr:cxnSp macro="">
      <xdr:nvCxnSpPr>
        <xdr:cNvPr id="184" name="直線コネクタ 183"/>
        <xdr:cNvCxnSpPr/>
      </xdr:nvCxnSpPr>
      <xdr:spPr>
        <a:xfrm flipV="1">
          <a:off x="2908300" y="13139251"/>
          <a:ext cx="889000" cy="16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88067</xdr:rowOff>
    </xdr:from>
    <xdr:to>
      <xdr:col>20</xdr:col>
      <xdr:colOff>38100</xdr:colOff>
      <xdr:row>75</xdr:row>
      <xdr:rowOff>18217</xdr:rowOff>
    </xdr:to>
    <xdr:sp macro="" textlink="">
      <xdr:nvSpPr>
        <xdr:cNvPr id="185" name="フローチャート: 判断 184"/>
        <xdr:cNvSpPr/>
      </xdr:nvSpPr>
      <xdr:spPr>
        <a:xfrm>
          <a:off x="3746500" y="1277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34744</xdr:rowOff>
    </xdr:from>
    <xdr:ext cx="599010" cy="259045"/>
    <xdr:sp macro="" textlink="">
      <xdr:nvSpPr>
        <xdr:cNvPr id="186" name="テキスト ボックス 185"/>
        <xdr:cNvSpPr txBox="1"/>
      </xdr:nvSpPr>
      <xdr:spPr>
        <a:xfrm>
          <a:off x="3497795" y="12550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123403</xdr:rowOff>
    </xdr:from>
    <xdr:to>
      <xdr:col>15</xdr:col>
      <xdr:colOff>50800</xdr:colOff>
      <xdr:row>77</xdr:row>
      <xdr:rowOff>99842</xdr:rowOff>
    </xdr:to>
    <xdr:cxnSp macro="">
      <xdr:nvCxnSpPr>
        <xdr:cNvPr id="187" name="直線コネクタ 186"/>
        <xdr:cNvCxnSpPr/>
      </xdr:nvCxnSpPr>
      <xdr:spPr>
        <a:xfrm>
          <a:off x="2019300" y="13153603"/>
          <a:ext cx="889000" cy="14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63607</xdr:rowOff>
    </xdr:from>
    <xdr:to>
      <xdr:col>15</xdr:col>
      <xdr:colOff>101600</xdr:colOff>
      <xdr:row>75</xdr:row>
      <xdr:rowOff>165207</xdr:rowOff>
    </xdr:to>
    <xdr:sp macro="" textlink="">
      <xdr:nvSpPr>
        <xdr:cNvPr id="188" name="フローチャート: 判断 187"/>
        <xdr:cNvSpPr/>
      </xdr:nvSpPr>
      <xdr:spPr>
        <a:xfrm>
          <a:off x="2857500" y="1292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10284</xdr:rowOff>
    </xdr:from>
    <xdr:ext cx="599010" cy="259045"/>
    <xdr:sp macro="" textlink="">
      <xdr:nvSpPr>
        <xdr:cNvPr id="189" name="テキスト ボックス 188"/>
        <xdr:cNvSpPr txBox="1"/>
      </xdr:nvSpPr>
      <xdr:spPr>
        <a:xfrm>
          <a:off x="2608795" y="12697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123403</xdr:rowOff>
    </xdr:from>
    <xdr:to>
      <xdr:col>10</xdr:col>
      <xdr:colOff>114300</xdr:colOff>
      <xdr:row>79</xdr:row>
      <xdr:rowOff>3732</xdr:rowOff>
    </xdr:to>
    <xdr:cxnSp macro="">
      <xdr:nvCxnSpPr>
        <xdr:cNvPr id="190" name="直線コネクタ 189"/>
        <xdr:cNvCxnSpPr/>
      </xdr:nvCxnSpPr>
      <xdr:spPr>
        <a:xfrm flipV="1">
          <a:off x="1130300" y="13153603"/>
          <a:ext cx="889000" cy="39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90892</xdr:rowOff>
    </xdr:from>
    <xdr:to>
      <xdr:col>10</xdr:col>
      <xdr:colOff>165100</xdr:colOff>
      <xdr:row>75</xdr:row>
      <xdr:rowOff>21042</xdr:rowOff>
    </xdr:to>
    <xdr:sp macro="" textlink="">
      <xdr:nvSpPr>
        <xdr:cNvPr id="191" name="フローチャート: 判断 190"/>
        <xdr:cNvSpPr/>
      </xdr:nvSpPr>
      <xdr:spPr>
        <a:xfrm>
          <a:off x="1968500" y="1277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37569</xdr:rowOff>
    </xdr:from>
    <xdr:ext cx="599010" cy="259045"/>
    <xdr:sp macro="" textlink="">
      <xdr:nvSpPr>
        <xdr:cNvPr id="192" name="テキスト ボックス 191"/>
        <xdr:cNvSpPr txBox="1"/>
      </xdr:nvSpPr>
      <xdr:spPr>
        <a:xfrm>
          <a:off x="1719795" y="12553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143993</xdr:rowOff>
    </xdr:from>
    <xdr:to>
      <xdr:col>6</xdr:col>
      <xdr:colOff>38100</xdr:colOff>
      <xdr:row>77</xdr:row>
      <xdr:rowOff>74143</xdr:rowOff>
    </xdr:to>
    <xdr:sp macro="" textlink="">
      <xdr:nvSpPr>
        <xdr:cNvPr id="193" name="フローチャート: 判断 192"/>
        <xdr:cNvSpPr/>
      </xdr:nvSpPr>
      <xdr:spPr>
        <a:xfrm>
          <a:off x="1079500" y="1317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90670</xdr:rowOff>
    </xdr:from>
    <xdr:ext cx="599010" cy="259045"/>
    <xdr:sp macro="" textlink="">
      <xdr:nvSpPr>
        <xdr:cNvPr id="194" name="テキスト ボックス 193"/>
        <xdr:cNvSpPr txBox="1"/>
      </xdr:nvSpPr>
      <xdr:spPr>
        <a:xfrm>
          <a:off x="830795" y="12949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55247</xdr:rowOff>
    </xdr:from>
    <xdr:to>
      <xdr:col>24</xdr:col>
      <xdr:colOff>114300</xdr:colOff>
      <xdr:row>75</xdr:row>
      <xdr:rowOff>156846</xdr:rowOff>
    </xdr:to>
    <xdr:sp macro="" textlink="">
      <xdr:nvSpPr>
        <xdr:cNvPr id="200" name="楕円 199"/>
        <xdr:cNvSpPr/>
      </xdr:nvSpPr>
      <xdr:spPr>
        <a:xfrm>
          <a:off x="4584700" y="1291399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33674</xdr:rowOff>
    </xdr:from>
    <xdr:ext cx="599010" cy="259045"/>
    <xdr:sp macro="" textlink="">
      <xdr:nvSpPr>
        <xdr:cNvPr id="201" name="民生費該当値テキスト"/>
        <xdr:cNvSpPr txBox="1"/>
      </xdr:nvSpPr>
      <xdr:spPr>
        <a:xfrm>
          <a:off x="4686300" y="12892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58251</xdr:rowOff>
    </xdr:from>
    <xdr:to>
      <xdr:col>20</xdr:col>
      <xdr:colOff>38100</xdr:colOff>
      <xdr:row>76</xdr:row>
      <xdr:rowOff>159851</xdr:rowOff>
    </xdr:to>
    <xdr:sp macro="" textlink="">
      <xdr:nvSpPr>
        <xdr:cNvPr id="202" name="楕円 201"/>
        <xdr:cNvSpPr/>
      </xdr:nvSpPr>
      <xdr:spPr>
        <a:xfrm>
          <a:off x="3746500" y="130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150978</xdr:rowOff>
    </xdr:from>
    <xdr:ext cx="599010" cy="259045"/>
    <xdr:sp macro="" textlink="">
      <xdr:nvSpPr>
        <xdr:cNvPr id="203" name="テキスト ボックス 202"/>
        <xdr:cNvSpPr txBox="1"/>
      </xdr:nvSpPr>
      <xdr:spPr>
        <a:xfrm>
          <a:off x="3497795" y="1318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49042</xdr:rowOff>
    </xdr:from>
    <xdr:to>
      <xdr:col>15</xdr:col>
      <xdr:colOff>101600</xdr:colOff>
      <xdr:row>77</xdr:row>
      <xdr:rowOff>150642</xdr:rowOff>
    </xdr:to>
    <xdr:sp macro="" textlink="">
      <xdr:nvSpPr>
        <xdr:cNvPr id="204" name="楕円 203"/>
        <xdr:cNvSpPr/>
      </xdr:nvSpPr>
      <xdr:spPr>
        <a:xfrm>
          <a:off x="2857500" y="1325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141769</xdr:rowOff>
    </xdr:from>
    <xdr:ext cx="599010" cy="259045"/>
    <xdr:sp macro="" textlink="">
      <xdr:nvSpPr>
        <xdr:cNvPr id="205" name="テキスト ボックス 204"/>
        <xdr:cNvSpPr txBox="1"/>
      </xdr:nvSpPr>
      <xdr:spPr>
        <a:xfrm>
          <a:off x="2608795" y="13343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72603</xdr:rowOff>
    </xdr:from>
    <xdr:to>
      <xdr:col>10</xdr:col>
      <xdr:colOff>165100</xdr:colOff>
      <xdr:row>77</xdr:row>
      <xdr:rowOff>2753</xdr:rowOff>
    </xdr:to>
    <xdr:sp macro="" textlink="">
      <xdr:nvSpPr>
        <xdr:cNvPr id="206" name="楕円 205"/>
        <xdr:cNvSpPr/>
      </xdr:nvSpPr>
      <xdr:spPr>
        <a:xfrm>
          <a:off x="1968500" y="1310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165330</xdr:rowOff>
    </xdr:from>
    <xdr:ext cx="599010" cy="259045"/>
    <xdr:sp macro="" textlink="">
      <xdr:nvSpPr>
        <xdr:cNvPr id="207" name="テキスト ボックス 206"/>
        <xdr:cNvSpPr txBox="1"/>
      </xdr:nvSpPr>
      <xdr:spPr>
        <a:xfrm>
          <a:off x="1719795" y="13195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124382</xdr:rowOff>
    </xdr:from>
    <xdr:to>
      <xdr:col>6</xdr:col>
      <xdr:colOff>38100</xdr:colOff>
      <xdr:row>79</xdr:row>
      <xdr:rowOff>54532</xdr:rowOff>
    </xdr:to>
    <xdr:sp macro="" textlink="">
      <xdr:nvSpPr>
        <xdr:cNvPr id="208" name="楕円 207"/>
        <xdr:cNvSpPr/>
      </xdr:nvSpPr>
      <xdr:spPr>
        <a:xfrm>
          <a:off x="1079500" y="1349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45659</xdr:rowOff>
    </xdr:from>
    <xdr:ext cx="599010" cy="259045"/>
    <xdr:sp macro="" textlink="">
      <xdr:nvSpPr>
        <xdr:cNvPr id="209" name="テキスト ボックス 208"/>
        <xdr:cNvSpPr txBox="1"/>
      </xdr:nvSpPr>
      <xdr:spPr>
        <a:xfrm>
          <a:off x="830795" y="1359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2" name="テキスト ボックス 22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4" name="テキスト ボックス 223"/>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6" name="テキスト ボックス 225"/>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8" name="テキスト ボックス 227"/>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8072</xdr:rowOff>
    </xdr:from>
    <xdr:to>
      <xdr:col>24</xdr:col>
      <xdr:colOff>62865</xdr:colOff>
      <xdr:row>98</xdr:row>
      <xdr:rowOff>149713</xdr:rowOff>
    </xdr:to>
    <xdr:cxnSp macro="">
      <xdr:nvCxnSpPr>
        <xdr:cNvPr id="232" name="直線コネクタ 231"/>
        <xdr:cNvCxnSpPr/>
      </xdr:nvCxnSpPr>
      <xdr:spPr>
        <a:xfrm flipV="1">
          <a:off x="4633595" y="15438572"/>
          <a:ext cx="1270" cy="1513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153540</xdr:rowOff>
    </xdr:from>
    <xdr:ext cx="534377" cy="259045"/>
    <xdr:sp macro="" textlink="">
      <xdr:nvSpPr>
        <xdr:cNvPr id="233" name="衛生費最小値テキスト"/>
        <xdr:cNvSpPr txBox="1"/>
      </xdr:nvSpPr>
      <xdr:spPr>
        <a:xfrm>
          <a:off x="4686300" y="1695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149713</xdr:rowOff>
    </xdr:from>
    <xdr:to>
      <xdr:col>24</xdr:col>
      <xdr:colOff>152400</xdr:colOff>
      <xdr:row>98</xdr:row>
      <xdr:rowOff>149713</xdr:rowOff>
    </xdr:to>
    <xdr:cxnSp macro="">
      <xdr:nvCxnSpPr>
        <xdr:cNvPr id="234" name="直線コネクタ 233"/>
        <xdr:cNvCxnSpPr/>
      </xdr:nvCxnSpPr>
      <xdr:spPr>
        <a:xfrm>
          <a:off x="4546600" y="16951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126199</xdr:rowOff>
    </xdr:from>
    <xdr:ext cx="534377" cy="259045"/>
    <xdr:sp macro="" textlink="">
      <xdr:nvSpPr>
        <xdr:cNvPr id="235" name="衛生費最大値テキスト"/>
        <xdr:cNvSpPr txBox="1"/>
      </xdr:nvSpPr>
      <xdr:spPr>
        <a:xfrm>
          <a:off x="4686300" y="1521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8072</xdr:rowOff>
    </xdr:from>
    <xdr:to>
      <xdr:col>24</xdr:col>
      <xdr:colOff>152400</xdr:colOff>
      <xdr:row>90</xdr:row>
      <xdr:rowOff>8072</xdr:rowOff>
    </xdr:to>
    <xdr:cxnSp macro="">
      <xdr:nvCxnSpPr>
        <xdr:cNvPr id="236" name="直線コネクタ 235"/>
        <xdr:cNvCxnSpPr/>
      </xdr:nvCxnSpPr>
      <xdr:spPr>
        <a:xfrm>
          <a:off x="4546600" y="1543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89866</xdr:rowOff>
    </xdr:from>
    <xdr:to>
      <xdr:col>24</xdr:col>
      <xdr:colOff>63500</xdr:colOff>
      <xdr:row>94</xdr:row>
      <xdr:rowOff>10449</xdr:rowOff>
    </xdr:to>
    <xdr:cxnSp macro="">
      <xdr:nvCxnSpPr>
        <xdr:cNvPr id="237" name="直線コネクタ 236"/>
        <xdr:cNvCxnSpPr/>
      </xdr:nvCxnSpPr>
      <xdr:spPr>
        <a:xfrm>
          <a:off x="3797300" y="15520366"/>
          <a:ext cx="838200" cy="60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118946</xdr:rowOff>
    </xdr:from>
    <xdr:ext cx="534377" cy="259045"/>
    <xdr:sp macro="" textlink="">
      <xdr:nvSpPr>
        <xdr:cNvPr id="238" name="衛生費平均値テキスト"/>
        <xdr:cNvSpPr txBox="1"/>
      </xdr:nvSpPr>
      <xdr:spPr>
        <a:xfrm>
          <a:off x="4686300" y="16235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140519</xdr:rowOff>
    </xdr:from>
    <xdr:to>
      <xdr:col>24</xdr:col>
      <xdr:colOff>114300</xdr:colOff>
      <xdr:row>95</xdr:row>
      <xdr:rowOff>70669</xdr:rowOff>
    </xdr:to>
    <xdr:sp macro="" textlink="">
      <xdr:nvSpPr>
        <xdr:cNvPr id="239" name="フローチャート: 判断 238"/>
        <xdr:cNvSpPr/>
      </xdr:nvSpPr>
      <xdr:spPr>
        <a:xfrm>
          <a:off x="4584700" y="1625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89866</xdr:rowOff>
    </xdr:from>
    <xdr:to>
      <xdr:col>19</xdr:col>
      <xdr:colOff>177800</xdr:colOff>
      <xdr:row>94</xdr:row>
      <xdr:rowOff>125389</xdr:rowOff>
    </xdr:to>
    <xdr:cxnSp macro="">
      <xdr:nvCxnSpPr>
        <xdr:cNvPr id="240" name="直線コネクタ 239"/>
        <xdr:cNvCxnSpPr/>
      </xdr:nvCxnSpPr>
      <xdr:spPr>
        <a:xfrm flipV="1">
          <a:off x="2908300" y="15520366"/>
          <a:ext cx="889000" cy="72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127259</xdr:rowOff>
    </xdr:from>
    <xdr:to>
      <xdr:col>20</xdr:col>
      <xdr:colOff>38100</xdr:colOff>
      <xdr:row>95</xdr:row>
      <xdr:rowOff>57409</xdr:rowOff>
    </xdr:to>
    <xdr:sp macro="" textlink="">
      <xdr:nvSpPr>
        <xdr:cNvPr id="241" name="フローチャート: 判断 240"/>
        <xdr:cNvSpPr/>
      </xdr:nvSpPr>
      <xdr:spPr>
        <a:xfrm>
          <a:off x="3746500" y="1624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48536</xdr:rowOff>
    </xdr:from>
    <xdr:ext cx="534377" cy="259045"/>
    <xdr:sp macro="" textlink="">
      <xdr:nvSpPr>
        <xdr:cNvPr id="242" name="テキスト ボックス 241"/>
        <xdr:cNvSpPr txBox="1"/>
      </xdr:nvSpPr>
      <xdr:spPr>
        <a:xfrm>
          <a:off x="3530111" y="1633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83967</xdr:rowOff>
    </xdr:from>
    <xdr:to>
      <xdr:col>15</xdr:col>
      <xdr:colOff>50800</xdr:colOff>
      <xdr:row>94</xdr:row>
      <xdr:rowOff>125389</xdr:rowOff>
    </xdr:to>
    <xdr:cxnSp macro="">
      <xdr:nvCxnSpPr>
        <xdr:cNvPr id="243" name="直線コネクタ 242"/>
        <xdr:cNvCxnSpPr/>
      </xdr:nvCxnSpPr>
      <xdr:spPr>
        <a:xfrm>
          <a:off x="2019300" y="16200267"/>
          <a:ext cx="889000" cy="4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101702</xdr:rowOff>
    </xdr:from>
    <xdr:to>
      <xdr:col>15</xdr:col>
      <xdr:colOff>101600</xdr:colOff>
      <xdr:row>95</xdr:row>
      <xdr:rowOff>31852</xdr:rowOff>
    </xdr:to>
    <xdr:sp macro="" textlink="">
      <xdr:nvSpPr>
        <xdr:cNvPr id="244" name="フローチャート: 判断 243"/>
        <xdr:cNvSpPr/>
      </xdr:nvSpPr>
      <xdr:spPr>
        <a:xfrm>
          <a:off x="2857500" y="1621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22979</xdr:rowOff>
    </xdr:from>
    <xdr:ext cx="534377" cy="259045"/>
    <xdr:sp macro="" textlink="">
      <xdr:nvSpPr>
        <xdr:cNvPr id="245" name="テキスト ボックス 244"/>
        <xdr:cNvSpPr txBox="1"/>
      </xdr:nvSpPr>
      <xdr:spPr>
        <a:xfrm>
          <a:off x="2641111" y="1631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83967</xdr:rowOff>
    </xdr:from>
    <xdr:to>
      <xdr:col>10</xdr:col>
      <xdr:colOff>114300</xdr:colOff>
      <xdr:row>95</xdr:row>
      <xdr:rowOff>7707</xdr:rowOff>
    </xdr:to>
    <xdr:cxnSp macro="">
      <xdr:nvCxnSpPr>
        <xdr:cNvPr id="246" name="直線コネクタ 245"/>
        <xdr:cNvCxnSpPr/>
      </xdr:nvCxnSpPr>
      <xdr:spPr>
        <a:xfrm flipV="1">
          <a:off x="1130300" y="16200267"/>
          <a:ext cx="889000" cy="9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89906</xdr:rowOff>
    </xdr:from>
    <xdr:to>
      <xdr:col>10</xdr:col>
      <xdr:colOff>165100</xdr:colOff>
      <xdr:row>95</xdr:row>
      <xdr:rowOff>20056</xdr:rowOff>
    </xdr:to>
    <xdr:sp macro="" textlink="">
      <xdr:nvSpPr>
        <xdr:cNvPr id="247" name="フローチャート: 判断 246"/>
        <xdr:cNvSpPr/>
      </xdr:nvSpPr>
      <xdr:spPr>
        <a:xfrm>
          <a:off x="1968500" y="1620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11183</xdr:rowOff>
    </xdr:from>
    <xdr:ext cx="534377" cy="259045"/>
    <xdr:sp macro="" textlink="">
      <xdr:nvSpPr>
        <xdr:cNvPr id="248" name="テキスト ボックス 247"/>
        <xdr:cNvSpPr txBox="1"/>
      </xdr:nvSpPr>
      <xdr:spPr>
        <a:xfrm>
          <a:off x="1752111" y="1629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132700</xdr:rowOff>
    </xdr:from>
    <xdr:to>
      <xdr:col>6</xdr:col>
      <xdr:colOff>38100</xdr:colOff>
      <xdr:row>97</xdr:row>
      <xdr:rowOff>62850</xdr:rowOff>
    </xdr:to>
    <xdr:sp macro="" textlink="">
      <xdr:nvSpPr>
        <xdr:cNvPr id="249" name="フローチャート: 判断 248"/>
        <xdr:cNvSpPr/>
      </xdr:nvSpPr>
      <xdr:spPr>
        <a:xfrm>
          <a:off x="1079500" y="1659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53977</xdr:rowOff>
    </xdr:from>
    <xdr:ext cx="534377" cy="259045"/>
    <xdr:sp macro="" textlink="">
      <xdr:nvSpPr>
        <xdr:cNvPr id="250" name="テキスト ボックス 249"/>
        <xdr:cNvSpPr txBox="1"/>
      </xdr:nvSpPr>
      <xdr:spPr>
        <a:xfrm>
          <a:off x="863111" y="1668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131099</xdr:rowOff>
    </xdr:from>
    <xdr:to>
      <xdr:col>24</xdr:col>
      <xdr:colOff>114300</xdr:colOff>
      <xdr:row>94</xdr:row>
      <xdr:rowOff>61249</xdr:rowOff>
    </xdr:to>
    <xdr:sp macro="" textlink="">
      <xdr:nvSpPr>
        <xdr:cNvPr id="256" name="楕円 255"/>
        <xdr:cNvSpPr/>
      </xdr:nvSpPr>
      <xdr:spPr>
        <a:xfrm>
          <a:off x="4584700" y="1607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153976</xdr:rowOff>
    </xdr:from>
    <xdr:ext cx="534377" cy="259045"/>
    <xdr:sp macro="" textlink="">
      <xdr:nvSpPr>
        <xdr:cNvPr id="257" name="衛生費該当値テキスト"/>
        <xdr:cNvSpPr txBox="1"/>
      </xdr:nvSpPr>
      <xdr:spPr>
        <a:xfrm>
          <a:off x="4686300" y="1592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39066</xdr:rowOff>
    </xdr:from>
    <xdr:to>
      <xdr:col>20</xdr:col>
      <xdr:colOff>38100</xdr:colOff>
      <xdr:row>90</xdr:row>
      <xdr:rowOff>140666</xdr:rowOff>
    </xdr:to>
    <xdr:sp macro="" textlink="">
      <xdr:nvSpPr>
        <xdr:cNvPr id="258" name="楕円 257"/>
        <xdr:cNvSpPr/>
      </xdr:nvSpPr>
      <xdr:spPr>
        <a:xfrm>
          <a:off x="3746500" y="1546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88</xdr:row>
      <xdr:rowOff>157193</xdr:rowOff>
    </xdr:from>
    <xdr:ext cx="534377" cy="259045"/>
    <xdr:sp macro="" textlink="">
      <xdr:nvSpPr>
        <xdr:cNvPr id="259" name="テキスト ボックス 258"/>
        <xdr:cNvSpPr txBox="1"/>
      </xdr:nvSpPr>
      <xdr:spPr>
        <a:xfrm>
          <a:off x="3530111" y="1524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74589</xdr:rowOff>
    </xdr:from>
    <xdr:to>
      <xdr:col>15</xdr:col>
      <xdr:colOff>101600</xdr:colOff>
      <xdr:row>95</xdr:row>
      <xdr:rowOff>4739</xdr:rowOff>
    </xdr:to>
    <xdr:sp macro="" textlink="">
      <xdr:nvSpPr>
        <xdr:cNvPr id="260" name="楕円 259"/>
        <xdr:cNvSpPr/>
      </xdr:nvSpPr>
      <xdr:spPr>
        <a:xfrm>
          <a:off x="2857500" y="1619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21266</xdr:rowOff>
    </xdr:from>
    <xdr:ext cx="534377" cy="259045"/>
    <xdr:sp macro="" textlink="">
      <xdr:nvSpPr>
        <xdr:cNvPr id="261" name="テキスト ボックス 260"/>
        <xdr:cNvSpPr txBox="1"/>
      </xdr:nvSpPr>
      <xdr:spPr>
        <a:xfrm>
          <a:off x="2641111" y="1596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33167</xdr:rowOff>
    </xdr:from>
    <xdr:to>
      <xdr:col>10</xdr:col>
      <xdr:colOff>165100</xdr:colOff>
      <xdr:row>94</xdr:row>
      <xdr:rowOff>134767</xdr:rowOff>
    </xdr:to>
    <xdr:sp macro="" textlink="">
      <xdr:nvSpPr>
        <xdr:cNvPr id="262" name="楕円 261"/>
        <xdr:cNvSpPr/>
      </xdr:nvSpPr>
      <xdr:spPr>
        <a:xfrm>
          <a:off x="1968500" y="1614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151294</xdr:rowOff>
    </xdr:from>
    <xdr:ext cx="534377" cy="259045"/>
    <xdr:sp macro="" textlink="">
      <xdr:nvSpPr>
        <xdr:cNvPr id="263" name="テキスト ボックス 262"/>
        <xdr:cNvSpPr txBox="1"/>
      </xdr:nvSpPr>
      <xdr:spPr>
        <a:xfrm>
          <a:off x="1752111" y="1592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128357</xdr:rowOff>
    </xdr:from>
    <xdr:to>
      <xdr:col>6</xdr:col>
      <xdr:colOff>38100</xdr:colOff>
      <xdr:row>95</xdr:row>
      <xdr:rowOff>58507</xdr:rowOff>
    </xdr:to>
    <xdr:sp macro="" textlink="">
      <xdr:nvSpPr>
        <xdr:cNvPr id="264" name="楕円 263"/>
        <xdr:cNvSpPr/>
      </xdr:nvSpPr>
      <xdr:spPr>
        <a:xfrm>
          <a:off x="1079500" y="1624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75034</xdr:rowOff>
    </xdr:from>
    <xdr:ext cx="534377" cy="259045"/>
    <xdr:sp macro="" textlink="">
      <xdr:nvSpPr>
        <xdr:cNvPr id="265" name="テキスト ボックス 264"/>
        <xdr:cNvSpPr txBox="1"/>
      </xdr:nvSpPr>
      <xdr:spPr>
        <a:xfrm>
          <a:off x="863111" y="1601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1" name="テキスト ボックス 280"/>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3" name="テキスト ボックス 282"/>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91511</xdr:rowOff>
    </xdr:from>
    <xdr:to>
      <xdr:col>54</xdr:col>
      <xdr:colOff>189865</xdr:colOff>
      <xdr:row>38</xdr:row>
      <xdr:rowOff>127996</xdr:rowOff>
    </xdr:to>
    <xdr:cxnSp macro="">
      <xdr:nvCxnSpPr>
        <xdr:cNvPr id="287" name="直線コネクタ 286"/>
        <xdr:cNvCxnSpPr/>
      </xdr:nvCxnSpPr>
      <xdr:spPr>
        <a:xfrm flipV="1">
          <a:off x="10475595" y="5235011"/>
          <a:ext cx="1270" cy="1408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131823</xdr:rowOff>
    </xdr:from>
    <xdr:ext cx="378565" cy="259045"/>
    <xdr:sp macro="" textlink="">
      <xdr:nvSpPr>
        <xdr:cNvPr id="288" name="労働費最小値テキスト"/>
        <xdr:cNvSpPr txBox="1"/>
      </xdr:nvSpPr>
      <xdr:spPr>
        <a:xfrm>
          <a:off x="10528300" y="6646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127996</xdr:rowOff>
    </xdr:from>
    <xdr:to>
      <xdr:col>55</xdr:col>
      <xdr:colOff>88900</xdr:colOff>
      <xdr:row>38</xdr:row>
      <xdr:rowOff>127996</xdr:rowOff>
    </xdr:to>
    <xdr:cxnSp macro="">
      <xdr:nvCxnSpPr>
        <xdr:cNvPr id="289" name="直線コネクタ 288"/>
        <xdr:cNvCxnSpPr/>
      </xdr:nvCxnSpPr>
      <xdr:spPr>
        <a:xfrm>
          <a:off x="10388600" y="664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38188</xdr:rowOff>
    </xdr:from>
    <xdr:ext cx="534377" cy="259045"/>
    <xdr:sp macro="" textlink="">
      <xdr:nvSpPr>
        <xdr:cNvPr id="290" name="労働費最大値テキスト"/>
        <xdr:cNvSpPr txBox="1"/>
      </xdr:nvSpPr>
      <xdr:spPr>
        <a:xfrm>
          <a:off x="10528300" y="50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91511</xdr:rowOff>
    </xdr:from>
    <xdr:to>
      <xdr:col>55</xdr:col>
      <xdr:colOff>88900</xdr:colOff>
      <xdr:row>30</xdr:row>
      <xdr:rowOff>91511</xdr:rowOff>
    </xdr:to>
    <xdr:cxnSp macro="">
      <xdr:nvCxnSpPr>
        <xdr:cNvPr id="291" name="直線コネクタ 290"/>
        <xdr:cNvCxnSpPr/>
      </xdr:nvCxnSpPr>
      <xdr:spPr>
        <a:xfrm>
          <a:off x="10388600" y="523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69931</xdr:rowOff>
    </xdr:from>
    <xdr:to>
      <xdr:col>55</xdr:col>
      <xdr:colOff>0</xdr:colOff>
      <xdr:row>30</xdr:row>
      <xdr:rowOff>91511</xdr:rowOff>
    </xdr:to>
    <xdr:cxnSp macro="">
      <xdr:nvCxnSpPr>
        <xdr:cNvPr id="292" name="直線コネクタ 291"/>
        <xdr:cNvCxnSpPr/>
      </xdr:nvCxnSpPr>
      <xdr:spPr>
        <a:xfrm>
          <a:off x="9639300" y="5213431"/>
          <a:ext cx="838200" cy="2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54251</xdr:rowOff>
    </xdr:from>
    <xdr:ext cx="469744" cy="259045"/>
    <xdr:sp macro="" textlink="">
      <xdr:nvSpPr>
        <xdr:cNvPr id="293" name="労働費平均値テキスト"/>
        <xdr:cNvSpPr txBox="1"/>
      </xdr:nvSpPr>
      <xdr:spPr>
        <a:xfrm>
          <a:off x="10528300" y="6397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75824</xdr:rowOff>
    </xdr:from>
    <xdr:to>
      <xdr:col>55</xdr:col>
      <xdr:colOff>50800</xdr:colOff>
      <xdr:row>38</xdr:row>
      <xdr:rowOff>5974</xdr:rowOff>
    </xdr:to>
    <xdr:sp macro="" textlink="">
      <xdr:nvSpPr>
        <xdr:cNvPr id="294" name="フローチャート: 判断 293"/>
        <xdr:cNvSpPr/>
      </xdr:nvSpPr>
      <xdr:spPr>
        <a:xfrm>
          <a:off x="10426700" y="64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69931</xdr:rowOff>
    </xdr:from>
    <xdr:to>
      <xdr:col>50</xdr:col>
      <xdr:colOff>114300</xdr:colOff>
      <xdr:row>30</xdr:row>
      <xdr:rowOff>78344</xdr:rowOff>
    </xdr:to>
    <xdr:cxnSp macro="">
      <xdr:nvCxnSpPr>
        <xdr:cNvPr id="295" name="直線コネクタ 294"/>
        <xdr:cNvCxnSpPr/>
      </xdr:nvCxnSpPr>
      <xdr:spPr>
        <a:xfrm flipV="1">
          <a:off x="8750300" y="5213431"/>
          <a:ext cx="889000" cy="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67777</xdr:rowOff>
    </xdr:from>
    <xdr:to>
      <xdr:col>50</xdr:col>
      <xdr:colOff>165100</xdr:colOff>
      <xdr:row>37</xdr:row>
      <xdr:rowOff>169377</xdr:rowOff>
    </xdr:to>
    <xdr:sp macro="" textlink="">
      <xdr:nvSpPr>
        <xdr:cNvPr id="296" name="フローチャート: 判断 295"/>
        <xdr:cNvSpPr/>
      </xdr:nvSpPr>
      <xdr:spPr>
        <a:xfrm>
          <a:off x="95885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160504</xdr:rowOff>
    </xdr:from>
    <xdr:ext cx="469744" cy="259045"/>
    <xdr:sp macro="" textlink="">
      <xdr:nvSpPr>
        <xdr:cNvPr id="297" name="テキスト ボックス 296"/>
        <xdr:cNvSpPr txBox="1"/>
      </xdr:nvSpPr>
      <xdr:spPr>
        <a:xfrm>
          <a:off x="9404428" y="650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78344</xdr:rowOff>
    </xdr:from>
    <xdr:to>
      <xdr:col>45</xdr:col>
      <xdr:colOff>177800</xdr:colOff>
      <xdr:row>30</xdr:row>
      <xdr:rowOff>87031</xdr:rowOff>
    </xdr:to>
    <xdr:cxnSp macro="">
      <xdr:nvCxnSpPr>
        <xdr:cNvPr id="298" name="直線コネクタ 297"/>
        <xdr:cNvCxnSpPr/>
      </xdr:nvCxnSpPr>
      <xdr:spPr>
        <a:xfrm flipV="1">
          <a:off x="7861300" y="5221844"/>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69332</xdr:rowOff>
    </xdr:from>
    <xdr:to>
      <xdr:col>46</xdr:col>
      <xdr:colOff>38100</xdr:colOff>
      <xdr:row>37</xdr:row>
      <xdr:rowOff>170932</xdr:rowOff>
    </xdr:to>
    <xdr:sp macro="" textlink="">
      <xdr:nvSpPr>
        <xdr:cNvPr id="299" name="フローチャート: 判断 298"/>
        <xdr:cNvSpPr/>
      </xdr:nvSpPr>
      <xdr:spPr>
        <a:xfrm>
          <a:off x="8699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162059</xdr:rowOff>
    </xdr:from>
    <xdr:ext cx="469744" cy="259045"/>
    <xdr:sp macro="" textlink="">
      <xdr:nvSpPr>
        <xdr:cNvPr id="300" name="テキスト ボックス 299"/>
        <xdr:cNvSpPr txBox="1"/>
      </xdr:nvSpPr>
      <xdr:spPr>
        <a:xfrm>
          <a:off x="8515428" y="6505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5832</xdr:rowOff>
    </xdr:from>
    <xdr:to>
      <xdr:col>41</xdr:col>
      <xdr:colOff>50800</xdr:colOff>
      <xdr:row>30</xdr:row>
      <xdr:rowOff>87031</xdr:rowOff>
    </xdr:to>
    <xdr:cxnSp macro="">
      <xdr:nvCxnSpPr>
        <xdr:cNvPr id="301" name="直線コネクタ 300"/>
        <xdr:cNvCxnSpPr/>
      </xdr:nvCxnSpPr>
      <xdr:spPr>
        <a:xfrm>
          <a:off x="6972300" y="5149332"/>
          <a:ext cx="889000" cy="81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65034</xdr:rowOff>
    </xdr:from>
    <xdr:to>
      <xdr:col>41</xdr:col>
      <xdr:colOff>101600</xdr:colOff>
      <xdr:row>37</xdr:row>
      <xdr:rowOff>166634</xdr:rowOff>
    </xdr:to>
    <xdr:sp macro="" textlink="">
      <xdr:nvSpPr>
        <xdr:cNvPr id="302" name="フローチャート: 判断 301"/>
        <xdr:cNvSpPr/>
      </xdr:nvSpPr>
      <xdr:spPr>
        <a:xfrm>
          <a:off x="7810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157761</xdr:rowOff>
    </xdr:from>
    <xdr:ext cx="469744" cy="259045"/>
    <xdr:sp macro="" textlink="">
      <xdr:nvSpPr>
        <xdr:cNvPr id="303" name="テキスト ボックス 302"/>
        <xdr:cNvSpPr txBox="1"/>
      </xdr:nvSpPr>
      <xdr:spPr>
        <a:xfrm>
          <a:off x="7626428" y="6501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61651</xdr:rowOff>
    </xdr:from>
    <xdr:to>
      <xdr:col>36</xdr:col>
      <xdr:colOff>165100</xdr:colOff>
      <xdr:row>37</xdr:row>
      <xdr:rowOff>163251</xdr:rowOff>
    </xdr:to>
    <xdr:sp macro="" textlink="">
      <xdr:nvSpPr>
        <xdr:cNvPr id="304" name="フローチャート: 判断 303"/>
        <xdr:cNvSpPr/>
      </xdr:nvSpPr>
      <xdr:spPr>
        <a:xfrm>
          <a:off x="6921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154378</xdr:rowOff>
    </xdr:from>
    <xdr:ext cx="469744" cy="259045"/>
    <xdr:sp macro="" textlink="">
      <xdr:nvSpPr>
        <xdr:cNvPr id="305" name="テキスト ボックス 304"/>
        <xdr:cNvSpPr txBox="1"/>
      </xdr:nvSpPr>
      <xdr:spPr>
        <a:xfrm>
          <a:off x="6737428" y="649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40711</xdr:rowOff>
    </xdr:from>
    <xdr:to>
      <xdr:col>55</xdr:col>
      <xdr:colOff>50800</xdr:colOff>
      <xdr:row>30</xdr:row>
      <xdr:rowOff>142311</xdr:rowOff>
    </xdr:to>
    <xdr:sp macro="" textlink="">
      <xdr:nvSpPr>
        <xdr:cNvPr id="311" name="楕円 310"/>
        <xdr:cNvSpPr/>
      </xdr:nvSpPr>
      <xdr:spPr>
        <a:xfrm>
          <a:off x="10426700" y="518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165188</xdr:rowOff>
    </xdr:from>
    <xdr:ext cx="534377" cy="259045"/>
    <xdr:sp macro="" textlink="">
      <xdr:nvSpPr>
        <xdr:cNvPr id="312" name="労働費該当値テキスト"/>
        <xdr:cNvSpPr txBox="1"/>
      </xdr:nvSpPr>
      <xdr:spPr>
        <a:xfrm>
          <a:off x="10528300" y="513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19131</xdr:rowOff>
    </xdr:from>
    <xdr:to>
      <xdr:col>50</xdr:col>
      <xdr:colOff>165100</xdr:colOff>
      <xdr:row>30</xdr:row>
      <xdr:rowOff>120731</xdr:rowOff>
    </xdr:to>
    <xdr:sp macro="" textlink="">
      <xdr:nvSpPr>
        <xdr:cNvPr id="313" name="楕円 312"/>
        <xdr:cNvSpPr/>
      </xdr:nvSpPr>
      <xdr:spPr>
        <a:xfrm>
          <a:off x="9588500" y="516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28</xdr:row>
      <xdr:rowOff>137258</xdr:rowOff>
    </xdr:from>
    <xdr:ext cx="534377" cy="259045"/>
    <xdr:sp macro="" textlink="">
      <xdr:nvSpPr>
        <xdr:cNvPr id="314" name="テキスト ボックス 313"/>
        <xdr:cNvSpPr txBox="1"/>
      </xdr:nvSpPr>
      <xdr:spPr>
        <a:xfrm>
          <a:off x="9372111" y="49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27544</xdr:rowOff>
    </xdr:from>
    <xdr:to>
      <xdr:col>46</xdr:col>
      <xdr:colOff>38100</xdr:colOff>
      <xdr:row>30</xdr:row>
      <xdr:rowOff>129144</xdr:rowOff>
    </xdr:to>
    <xdr:sp macro="" textlink="">
      <xdr:nvSpPr>
        <xdr:cNvPr id="315" name="楕円 314"/>
        <xdr:cNvSpPr/>
      </xdr:nvSpPr>
      <xdr:spPr>
        <a:xfrm>
          <a:off x="8699500" y="517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28</xdr:row>
      <xdr:rowOff>145671</xdr:rowOff>
    </xdr:from>
    <xdr:ext cx="534377" cy="259045"/>
    <xdr:sp macro="" textlink="">
      <xdr:nvSpPr>
        <xdr:cNvPr id="316" name="テキスト ボックス 315"/>
        <xdr:cNvSpPr txBox="1"/>
      </xdr:nvSpPr>
      <xdr:spPr>
        <a:xfrm>
          <a:off x="8483111" y="4946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36231</xdr:rowOff>
    </xdr:from>
    <xdr:to>
      <xdr:col>41</xdr:col>
      <xdr:colOff>101600</xdr:colOff>
      <xdr:row>30</xdr:row>
      <xdr:rowOff>137831</xdr:rowOff>
    </xdr:to>
    <xdr:sp macro="" textlink="">
      <xdr:nvSpPr>
        <xdr:cNvPr id="317" name="楕円 316"/>
        <xdr:cNvSpPr/>
      </xdr:nvSpPr>
      <xdr:spPr>
        <a:xfrm>
          <a:off x="7810500" y="517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28</xdr:row>
      <xdr:rowOff>154358</xdr:rowOff>
    </xdr:from>
    <xdr:ext cx="534377" cy="259045"/>
    <xdr:sp macro="" textlink="">
      <xdr:nvSpPr>
        <xdr:cNvPr id="318" name="テキスト ボックス 317"/>
        <xdr:cNvSpPr txBox="1"/>
      </xdr:nvSpPr>
      <xdr:spPr>
        <a:xfrm>
          <a:off x="7594111" y="495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126482</xdr:rowOff>
    </xdr:from>
    <xdr:to>
      <xdr:col>36</xdr:col>
      <xdr:colOff>165100</xdr:colOff>
      <xdr:row>30</xdr:row>
      <xdr:rowOff>56632</xdr:rowOff>
    </xdr:to>
    <xdr:sp macro="" textlink="">
      <xdr:nvSpPr>
        <xdr:cNvPr id="319" name="楕円 318"/>
        <xdr:cNvSpPr/>
      </xdr:nvSpPr>
      <xdr:spPr>
        <a:xfrm>
          <a:off x="6921500" y="509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28</xdr:row>
      <xdr:rowOff>73159</xdr:rowOff>
    </xdr:from>
    <xdr:ext cx="534377" cy="259045"/>
    <xdr:sp macro="" textlink="">
      <xdr:nvSpPr>
        <xdr:cNvPr id="320" name="テキスト ボックス 319"/>
        <xdr:cNvSpPr txBox="1"/>
      </xdr:nvSpPr>
      <xdr:spPr>
        <a:xfrm>
          <a:off x="6705111" y="487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115621</xdr:rowOff>
    </xdr:from>
    <xdr:to>
      <xdr:col>54</xdr:col>
      <xdr:colOff>189865</xdr:colOff>
      <xdr:row>58</xdr:row>
      <xdr:rowOff>155092</xdr:rowOff>
    </xdr:to>
    <xdr:cxnSp macro="">
      <xdr:nvCxnSpPr>
        <xdr:cNvPr id="344" name="直線コネクタ 343"/>
        <xdr:cNvCxnSpPr/>
      </xdr:nvCxnSpPr>
      <xdr:spPr>
        <a:xfrm flipV="1">
          <a:off x="10475595" y="8859571"/>
          <a:ext cx="1270" cy="1239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158919</xdr:rowOff>
    </xdr:from>
    <xdr:ext cx="469744" cy="259045"/>
    <xdr:sp macro="" textlink="">
      <xdr:nvSpPr>
        <xdr:cNvPr id="345" name="農林水産業費最小値テキスト"/>
        <xdr:cNvSpPr txBox="1"/>
      </xdr:nvSpPr>
      <xdr:spPr>
        <a:xfrm>
          <a:off x="10528300" y="1010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155092</xdr:rowOff>
    </xdr:from>
    <xdr:to>
      <xdr:col>55</xdr:col>
      <xdr:colOff>88900</xdr:colOff>
      <xdr:row>58</xdr:row>
      <xdr:rowOff>155092</xdr:rowOff>
    </xdr:to>
    <xdr:cxnSp macro="">
      <xdr:nvCxnSpPr>
        <xdr:cNvPr id="346" name="直線コネクタ 345"/>
        <xdr:cNvCxnSpPr/>
      </xdr:nvCxnSpPr>
      <xdr:spPr>
        <a:xfrm>
          <a:off x="10388600" y="1009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62298</xdr:rowOff>
    </xdr:from>
    <xdr:ext cx="534377" cy="259045"/>
    <xdr:sp macro="" textlink="">
      <xdr:nvSpPr>
        <xdr:cNvPr id="347" name="農林水産業費最大値テキスト"/>
        <xdr:cNvSpPr txBox="1"/>
      </xdr:nvSpPr>
      <xdr:spPr>
        <a:xfrm>
          <a:off x="10528300" y="863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115621</xdr:rowOff>
    </xdr:from>
    <xdr:to>
      <xdr:col>55</xdr:col>
      <xdr:colOff>88900</xdr:colOff>
      <xdr:row>51</xdr:row>
      <xdr:rowOff>115621</xdr:rowOff>
    </xdr:to>
    <xdr:cxnSp macro="">
      <xdr:nvCxnSpPr>
        <xdr:cNvPr id="348" name="直線コネクタ 347"/>
        <xdr:cNvCxnSpPr/>
      </xdr:nvCxnSpPr>
      <xdr:spPr>
        <a:xfrm>
          <a:off x="10388600" y="885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41631</xdr:rowOff>
    </xdr:from>
    <xdr:to>
      <xdr:col>55</xdr:col>
      <xdr:colOff>0</xdr:colOff>
      <xdr:row>57</xdr:row>
      <xdr:rowOff>87008</xdr:rowOff>
    </xdr:to>
    <xdr:cxnSp macro="">
      <xdr:nvCxnSpPr>
        <xdr:cNvPr id="349" name="直線コネクタ 348"/>
        <xdr:cNvCxnSpPr/>
      </xdr:nvCxnSpPr>
      <xdr:spPr>
        <a:xfrm flipV="1">
          <a:off x="9639300" y="9642831"/>
          <a:ext cx="838200" cy="21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93921</xdr:rowOff>
    </xdr:from>
    <xdr:ext cx="534377" cy="259045"/>
    <xdr:sp macro="" textlink="">
      <xdr:nvSpPr>
        <xdr:cNvPr id="350" name="農林水産業費平均値テキスト"/>
        <xdr:cNvSpPr txBox="1"/>
      </xdr:nvSpPr>
      <xdr:spPr>
        <a:xfrm>
          <a:off x="10528300" y="9695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115494</xdr:rowOff>
    </xdr:from>
    <xdr:to>
      <xdr:col>55</xdr:col>
      <xdr:colOff>50800</xdr:colOff>
      <xdr:row>57</xdr:row>
      <xdr:rowOff>45644</xdr:rowOff>
    </xdr:to>
    <xdr:sp macro="" textlink="">
      <xdr:nvSpPr>
        <xdr:cNvPr id="351" name="フローチャート: 判断 350"/>
        <xdr:cNvSpPr/>
      </xdr:nvSpPr>
      <xdr:spPr>
        <a:xfrm>
          <a:off x="10426700" y="971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85103</xdr:rowOff>
    </xdr:from>
    <xdr:to>
      <xdr:col>50</xdr:col>
      <xdr:colOff>114300</xdr:colOff>
      <xdr:row>57</xdr:row>
      <xdr:rowOff>87008</xdr:rowOff>
    </xdr:to>
    <xdr:cxnSp macro="">
      <xdr:nvCxnSpPr>
        <xdr:cNvPr id="352" name="直線コネクタ 351"/>
        <xdr:cNvCxnSpPr/>
      </xdr:nvCxnSpPr>
      <xdr:spPr>
        <a:xfrm>
          <a:off x="8750300" y="9857753"/>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163614</xdr:rowOff>
    </xdr:from>
    <xdr:to>
      <xdr:col>50</xdr:col>
      <xdr:colOff>165100</xdr:colOff>
      <xdr:row>57</xdr:row>
      <xdr:rowOff>93764</xdr:rowOff>
    </xdr:to>
    <xdr:sp macro="" textlink="">
      <xdr:nvSpPr>
        <xdr:cNvPr id="353" name="フローチャート: 判断 352"/>
        <xdr:cNvSpPr/>
      </xdr:nvSpPr>
      <xdr:spPr>
        <a:xfrm>
          <a:off x="9588500" y="976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110291</xdr:rowOff>
    </xdr:from>
    <xdr:ext cx="469744" cy="259045"/>
    <xdr:sp macro="" textlink="">
      <xdr:nvSpPr>
        <xdr:cNvPr id="354" name="テキスト ボックス 353"/>
        <xdr:cNvSpPr txBox="1"/>
      </xdr:nvSpPr>
      <xdr:spPr>
        <a:xfrm>
          <a:off x="9404428" y="954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70091</xdr:rowOff>
    </xdr:from>
    <xdr:to>
      <xdr:col>45</xdr:col>
      <xdr:colOff>177800</xdr:colOff>
      <xdr:row>57</xdr:row>
      <xdr:rowOff>85103</xdr:rowOff>
    </xdr:to>
    <xdr:cxnSp macro="">
      <xdr:nvCxnSpPr>
        <xdr:cNvPr id="355" name="直線コネクタ 354"/>
        <xdr:cNvCxnSpPr/>
      </xdr:nvCxnSpPr>
      <xdr:spPr>
        <a:xfrm>
          <a:off x="7861300" y="9842741"/>
          <a:ext cx="889000" cy="1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159462</xdr:rowOff>
    </xdr:from>
    <xdr:to>
      <xdr:col>46</xdr:col>
      <xdr:colOff>38100</xdr:colOff>
      <xdr:row>57</xdr:row>
      <xdr:rowOff>89612</xdr:rowOff>
    </xdr:to>
    <xdr:sp macro="" textlink="">
      <xdr:nvSpPr>
        <xdr:cNvPr id="356" name="フローチャート: 判断 355"/>
        <xdr:cNvSpPr/>
      </xdr:nvSpPr>
      <xdr:spPr>
        <a:xfrm>
          <a:off x="8699500" y="976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106139</xdr:rowOff>
    </xdr:from>
    <xdr:ext cx="469744" cy="259045"/>
    <xdr:sp macro="" textlink="">
      <xdr:nvSpPr>
        <xdr:cNvPr id="357" name="テキスト ボックス 356"/>
        <xdr:cNvSpPr txBox="1"/>
      </xdr:nvSpPr>
      <xdr:spPr>
        <a:xfrm>
          <a:off x="8515428" y="9535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70091</xdr:rowOff>
    </xdr:from>
    <xdr:to>
      <xdr:col>41</xdr:col>
      <xdr:colOff>50800</xdr:colOff>
      <xdr:row>57</xdr:row>
      <xdr:rowOff>72530</xdr:rowOff>
    </xdr:to>
    <xdr:cxnSp macro="">
      <xdr:nvCxnSpPr>
        <xdr:cNvPr id="358" name="直線コネクタ 357"/>
        <xdr:cNvCxnSpPr/>
      </xdr:nvCxnSpPr>
      <xdr:spPr>
        <a:xfrm flipV="1">
          <a:off x="6972300" y="9842741"/>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169481</xdr:rowOff>
    </xdr:from>
    <xdr:to>
      <xdr:col>41</xdr:col>
      <xdr:colOff>101600</xdr:colOff>
      <xdr:row>57</xdr:row>
      <xdr:rowOff>99631</xdr:rowOff>
    </xdr:to>
    <xdr:sp macro="" textlink="">
      <xdr:nvSpPr>
        <xdr:cNvPr id="359" name="フローチャート: 判断 358"/>
        <xdr:cNvSpPr/>
      </xdr:nvSpPr>
      <xdr:spPr>
        <a:xfrm>
          <a:off x="7810500" y="977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116158</xdr:rowOff>
    </xdr:from>
    <xdr:ext cx="469744" cy="259045"/>
    <xdr:sp macro="" textlink="">
      <xdr:nvSpPr>
        <xdr:cNvPr id="360" name="テキスト ボックス 359"/>
        <xdr:cNvSpPr txBox="1"/>
      </xdr:nvSpPr>
      <xdr:spPr>
        <a:xfrm>
          <a:off x="7626428" y="954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37884</xdr:rowOff>
    </xdr:from>
    <xdr:to>
      <xdr:col>36</xdr:col>
      <xdr:colOff>165100</xdr:colOff>
      <xdr:row>57</xdr:row>
      <xdr:rowOff>139484</xdr:rowOff>
    </xdr:to>
    <xdr:sp macro="" textlink="">
      <xdr:nvSpPr>
        <xdr:cNvPr id="361" name="フローチャート: 判断 360"/>
        <xdr:cNvSpPr/>
      </xdr:nvSpPr>
      <xdr:spPr>
        <a:xfrm>
          <a:off x="6921500" y="9810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130611</xdr:rowOff>
    </xdr:from>
    <xdr:ext cx="469744" cy="259045"/>
    <xdr:sp macro="" textlink="">
      <xdr:nvSpPr>
        <xdr:cNvPr id="362" name="テキスト ボックス 361"/>
        <xdr:cNvSpPr txBox="1"/>
      </xdr:nvSpPr>
      <xdr:spPr>
        <a:xfrm>
          <a:off x="6737428" y="990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162281</xdr:rowOff>
    </xdr:from>
    <xdr:to>
      <xdr:col>55</xdr:col>
      <xdr:colOff>50800</xdr:colOff>
      <xdr:row>56</xdr:row>
      <xdr:rowOff>92431</xdr:rowOff>
    </xdr:to>
    <xdr:sp macro="" textlink="">
      <xdr:nvSpPr>
        <xdr:cNvPr id="368" name="楕円 367"/>
        <xdr:cNvSpPr/>
      </xdr:nvSpPr>
      <xdr:spPr>
        <a:xfrm>
          <a:off x="10426700" y="959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13708</xdr:rowOff>
    </xdr:from>
    <xdr:ext cx="534377" cy="259045"/>
    <xdr:sp macro="" textlink="">
      <xdr:nvSpPr>
        <xdr:cNvPr id="369" name="農林水産業費該当値テキスト"/>
        <xdr:cNvSpPr txBox="1"/>
      </xdr:nvSpPr>
      <xdr:spPr>
        <a:xfrm>
          <a:off x="10528300" y="944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36208</xdr:rowOff>
    </xdr:from>
    <xdr:to>
      <xdr:col>50</xdr:col>
      <xdr:colOff>165100</xdr:colOff>
      <xdr:row>57</xdr:row>
      <xdr:rowOff>137808</xdr:rowOff>
    </xdr:to>
    <xdr:sp macro="" textlink="">
      <xdr:nvSpPr>
        <xdr:cNvPr id="370" name="楕円 369"/>
        <xdr:cNvSpPr/>
      </xdr:nvSpPr>
      <xdr:spPr>
        <a:xfrm>
          <a:off x="9588500" y="980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128935</xdr:rowOff>
    </xdr:from>
    <xdr:ext cx="469744" cy="259045"/>
    <xdr:sp macro="" textlink="">
      <xdr:nvSpPr>
        <xdr:cNvPr id="371" name="テキスト ボックス 370"/>
        <xdr:cNvSpPr txBox="1"/>
      </xdr:nvSpPr>
      <xdr:spPr>
        <a:xfrm>
          <a:off x="9404428" y="990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34303</xdr:rowOff>
    </xdr:from>
    <xdr:to>
      <xdr:col>46</xdr:col>
      <xdr:colOff>38100</xdr:colOff>
      <xdr:row>57</xdr:row>
      <xdr:rowOff>135903</xdr:rowOff>
    </xdr:to>
    <xdr:sp macro="" textlink="">
      <xdr:nvSpPr>
        <xdr:cNvPr id="372" name="楕円 371"/>
        <xdr:cNvSpPr/>
      </xdr:nvSpPr>
      <xdr:spPr>
        <a:xfrm>
          <a:off x="8699500" y="980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127030</xdr:rowOff>
    </xdr:from>
    <xdr:ext cx="469744" cy="259045"/>
    <xdr:sp macro="" textlink="">
      <xdr:nvSpPr>
        <xdr:cNvPr id="373" name="テキスト ボックス 372"/>
        <xdr:cNvSpPr txBox="1"/>
      </xdr:nvSpPr>
      <xdr:spPr>
        <a:xfrm>
          <a:off x="8515428" y="989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19291</xdr:rowOff>
    </xdr:from>
    <xdr:to>
      <xdr:col>41</xdr:col>
      <xdr:colOff>101600</xdr:colOff>
      <xdr:row>57</xdr:row>
      <xdr:rowOff>120891</xdr:rowOff>
    </xdr:to>
    <xdr:sp macro="" textlink="">
      <xdr:nvSpPr>
        <xdr:cNvPr id="374" name="楕円 373"/>
        <xdr:cNvSpPr/>
      </xdr:nvSpPr>
      <xdr:spPr>
        <a:xfrm>
          <a:off x="7810500" y="979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112018</xdr:rowOff>
    </xdr:from>
    <xdr:ext cx="469744" cy="259045"/>
    <xdr:sp macro="" textlink="">
      <xdr:nvSpPr>
        <xdr:cNvPr id="375" name="テキスト ボックス 374"/>
        <xdr:cNvSpPr txBox="1"/>
      </xdr:nvSpPr>
      <xdr:spPr>
        <a:xfrm>
          <a:off x="7626428" y="9884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21730</xdr:rowOff>
    </xdr:from>
    <xdr:to>
      <xdr:col>36</xdr:col>
      <xdr:colOff>165100</xdr:colOff>
      <xdr:row>57</xdr:row>
      <xdr:rowOff>123330</xdr:rowOff>
    </xdr:to>
    <xdr:sp macro="" textlink="">
      <xdr:nvSpPr>
        <xdr:cNvPr id="376" name="楕円 375"/>
        <xdr:cNvSpPr/>
      </xdr:nvSpPr>
      <xdr:spPr>
        <a:xfrm>
          <a:off x="6921500" y="979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139857</xdr:rowOff>
    </xdr:from>
    <xdr:ext cx="469744" cy="259045"/>
    <xdr:sp macro="" textlink="">
      <xdr:nvSpPr>
        <xdr:cNvPr id="377" name="テキスト ボックス 376"/>
        <xdr:cNvSpPr txBox="1"/>
      </xdr:nvSpPr>
      <xdr:spPr>
        <a:xfrm>
          <a:off x="6737428" y="956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9" name="テキスト ボックス 398"/>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129805</xdr:rowOff>
    </xdr:from>
    <xdr:to>
      <xdr:col>54</xdr:col>
      <xdr:colOff>189865</xdr:colOff>
      <xdr:row>79</xdr:row>
      <xdr:rowOff>20176</xdr:rowOff>
    </xdr:to>
    <xdr:cxnSp macro="">
      <xdr:nvCxnSpPr>
        <xdr:cNvPr id="403" name="直線コネクタ 402"/>
        <xdr:cNvCxnSpPr/>
      </xdr:nvCxnSpPr>
      <xdr:spPr>
        <a:xfrm flipV="1">
          <a:off x="10475595" y="11959855"/>
          <a:ext cx="1270" cy="1604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24003</xdr:rowOff>
    </xdr:from>
    <xdr:ext cx="469744" cy="259045"/>
    <xdr:sp macro="" textlink="">
      <xdr:nvSpPr>
        <xdr:cNvPr id="404" name="商工費最小値テキスト"/>
        <xdr:cNvSpPr txBox="1"/>
      </xdr:nvSpPr>
      <xdr:spPr>
        <a:xfrm>
          <a:off x="10528300" y="1356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20176</xdr:rowOff>
    </xdr:from>
    <xdr:to>
      <xdr:col>55</xdr:col>
      <xdr:colOff>88900</xdr:colOff>
      <xdr:row>79</xdr:row>
      <xdr:rowOff>20176</xdr:rowOff>
    </xdr:to>
    <xdr:cxnSp macro="">
      <xdr:nvCxnSpPr>
        <xdr:cNvPr id="405" name="直線コネクタ 404"/>
        <xdr:cNvCxnSpPr/>
      </xdr:nvCxnSpPr>
      <xdr:spPr>
        <a:xfrm>
          <a:off x="10388600" y="1356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76482</xdr:rowOff>
    </xdr:from>
    <xdr:ext cx="534377" cy="259045"/>
    <xdr:sp macro="" textlink="">
      <xdr:nvSpPr>
        <xdr:cNvPr id="406" name="商工費最大値テキスト"/>
        <xdr:cNvSpPr txBox="1"/>
      </xdr:nvSpPr>
      <xdr:spPr>
        <a:xfrm>
          <a:off x="10528300" y="1173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129805</xdr:rowOff>
    </xdr:from>
    <xdr:to>
      <xdr:col>55</xdr:col>
      <xdr:colOff>88900</xdr:colOff>
      <xdr:row>69</xdr:row>
      <xdr:rowOff>129805</xdr:rowOff>
    </xdr:to>
    <xdr:cxnSp macro="">
      <xdr:nvCxnSpPr>
        <xdr:cNvPr id="407" name="直線コネクタ 406"/>
        <xdr:cNvCxnSpPr/>
      </xdr:nvCxnSpPr>
      <xdr:spPr>
        <a:xfrm>
          <a:off x="10388600" y="119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132059</xdr:rowOff>
    </xdr:from>
    <xdr:to>
      <xdr:col>55</xdr:col>
      <xdr:colOff>0</xdr:colOff>
      <xdr:row>78</xdr:row>
      <xdr:rowOff>12370</xdr:rowOff>
    </xdr:to>
    <xdr:cxnSp macro="">
      <xdr:nvCxnSpPr>
        <xdr:cNvPr id="408" name="直線コネクタ 407"/>
        <xdr:cNvCxnSpPr/>
      </xdr:nvCxnSpPr>
      <xdr:spPr>
        <a:xfrm>
          <a:off x="9639300" y="13333709"/>
          <a:ext cx="838200" cy="5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169122</xdr:rowOff>
    </xdr:from>
    <xdr:ext cx="534377" cy="259045"/>
    <xdr:sp macro="" textlink="">
      <xdr:nvSpPr>
        <xdr:cNvPr id="409" name="商工費平均値テキスト"/>
        <xdr:cNvSpPr txBox="1"/>
      </xdr:nvSpPr>
      <xdr:spPr>
        <a:xfrm>
          <a:off x="10528300" y="13027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146245</xdr:rowOff>
    </xdr:from>
    <xdr:to>
      <xdr:col>55</xdr:col>
      <xdr:colOff>50800</xdr:colOff>
      <xdr:row>77</xdr:row>
      <xdr:rowOff>76395</xdr:rowOff>
    </xdr:to>
    <xdr:sp macro="" textlink="">
      <xdr:nvSpPr>
        <xdr:cNvPr id="410" name="フローチャート: 判断 409"/>
        <xdr:cNvSpPr/>
      </xdr:nvSpPr>
      <xdr:spPr>
        <a:xfrm>
          <a:off x="10426700" y="1317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115501</xdr:rowOff>
    </xdr:from>
    <xdr:to>
      <xdr:col>50</xdr:col>
      <xdr:colOff>114300</xdr:colOff>
      <xdr:row>77</xdr:row>
      <xdr:rowOff>132059</xdr:rowOff>
    </xdr:to>
    <xdr:cxnSp macro="">
      <xdr:nvCxnSpPr>
        <xdr:cNvPr id="411" name="直線コネクタ 410"/>
        <xdr:cNvCxnSpPr/>
      </xdr:nvCxnSpPr>
      <xdr:spPr>
        <a:xfrm>
          <a:off x="8750300" y="13145701"/>
          <a:ext cx="889000" cy="188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131158</xdr:rowOff>
    </xdr:from>
    <xdr:to>
      <xdr:col>50</xdr:col>
      <xdr:colOff>165100</xdr:colOff>
      <xdr:row>77</xdr:row>
      <xdr:rowOff>61308</xdr:rowOff>
    </xdr:to>
    <xdr:sp macro="" textlink="">
      <xdr:nvSpPr>
        <xdr:cNvPr id="412" name="フローチャート: 判断 411"/>
        <xdr:cNvSpPr/>
      </xdr:nvSpPr>
      <xdr:spPr>
        <a:xfrm>
          <a:off x="95885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77836</xdr:rowOff>
    </xdr:from>
    <xdr:ext cx="534377" cy="259045"/>
    <xdr:sp macro="" textlink="">
      <xdr:nvSpPr>
        <xdr:cNvPr id="413" name="テキスト ボックス 412"/>
        <xdr:cNvSpPr txBox="1"/>
      </xdr:nvSpPr>
      <xdr:spPr>
        <a:xfrm>
          <a:off x="9372111" y="1293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115501</xdr:rowOff>
    </xdr:from>
    <xdr:to>
      <xdr:col>45</xdr:col>
      <xdr:colOff>177800</xdr:colOff>
      <xdr:row>78</xdr:row>
      <xdr:rowOff>15929</xdr:rowOff>
    </xdr:to>
    <xdr:cxnSp macro="">
      <xdr:nvCxnSpPr>
        <xdr:cNvPr id="414" name="直線コネクタ 413"/>
        <xdr:cNvCxnSpPr/>
      </xdr:nvCxnSpPr>
      <xdr:spPr>
        <a:xfrm flipV="1">
          <a:off x="7861300" y="13145701"/>
          <a:ext cx="889000" cy="24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80834</xdr:rowOff>
    </xdr:from>
    <xdr:to>
      <xdr:col>46</xdr:col>
      <xdr:colOff>38100</xdr:colOff>
      <xdr:row>77</xdr:row>
      <xdr:rowOff>10984</xdr:rowOff>
    </xdr:to>
    <xdr:sp macro="" textlink="">
      <xdr:nvSpPr>
        <xdr:cNvPr id="415" name="フローチャート: 判断 414"/>
        <xdr:cNvSpPr/>
      </xdr:nvSpPr>
      <xdr:spPr>
        <a:xfrm>
          <a:off x="8699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2111</xdr:rowOff>
    </xdr:from>
    <xdr:ext cx="534377" cy="259045"/>
    <xdr:sp macro="" textlink="">
      <xdr:nvSpPr>
        <xdr:cNvPr id="416" name="テキスト ボックス 415"/>
        <xdr:cNvSpPr txBox="1"/>
      </xdr:nvSpPr>
      <xdr:spPr>
        <a:xfrm>
          <a:off x="8483111" y="1320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15929</xdr:rowOff>
    </xdr:from>
    <xdr:to>
      <xdr:col>41</xdr:col>
      <xdr:colOff>50800</xdr:colOff>
      <xdr:row>78</xdr:row>
      <xdr:rowOff>31214</xdr:rowOff>
    </xdr:to>
    <xdr:cxnSp macro="">
      <xdr:nvCxnSpPr>
        <xdr:cNvPr id="417" name="直線コネクタ 416"/>
        <xdr:cNvCxnSpPr/>
      </xdr:nvCxnSpPr>
      <xdr:spPr>
        <a:xfrm flipV="1">
          <a:off x="6972300" y="13389029"/>
          <a:ext cx="889000" cy="1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10914</xdr:rowOff>
    </xdr:from>
    <xdr:to>
      <xdr:col>41</xdr:col>
      <xdr:colOff>101600</xdr:colOff>
      <xdr:row>76</xdr:row>
      <xdr:rowOff>112514</xdr:rowOff>
    </xdr:to>
    <xdr:sp macro="" textlink="">
      <xdr:nvSpPr>
        <xdr:cNvPr id="418" name="フローチャート: 判断 417"/>
        <xdr:cNvSpPr/>
      </xdr:nvSpPr>
      <xdr:spPr>
        <a:xfrm>
          <a:off x="7810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129042</xdr:rowOff>
    </xdr:from>
    <xdr:ext cx="534377" cy="259045"/>
    <xdr:sp macro="" textlink="">
      <xdr:nvSpPr>
        <xdr:cNvPr id="419" name="テキスト ボックス 418"/>
        <xdr:cNvSpPr txBox="1"/>
      </xdr:nvSpPr>
      <xdr:spPr>
        <a:xfrm>
          <a:off x="7594111" y="128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89650</xdr:rowOff>
    </xdr:from>
    <xdr:to>
      <xdr:col>36</xdr:col>
      <xdr:colOff>165100</xdr:colOff>
      <xdr:row>77</xdr:row>
      <xdr:rowOff>19800</xdr:rowOff>
    </xdr:to>
    <xdr:sp macro="" textlink="">
      <xdr:nvSpPr>
        <xdr:cNvPr id="420" name="フローチャート: 判断 419"/>
        <xdr:cNvSpPr/>
      </xdr:nvSpPr>
      <xdr:spPr>
        <a:xfrm>
          <a:off x="6921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36328</xdr:rowOff>
    </xdr:from>
    <xdr:ext cx="534377" cy="259045"/>
    <xdr:sp macro="" textlink="">
      <xdr:nvSpPr>
        <xdr:cNvPr id="421" name="テキスト ボックス 420"/>
        <xdr:cNvSpPr txBox="1"/>
      </xdr:nvSpPr>
      <xdr:spPr>
        <a:xfrm>
          <a:off x="6705111" y="1289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133020</xdr:rowOff>
    </xdr:from>
    <xdr:to>
      <xdr:col>55</xdr:col>
      <xdr:colOff>50800</xdr:colOff>
      <xdr:row>78</xdr:row>
      <xdr:rowOff>63170</xdr:rowOff>
    </xdr:to>
    <xdr:sp macro="" textlink="">
      <xdr:nvSpPr>
        <xdr:cNvPr id="427" name="楕円 426"/>
        <xdr:cNvSpPr/>
      </xdr:nvSpPr>
      <xdr:spPr>
        <a:xfrm>
          <a:off x="10426700" y="1333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111447</xdr:rowOff>
    </xdr:from>
    <xdr:ext cx="469744" cy="259045"/>
    <xdr:sp macro="" textlink="">
      <xdr:nvSpPr>
        <xdr:cNvPr id="428" name="商工費該当値テキスト"/>
        <xdr:cNvSpPr txBox="1"/>
      </xdr:nvSpPr>
      <xdr:spPr>
        <a:xfrm>
          <a:off x="10528300" y="1331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81259</xdr:rowOff>
    </xdr:from>
    <xdr:to>
      <xdr:col>50</xdr:col>
      <xdr:colOff>165100</xdr:colOff>
      <xdr:row>78</xdr:row>
      <xdr:rowOff>11409</xdr:rowOff>
    </xdr:to>
    <xdr:sp macro="" textlink="">
      <xdr:nvSpPr>
        <xdr:cNvPr id="429" name="楕円 428"/>
        <xdr:cNvSpPr/>
      </xdr:nvSpPr>
      <xdr:spPr>
        <a:xfrm>
          <a:off x="9588500" y="1328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2536</xdr:rowOff>
    </xdr:from>
    <xdr:ext cx="469744" cy="259045"/>
    <xdr:sp macro="" textlink="">
      <xdr:nvSpPr>
        <xdr:cNvPr id="430" name="テキスト ボックス 429"/>
        <xdr:cNvSpPr txBox="1"/>
      </xdr:nvSpPr>
      <xdr:spPr>
        <a:xfrm>
          <a:off x="9404428" y="13375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64701</xdr:rowOff>
    </xdr:from>
    <xdr:to>
      <xdr:col>46</xdr:col>
      <xdr:colOff>38100</xdr:colOff>
      <xdr:row>76</xdr:row>
      <xdr:rowOff>166301</xdr:rowOff>
    </xdr:to>
    <xdr:sp macro="" textlink="">
      <xdr:nvSpPr>
        <xdr:cNvPr id="431" name="楕円 430"/>
        <xdr:cNvSpPr/>
      </xdr:nvSpPr>
      <xdr:spPr>
        <a:xfrm>
          <a:off x="8699500" y="1309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11378</xdr:rowOff>
    </xdr:from>
    <xdr:ext cx="534377" cy="259045"/>
    <xdr:sp macro="" textlink="">
      <xdr:nvSpPr>
        <xdr:cNvPr id="432" name="テキスト ボックス 431"/>
        <xdr:cNvSpPr txBox="1"/>
      </xdr:nvSpPr>
      <xdr:spPr>
        <a:xfrm>
          <a:off x="8483111" y="1287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136579</xdr:rowOff>
    </xdr:from>
    <xdr:to>
      <xdr:col>41</xdr:col>
      <xdr:colOff>101600</xdr:colOff>
      <xdr:row>78</xdr:row>
      <xdr:rowOff>66729</xdr:rowOff>
    </xdr:to>
    <xdr:sp macro="" textlink="">
      <xdr:nvSpPr>
        <xdr:cNvPr id="433" name="楕円 432"/>
        <xdr:cNvSpPr/>
      </xdr:nvSpPr>
      <xdr:spPr>
        <a:xfrm>
          <a:off x="7810500" y="1333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57856</xdr:rowOff>
    </xdr:from>
    <xdr:ext cx="469744" cy="259045"/>
    <xdr:sp macro="" textlink="">
      <xdr:nvSpPr>
        <xdr:cNvPr id="434" name="テキスト ボックス 433"/>
        <xdr:cNvSpPr txBox="1"/>
      </xdr:nvSpPr>
      <xdr:spPr>
        <a:xfrm>
          <a:off x="7626428" y="1343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151864</xdr:rowOff>
    </xdr:from>
    <xdr:to>
      <xdr:col>36</xdr:col>
      <xdr:colOff>165100</xdr:colOff>
      <xdr:row>78</xdr:row>
      <xdr:rowOff>82014</xdr:rowOff>
    </xdr:to>
    <xdr:sp macro="" textlink="">
      <xdr:nvSpPr>
        <xdr:cNvPr id="435" name="楕円 434"/>
        <xdr:cNvSpPr/>
      </xdr:nvSpPr>
      <xdr:spPr>
        <a:xfrm>
          <a:off x="6921500" y="1335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73141</xdr:rowOff>
    </xdr:from>
    <xdr:ext cx="469744" cy="259045"/>
    <xdr:sp macro="" textlink="">
      <xdr:nvSpPr>
        <xdr:cNvPr id="436" name="テキスト ボックス 435"/>
        <xdr:cNvSpPr txBox="1"/>
      </xdr:nvSpPr>
      <xdr:spPr>
        <a:xfrm>
          <a:off x="6737428" y="1344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9" name="テキスト ボックス 448"/>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120089</xdr:rowOff>
    </xdr:from>
    <xdr:to>
      <xdr:col>54</xdr:col>
      <xdr:colOff>189865</xdr:colOff>
      <xdr:row>99</xdr:row>
      <xdr:rowOff>15357</xdr:rowOff>
    </xdr:to>
    <xdr:cxnSp macro="">
      <xdr:nvCxnSpPr>
        <xdr:cNvPr id="463" name="直線コネクタ 462"/>
        <xdr:cNvCxnSpPr/>
      </xdr:nvCxnSpPr>
      <xdr:spPr>
        <a:xfrm flipV="1">
          <a:off x="10475595" y="15550589"/>
          <a:ext cx="1270" cy="1438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19184</xdr:rowOff>
    </xdr:from>
    <xdr:ext cx="534377" cy="259045"/>
    <xdr:sp macro="" textlink="">
      <xdr:nvSpPr>
        <xdr:cNvPr id="464" name="土木費最小値テキスト"/>
        <xdr:cNvSpPr txBox="1"/>
      </xdr:nvSpPr>
      <xdr:spPr>
        <a:xfrm>
          <a:off x="10528300" y="1699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15357</xdr:rowOff>
    </xdr:from>
    <xdr:to>
      <xdr:col>55</xdr:col>
      <xdr:colOff>88900</xdr:colOff>
      <xdr:row>99</xdr:row>
      <xdr:rowOff>15357</xdr:rowOff>
    </xdr:to>
    <xdr:cxnSp macro="">
      <xdr:nvCxnSpPr>
        <xdr:cNvPr id="465" name="直線コネクタ 464"/>
        <xdr:cNvCxnSpPr/>
      </xdr:nvCxnSpPr>
      <xdr:spPr>
        <a:xfrm>
          <a:off x="10388600" y="1698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66766</xdr:rowOff>
    </xdr:from>
    <xdr:ext cx="599010" cy="259045"/>
    <xdr:sp macro="" textlink="">
      <xdr:nvSpPr>
        <xdr:cNvPr id="466" name="土木費最大値テキスト"/>
        <xdr:cNvSpPr txBox="1"/>
      </xdr:nvSpPr>
      <xdr:spPr>
        <a:xfrm>
          <a:off x="10528300" y="1532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113,201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120089</xdr:rowOff>
    </xdr:from>
    <xdr:to>
      <xdr:col>55</xdr:col>
      <xdr:colOff>88900</xdr:colOff>
      <xdr:row>90</xdr:row>
      <xdr:rowOff>120089</xdr:rowOff>
    </xdr:to>
    <xdr:cxnSp macro="">
      <xdr:nvCxnSpPr>
        <xdr:cNvPr id="467" name="直線コネクタ 466"/>
        <xdr:cNvCxnSpPr/>
      </xdr:nvCxnSpPr>
      <xdr:spPr>
        <a:xfrm>
          <a:off x="10388600" y="1555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67528</xdr:rowOff>
    </xdr:from>
    <xdr:to>
      <xdr:col>55</xdr:col>
      <xdr:colOff>0</xdr:colOff>
      <xdr:row>96</xdr:row>
      <xdr:rowOff>142835</xdr:rowOff>
    </xdr:to>
    <xdr:cxnSp macro="">
      <xdr:nvCxnSpPr>
        <xdr:cNvPr id="468" name="直線コネクタ 467"/>
        <xdr:cNvCxnSpPr/>
      </xdr:nvCxnSpPr>
      <xdr:spPr>
        <a:xfrm>
          <a:off x="9639300" y="16526728"/>
          <a:ext cx="838200" cy="75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85239</xdr:rowOff>
    </xdr:from>
    <xdr:ext cx="534377" cy="259045"/>
    <xdr:sp macro="" textlink="">
      <xdr:nvSpPr>
        <xdr:cNvPr id="469" name="土木費平均値テキスト"/>
        <xdr:cNvSpPr txBox="1"/>
      </xdr:nvSpPr>
      <xdr:spPr>
        <a:xfrm>
          <a:off x="10528300" y="16544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106812</xdr:rowOff>
    </xdr:from>
    <xdr:to>
      <xdr:col>55</xdr:col>
      <xdr:colOff>50800</xdr:colOff>
      <xdr:row>97</xdr:row>
      <xdr:rowOff>36962</xdr:rowOff>
    </xdr:to>
    <xdr:sp macro="" textlink="">
      <xdr:nvSpPr>
        <xdr:cNvPr id="470" name="フローチャート: 判断 469"/>
        <xdr:cNvSpPr/>
      </xdr:nvSpPr>
      <xdr:spPr>
        <a:xfrm>
          <a:off x="10426700" y="1656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67528</xdr:rowOff>
    </xdr:from>
    <xdr:to>
      <xdr:col>50</xdr:col>
      <xdr:colOff>114300</xdr:colOff>
      <xdr:row>97</xdr:row>
      <xdr:rowOff>12974</xdr:rowOff>
    </xdr:to>
    <xdr:cxnSp macro="">
      <xdr:nvCxnSpPr>
        <xdr:cNvPr id="471" name="直線コネクタ 470"/>
        <xdr:cNvCxnSpPr/>
      </xdr:nvCxnSpPr>
      <xdr:spPr>
        <a:xfrm flipV="1">
          <a:off x="8750300" y="16526728"/>
          <a:ext cx="889000" cy="11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155325</xdr:rowOff>
    </xdr:from>
    <xdr:to>
      <xdr:col>50</xdr:col>
      <xdr:colOff>165100</xdr:colOff>
      <xdr:row>97</xdr:row>
      <xdr:rowOff>85475</xdr:rowOff>
    </xdr:to>
    <xdr:sp macro="" textlink="">
      <xdr:nvSpPr>
        <xdr:cNvPr id="472" name="フローチャート: 判断 471"/>
        <xdr:cNvSpPr/>
      </xdr:nvSpPr>
      <xdr:spPr>
        <a:xfrm>
          <a:off x="9588500" y="16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76602</xdr:rowOff>
    </xdr:from>
    <xdr:ext cx="534377" cy="259045"/>
    <xdr:sp macro="" textlink="">
      <xdr:nvSpPr>
        <xdr:cNvPr id="473" name="テキスト ボックス 472"/>
        <xdr:cNvSpPr txBox="1"/>
      </xdr:nvSpPr>
      <xdr:spPr>
        <a:xfrm>
          <a:off x="9372111" y="1670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12974</xdr:rowOff>
    </xdr:from>
    <xdr:to>
      <xdr:col>45</xdr:col>
      <xdr:colOff>177800</xdr:colOff>
      <xdr:row>97</xdr:row>
      <xdr:rowOff>46644</xdr:rowOff>
    </xdr:to>
    <xdr:cxnSp macro="">
      <xdr:nvCxnSpPr>
        <xdr:cNvPr id="474" name="直線コネクタ 473"/>
        <xdr:cNvCxnSpPr/>
      </xdr:nvCxnSpPr>
      <xdr:spPr>
        <a:xfrm flipV="1">
          <a:off x="7861300" y="16643624"/>
          <a:ext cx="889000" cy="3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163440</xdr:rowOff>
    </xdr:from>
    <xdr:to>
      <xdr:col>46</xdr:col>
      <xdr:colOff>38100</xdr:colOff>
      <xdr:row>97</xdr:row>
      <xdr:rowOff>93590</xdr:rowOff>
    </xdr:to>
    <xdr:sp macro="" textlink="">
      <xdr:nvSpPr>
        <xdr:cNvPr id="475" name="フローチャート: 判断 474"/>
        <xdr:cNvSpPr/>
      </xdr:nvSpPr>
      <xdr:spPr>
        <a:xfrm>
          <a:off x="8699500" y="1662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84717</xdr:rowOff>
    </xdr:from>
    <xdr:ext cx="534377" cy="259045"/>
    <xdr:sp macro="" textlink="">
      <xdr:nvSpPr>
        <xdr:cNvPr id="476" name="テキスト ボックス 475"/>
        <xdr:cNvSpPr txBox="1"/>
      </xdr:nvSpPr>
      <xdr:spPr>
        <a:xfrm>
          <a:off x="8483111" y="1671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46644</xdr:rowOff>
    </xdr:from>
    <xdr:to>
      <xdr:col>41</xdr:col>
      <xdr:colOff>50800</xdr:colOff>
      <xdr:row>97</xdr:row>
      <xdr:rowOff>95580</xdr:rowOff>
    </xdr:to>
    <xdr:cxnSp macro="">
      <xdr:nvCxnSpPr>
        <xdr:cNvPr id="477" name="直線コネクタ 476"/>
        <xdr:cNvCxnSpPr/>
      </xdr:nvCxnSpPr>
      <xdr:spPr>
        <a:xfrm flipV="1">
          <a:off x="6972300" y="16677294"/>
          <a:ext cx="889000" cy="48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3338</xdr:rowOff>
    </xdr:from>
    <xdr:to>
      <xdr:col>41</xdr:col>
      <xdr:colOff>101600</xdr:colOff>
      <xdr:row>97</xdr:row>
      <xdr:rowOff>104938</xdr:rowOff>
    </xdr:to>
    <xdr:sp macro="" textlink="">
      <xdr:nvSpPr>
        <xdr:cNvPr id="478" name="フローチャート: 判断 477"/>
        <xdr:cNvSpPr/>
      </xdr:nvSpPr>
      <xdr:spPr>
        <a:xfrm>
          <a:off x="7810500" y="1663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96065</xdr:rowOff>
    </xdr:from>
    <xdr:ext cx="534377" cy="259045"/>
    <xdr:sp macro="" textlink="">
      <xdr:nvSpPr>
        <xdr:cNvPr id="479" name="テキスト ボックス 478"/>
        <xdr:cNvSpPr txBox="1"/>
      </xdr:nvSpPr>
      <xdr:spPr>
        <a:xfrm>
          <a:off x="7594111" y="1672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16303</xdr:rowOff>
    </xdr:from>
    <xdr:to>
      <xdr:col>36</xdr:col>
      <xdr:colOff>165100</xdr:colOff>
      <xdr:row>97</xdr:row>
      <xdr:rowOff>117903</xdr:rowOff>
    </xdr:to>
    <xdr:sp macro="" textlink="">
      <xdr:nvSpPr>
        <xdr:cNvPr id="480" name="フローチャート: 判断 479"/>
        <xdr:cNvSpPr/>
      </xdr:nvSpPr>
      <xdr:spPr>
        <a:xfrm>
          <a:off x="6921500" y="1664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134430</xdr:rowOff>
    </xdr:from>
    <xdr:ext cx="534377" cy="259045"/>
    <xdr:sp macro="" textlink="">
      <xdr:nvSpPr>
        <xdr:cNvPr id="481" name="テキスト ボックス 480"/>
        <xdr:cNvSpPr txBox="1"/>
      </xdr:nvSpPr>
      <xdr:spPr>
        <a:xfrm>
          <a:off x="6705111" y="1642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92035</xdr:rowOff>
    </xdr:from>
    <xdr:to>
      <xdr:col>55</xdr:col>
      <xdr:colOff>50800</xdr:colOff>
      <xdr:row>97</xdr:row>
      <xdr:rowOff>22185</xdr:rowOff>
    </xdr:to>
    <xdr:sp macro="" textlink="">
      <xdr:nvSpPr>
        <xdr:cNvPr id="487" name="楕円 486"/>
        <xdr:cNvSpPr/>
      </xdr:nvSpPr>
      <xdr:spPr>
        <a:xfrm>
          <a:off x="10426700" y="1655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114912</xdr:rowOff>
    </xdr:from>
    <xdr:ext cx="534377" cy="259045"/>
    <xdr:sp macro="" textlink="">
      <xdr:nvSpPr>
        <xdr:cNvPr id="488" name="土木費該当値テキスト"/>
        <xdr:cNvSpPr txBox="1"/>
      </xdr:nvSpPr>
      <xdr:spPr>
        <a:xfrm>
          <a:off x="10528300" y="1640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16728</xdr:rowOff>
    </xdr:from>
    <xdr:to>
      <xdr:col>50</xdr:col>
      <xdr:colOff>165100</xdr:colOff>
      <xdr:row>96</xdr:row>
      <xdr:rowOff>118328</xdr:rowOff>
    </xdr:to>
    <xdr:sp macro="" textlink="">
      <xdr:nvSpPr>
        <xdr:cNvPr id="489" name="楕円 488"/>
        <xdr:cNvSpPr/>
      </xdr:nvSpPr>
      <xdr:spPr>
        <a:xfrm>
          <a:off x="9588500" y="1647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134855</xdr:rowOff>
    </xdr:from>
    <xdr:ext cx="534377" cy="259045"/>
    <xdr:sp macro="" textlink="">
      <xdr:nvSpPr>
        <xdr:cNvPr id="490" name="テキスト ボックス 489"/>
        <xdr:cNvSpPr txBox="1"/>
      </xdr:nvSpPr>
      <xdr:spPr>
        <a:xfrm>
          <a:off x="9372111" y="1625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133624</xdr:rowOff>
    </xdr:from>
    <xdr:to>
      <xdr:col>46</xdr:col>
      <xdr:colOff>38100</xdr:colOff>
      <xdr:row>97</xdr:row>
      <xdr:rowOff>63774</xdr:rowOff>
    </xdr:to>
    <xdr:sp macro="" textlink="">
      <xdr:nvSpPr>
        <xdr:cNvPr id="491" name="楕円 490"/>
        <xdr:cNvSpPr/>
      </xdr:nvSpPr>
      <xdr:spPr>
        <a:xfrm>
          <a:off x="8699500" y="1659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80301</xdr:rowOff>
    </xdr:from>
    <xdr:ext cx="534377" cy="259045"/>
    <xdr:sp macro="" textlink="">
      <xdr:nvSpPr>
        <xdr:cNvPr id="492" name="テキスト ボックス 491"/>
        <xdr:cNvSpPr txBox="1"/>
      </xdr:nvSpPr>
      <xdr:spPr>
        <a:xfrm>
          <a:off x="8483111" y="1636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167294</xdr:rowOff>
    </xdr:from>
    <xdr:to>
      <xdr:col>41</xdr:col>
      <xdr:colOff>101600</xdr:colOff>
      <xdr:row>97</xdr:row>
      <xdr:rowOff>97444</xdr:rowOff>
    </xdr:to>
    <xdr:sp macro="" textlink="">
      <xdr:nvSpPr>
        <xdr:cNvPr id="493" name="楕円 492"/>
        <xdr:cNvSpPr/>
      </xdr:nvSpPr>
      <xdr:spPr>
        <a:xfrm>
          <a:off x="7810500" y="1662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113971</xdr:rowOff>
    </xdr:from>
    <xdr:ext cx="534377" cy="259045"/>
    <xdr:sp macro="" textlink="">
      <xdr:nvSpPr>
        <xdr:cNvPr id="494" name="テキスト ボックス 493"/>
        <xdr:cNvSpPr txBox="1"/>
      </xdr:nvSpPr>
      <xdr:spPr>
        <a:xfrm>
          <a:off x="7594111" y="1640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44780</xdr:rowOff>
    </xdr:from>
    <xdr:to>
      <xdr:col>36</xdr:col>
      <xdr:colOff>165100</xdr:colOff>
      <xdr:row>97</xdr:row>
      <xdr:rowOff>146380</xdr:rowOff>
    </xdr:to>
    <xdr:sp macro="" textlink="">
      <xdr:nvSpPr>
        <xdr:cNvPr id="495" name="楕円 494"/>
        <xdr:cNvSpPr/>
      </xdr:nvSpPr>
      <xdr:spPr>
        <a:xfrm>
          <a:off x="6921500" y="1667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137507</xdr:rowOff>
    </xdr:from>
    <xdr:ext cx="534377" cy="259045"/>
    <xdr:sp macro="" textlink="">
      <xdr:nvSpPr>
        <xdr:cNvPr id="496" name="テキスト ボックス 495"/>
        <xdr:cNvSpPr txBox="1"/>
      </xdr:nvSpPr>
      <xdr:spPr>
        <a:xfrm>
          <a:off x="6705111" y="1676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7" name="テキスト ボックス 50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9" name="テキスト ボックス 508"/>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116611</xdr:rowOff>
    </xdr:from>
    <xdr:to>
      <xdr:col>85</xdr:col>
      <xdr:colOff>126364</xdr:colOff>
      <xdr:row>38</xdr:row>
      <xdr:rowOff>54752</xdr:rowOff>
    </xdr:to>
    <xdr:cxnSp macro="">
      <xdr:nvCxnSpPr>
        <xdr:cNvPr id="519" name="直線コネクタ 518"/>
        <xdr:cNvCxnSpPr/>
      </xdr:nvCxnSpPr>
      <xdr:spPr>
        <a:xfrm flipV="1">
          <a:off x="16317595" y="5603011"/>
          <a:ext cx="1269" cy="96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58579</xdr:rowOff>
    </xdr:from>
    <xdr:ext cx="534377" cy="259045"/>
    <xdr:sp macro="" textlink="">
      <xdr:nvSpPr>
        <xdr:cNvPr id="520" name="消防費最小値テキスト"/>
        <xdr:cNvSpPr txBox="1"/>
      </xdr:nvSpPr>
      <xdr:spPr>
        <a:xfrm>
          <a:off x="16370300" y="657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54752</xdr:rowOff>
    </xdr:from>
    <xdr:to>
      <xdr:col>86</xdr:col>
      <xdr:colOff>25400</xdr:colOff>
      <xdr:row>38</xdr:row>
      <xdr:rowOff>54752</xdr:rowOff>
    </xdr:to>
    <xdr:cxnSp macro="">
      <xdr:nvCxnSpPr>
        <xdr:cNvPr id="521" name="直線コネクタ 520"/>
        <xdr:cNvCxnSpPr/>
      </xdr:nvCxnSpPr>
      <xdr:spPr>
        <a:xfrm>
          <a:off x="16230600" y="6569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63288</xdr:rowOff>
    </xdr:from>
    <xdr:ext cx="534377" cy="259045"/>
    <xdr:sp macro="" textlink="">
      <xdr:nvSpPr>
        <xdr:cNvPr id="522" name="消防費最大値テキスト"/>
        <xdr:cNvSpPr txBox="1"/>
      </xdr:nvSpPr>
      <xdr:spPr>
        <a:xfrm>
          <a:off x="16370300" y="537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116611</xdr:rowOff>
    </xdr:from>
    <xdr:to>
      <xdr:col>86</xdr:col>
      <xdr:colOff>25400</xdr:colOff>
      <xdr:row>32</xdr:row>
      <xdr:rowOff>116611</xdr:rowOff>
    </xdr:to>
    <xdr:cxnSp macro="">
      <xdr:nvCxnSpPr>
        <xdr:cNvPr id="523" name="直線コネクタ 522"/>
        <xdr:cNvCxnSpPr/>
      </xdr:nvCxnSpPr>
      <xdr:spPr>
        <a:xfrm>
          <a:off x="16230600" y="560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54752</xdr:rowOff>
    </xdr:from>
    <xdr:to>
      <xdr:col>85</xdr:col>
      <xdr:colOff>127000</xdr:colOff>
      <xdr:row>38</xdr:row>
      <xdr:rowOff>57541</xdr:rowOff>
    </xdr:to>
    <xdr:cxnSp macro="">
      <xdr:nvCxnSpPr>
        <xdr:cNvPr id="524" name="直線コネクタ 523"/>
        <xdr:cNvCxnSpPr/>
      </xdr:nvCxnSpPr>
      <xdr:spPr>
        <a:xfrm flipV="1">
          <a:off x="15481300" y="6569852"/>
          <a:ext cx="8382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88917</xdr:rowOff>
    </xdr:from>
    <xdr:ext cx="534377" cy="259045"/>
    <xdr:sp macro="" textlink="">
      <xdr:nvSpPr>
        <xdr:cNvPr id="525" name="消防費平均値テキスト"/>
        <xdr:cNvSpPr txBox="1"/>
      </xdr:nvSpPr>
      <xdr:spPr>
        <a:xfrm>
          <a:off x="16370300" y="60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66040</xdr:rowOff>
    </xdr:from>
    <xdr:to>
      <xdr:col>85</xdr:col>
      <xdr:colOff>177800</xdr:colOff>
      <xdr:row>36</xdr:row>
      <xdr:rowOff>167640</xdr:rowOff>
    </xdr:to>
    <xdr:sp macro="" textlink="">
      <xdr:nvSpPr>
        <xdr:cNvPr id="526" name="フローチャート: 判断 525"/>
        <xdr:cNvSpPr/>
      </xdr:nvSpPr>
      <xdr:spPr>
        <a:xfrm>
          <a:off x="162687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57541</xdr:rowOff>
    </xdr:from>
    <xdr:to>
      <xdr:col>81</xdr:col>
      <xdr:colOff>50800</xdr:colOff>
      <xdr:row>38</xdr:row>
      <xdr:rowOff>82093</xdr:rowOff>
    </xdr:to>
    <xdr:cxnSp macro="">
      <xdr:nvCxnSpPr>
        <xdr:cNvPr id="527" name="直線コネクタ 526"/>
        <xdr:cNvCxnSpPr/>
      </xdr:nvCxnSpPr>
      <xdr:spPr>
        <a:xfrm flipV="1">
          <a:off x="14592300" y="6572641"/>
          <a:ext cx="889000" cy="2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6924</xdr:rowOff>
    </xdr:from>
    <xdr:to>
      <xdr:col>81</xdr:col>
      <xdr:colOff>101600</xdr:colOff>
      <xdr:row>37</xdr:row>
      <xdr:rowOff>108524</xdr:rowOff>
    </xdr:to>
    <xdr:sp macro="" textlink="">
      <xdr:nvSpPr>
        <xdr:cNvPr id="528" name="フローチャート: 判断 527"/>
        <xdr:cNvSpPr/>
      </xdr:nvSpPr>
      <xdr:spPr>
        <a:xfrm>
          <a:off x="15430500" y="635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125051</xdr:rowOff>
    </xdr:from>
    <xdr:ext cx="534377" cy="259045"/>
    <xdr:sp macro="" textlink="">
      <xdr:nvSpPr>
        <xdr:cNvPr id="529" name="テキスト ボックス 528"/>
        <xdr:cNvSpPr txBox="1"/>
      </xdr:nvSpPr>
      <xdr:spPr>
        <a:xfrm>
          <a:off x="15214111" y="612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62708</xdr:rowOff>
    </xdr:from>
    <xdr:to>
      <xdr:col>76</xdr:col>
      <xdr:colOff>114300</xdr:colOff>
      <xdr:row>38</xdr:row>
      <xdr:rowOff>82093</xdr:rowOff>
    </xdr:to>
    <xdr:cxnSp macro="">
      <xdr:nvCxnSpPr>
        <xdr:cNvPr id="530" name="直線コネクタ 529"/>
        <xdr:cNvCxnSpPr/>
      </xdr:nvCxnSpPr>
      <xdr:spPr>
        <a:xfrm>
          <a:off x="13703300" y="6577808"/>
          <a:ext cx="889000" cy="1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42677</xdr:rowOff>
    </xdr:from>
    <xdr:to>
      <xdr:col>76</xdr:col>
      <xdr:colOff>165100</xdr:colOff>
      <xdr:row>37</xdr:row>
      <xdr:rowOff>144277</xdr:rowOff>
    </xdr:to>
    <xdr:sp macro="" textlink="">
      <xdr:nvSpPr>
        <xdr:cNvPr id="531" name="フローチャート: 判断 530"/>
        <xdr:cNvSpPr/>
      </xdr:nvSpPr>
      <xdr:spPr>
        <a:xfrm>
          <a:off x="14541500" y="638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160804</xdr:rowOff>
    </xdr:from>
    <xdr:ext cx="534377" cy="259045"/>
    <xdr:sp macro="" textlink="">
      <xdr:nvSpPr>
        <xdr:cNvPr id="532" name="テキスト ボックス 531"/>
        <xdr:cNvSpPr txBox="1"/>
      </xdr:nvSpPr>
      <xdr:spPr>
        <a:xfrm>
          <a:off x="14325111" y="616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168275</xdr:rowOff>
    </xdr:from>
    <xdr:to>
      <xdr:col>71</xdr:col>
      <xdr:colOff>177800</xdr:colOff>
      <xdr:row>38</xdr:row>
      <xdr:rowOff>62708</xdr:rowOff>
    </xdr:to>
    <xdr:cxnSp macro="">
      <xdr:nvCxnSpPr>
        <xdr:cNvPr id="533" name="直線コネクタ 532"/>
        <xdr:cNvCxnSpPr/>
      </xdr:nvCxnSpPr>
      <xdr:spPr>
        <a:xfrm>
          <a:off x="12814300" y="6511925"/>
          <a:ext cx="889000" cy="6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42357</xdr:rowOff>
    </xdr:from>
    <xdr:to>
      <xdr:col>72</xdr:col>
      <xdr:colOff>38100</xdr:colOff>
      <xdr:row>37</xdr:row>
      <xdr:rowOff>143957</xdr:rowOff>
    </xdr:to>
    <xdr:sp macro="" textlink="">
      <xdr:nvSpPr>
        <xdr:cNvPr id="534" name="フローチャート: 判断 533"/>
        <xdr:cNvSpPr/>
      </xdr:nvSpPr>
      <xdr:spPr>
        <a:xfrm>
          <a:off x="13652500" y="638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160484</xdr:rowOff>
    </xdr:from>
    <xdr:ext cx="534377" cy="259045"/>
    <xdr:sp macro="" textlink="">
      <xdr:nvSpPr>
        <xdr:cNvPr id="535" name="テキスト ボックス 534"/>
        <xdr:cNvSpPr txBox="1"/>
      </xdr:nvSpPr>
      <xdr:spPr>
        <a:xfrm>
          <a:off x="13436111" y="616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168910</xdr:rowOff>
    </xdr:from>
    <xdr:to>
      <xdr:col>67</xdr:col>
      <xdr:colOff>101600</xdr:colOff>
      <xdr:row>37</xdr:row>
      <xdr:rowOff>99060</xdr:rowOff>
    </xdr:to>
    <xdr:sp macro="" textlink="">
      <xdr:nvSpPr>
        <xdr:cNvPr id="536" name="フローチャート: 判断 535"/>
        <xdr:cNvSpPr/>
      </xdr:nvSpPr>
      <xdr:spPr>
        <a:xfrm>
          <a:off x="127635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115587</xdr:rowOff>
    </xdr:from>
    <xdr:ext cx="534377" cy="259045"/>
    <xdr:sp macro="" textlink="">
      <xdr:nvSpPr>
        <xdr:cNvPr id="537" name="テキスト ボックス 536"/>
        <xdr:cNvSpPr txBox="1"/>
      </xdr:nvSpPr>
      <xdr:spPr>
        <a:xfrm>
          <a:off x="12547111" y="611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3952</xdr:rowOff>
    </xdr:from>
    <xdr:to>
      <xdr:col>85</xdr:col>
      <xdr:colOff>177800</xdr:colOff>
      <xdr:row>38</xdr:row>
      <xdr:rowOff>105552</xdr:rowOff>
    </xdr:to>
    <xdr:sp macro="" textlink="">
      <xdr:nvSpPr>
        <xdr:cNvPr id="543" name="楕円 542"/>
        <xdr:cNvSpPr/>
      </xdr:nvSpPr>
      <xdr:spPr>
        <a:xfrm>
          <a:off x="16268700" y="651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90329</xdr:rowOff>
    </xdr:from>
    <xdr:ext cx="534377" cy="259045"/>
    <xdr:sp macro="" textlink="">
      <xdr:nvSpPr>
        <xdr:cNvPr id="544" name="消防費該当値テキスト"/>
        <xdr:cNvSpPr txBox="1"/>
      </xdr:nvSpPr>
      <xdr:spPr>
        <a:xfrm>
          <a:off x="16370300" y="643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6741</xdr:rowOff>
    </xdr:from>
    <xdr:to>
      <xdr:col>81</xdr:col>
      <xdr:colOff>101600</xdr:colOff>
      <xdr:row>38</xdr:row>
      <xdr:rowOff>108341</xdr:rowOff>
    </xdr:to>
    <xdr:sp macro="" textlink="">
      <xdr:nvSpPr>
        <xdr:cNvPr id="545" name="楕円 544"/>
        <xdr:cNvSpPr/>
      </xdr:nvSpPr>
      <xdr:spPr>
        <a:xfrm>
          <a:off x="15430500" y="652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99468</xdr:rowOff>
    </xdr:from>
    <xdr:ext cx="534377" cy="259045"/>
    <xdr:sp macro="" textlink="">
      <xdr:nvSpPr>
        <xdr:cNvPr id="546" name="テキスト ボックス 545"/>
        <xdr:cNvSpPr txBox="1"/>
      </xdr:nvSpPr>
      <xdr:spPr>
        <a:xfrm>
          <a:off x="15214111" y="661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31293</xdr:rowOff>
    </xdr:from>
    <xdr:to>
      <xdr:col>76</xdr:col>
      <xdr:colOff>165100</xdr:colOff>
      <xdr:row>38</xdr:row>
      <xdr:rowOff>132893</xdr:rowOff>
    </xdr:to>
    <xdr:sp macro="" textlink="">
      <xdr:nvSpPr>
        <xdr:cNvPr id="547" name="楕円 546"/>
        <xdr:cNvSpPr/>
      </xdr:nvSpPr>
      <xdr:spPr>
        <a:xfrm>
          <a:off x="14541500" y="654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124020</xdr:rowOff>
    </xdr:from>
    <xdr:ext cx="534377" cy="259045"/>
    <xdr:sp macro="" textlink="">
      <xdr:nvSpPr>
        <xdr:cNvPr id="548" name="テキスト ボックス 547"/>
        <xdr:cNvSpPr txBox="1"/>
      </xdr:nvSpPr>
      <xdr:spPr>
        <a:xfrm>
          <a:off x="14325111" y="663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11908</xdr:rowOff>
    </xdr:from>
    <xdr:to>
      <xdr:col>72</xdr:col>
      <xdr:colOff>38100</xdr:colOff>
      <xdr:row>38</xdr:row>
      <xdr:rowOff>113508</xdr:rowOff>
    </xdr:to>
    <xdr:sp macro="" textlink="">
      <xdr:nvSpPr>
        <xdr:cNvPr id="549" name="楕円 548"/>
        <xdr:cNvSpPr/>
      </xdr:nvSpPr>
      <xdr:spPr>
        <a:xfrm>
          <a:off x="13652500" y="652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104635</xdr:rowOff>
    </xdr:from>
    <xdr:ext cx="534377" cy="259045"/>
    <xdr:sp macro="" textlink="">
      <xdr:nvSpPr>
        <xdr:cNvPr id="550" name="テキスト ボックス 549"/>
        <xdr:cNvSpPr txBox="1"/>
      </xdr:nvSpPr>
      <xdr:spPr>
        <a:xfrm>
          <a:off x="13436111" y="661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117475</xdr:rowOff>
    </xdr:from>
    <xdr:to>
      <xdr:col>67</xdr:col>
      <xdr:colOff>101600</xdr:colOff>
      <xdr:row>38</xdr:row>
      <xdr:rowOff>47625</xdr:rowOff>
    </xdr:to>
    <xdr:sp macro="" textlink="">
      <xdr:nvSpPr>
        <xdr:cNvPr id="551" name="楕円 550"/>
        <xdr:cNvSpPr/>
      </xdr:nvSpPr>
      <xdr:spPr>
        <a:xfrm>
          <a:off x="12763500" y="646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38752</xdr:rowOff>
    </xdr:from>
    <xdr:ext cx="534377" cy="259045"/>
    <xdr:sp macro="" textlink="">
      <xdr:nvSpPr>
        <xdr:cNvPr id="552" name="テキスト ボックス 551"/>
        <xdr:cNvSpPr txBox="1"/>
      </xdr:nvSpPr>
      <xdr:spPr>
        <a:xfrm>
          <a:off x="12547111" y="655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4" name="直線コネクタ 56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5" name="テキスト ボックス 56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6" name="直線コネクタ 56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7" name="テキスト ボックス 56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8" name="直線コネクタ 56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9" name="テキスト ボックス 56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0" name="直線コネクタ 56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1" name="テキスト ボックス 570"/>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2" name="直線コネクタ 57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3" name="テキスト ボックス 57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4" name="直線コネクタ 57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5" name="テキスト ボックス 57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102232</xdr:rowOff>
    </xdr:from>
    <xdr:to>
      <xdr:col>85</xdr:col>
      <xdr:colOff>126364</xdr:colOff>
      <xdr:row>59</xdr:row>
      <xdr:rowOff>8701</xdr:rowOff>
    </xdr:to>
    <xdr:cxnSp macro="">
      <xdr:nvCxnSpPr>
        <xdr:cNvPr id="579" name="直線コネクタ 578"/>
        <xdr:cNvCxnSpPr/>
      </xdr:nvCxnSpPr>
      <xdr:spPr>
        <a:xfrm flipV="1">
          <a:off x="16317595" y="8674732"/>
          <a:ext cx="1269" cy="1449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12528</xdr:rowOff>
    </xdr:from>
    <xdr:ext cx="534377" cy="259045"/>
    <xdr:sp macro="" textlink="">
      <xdr:nvSpPr>
        <xdr:cNvPr id="580" name="教育費最小値テキスト"/>
        <xdr:cNvSpPr txBox="1"/>
      </xdr:nvSpPr>
      <xdr:spPr>
        <a:xfrm>
          <a:off x="16370300" y="1012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8701</xdr:rowOff>
    </xdr:from>
    <xdr:to>
      <xdr:col>86</xdr:col>
      <xdr:colOff>25400</xdr:colOff>
      <xdr:row>59</xdr:row>
      <xdr:rowOff>8701</xdr:rowOff>
    </xdr:to>
    <xdr:cxnSp macro="">
      <xdr:nvCxnSpPr>
        <xdr:cNvPr id="581" name="直線コネクタ 580"/>
        <xdr:cNvCxnSpPr/>
      </xdr:nvCxnSpPr>
      <xdr:spPr>
        <a:xfrm>
          <a:off x="16230600" y="1012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48909</xdr:rowOff>
    </xdr:from>
    <xdr:ext cx="599010" cy="259045"/>
    <xdr:sp macro="" textlink="">
      <xdr:nvSpPr>
        <xdr:cNvPr id="582" name="教育費最大値テキスト"/>
        <xdr:cNvSpPr txBox="1"/>
      </xdr:nvSpPr>
      <xdr:spPr>
        <a:xfrm>
          <a:off x="16370300" y="8449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171,442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102232</xdr:rowOff>
    </xdr:from>
    <xdr:to>
      <xdr:col>86</xdr:col>
      <xdr:colOff>25400</xdr:colOff>
      <xdr:row>50</xdr:row>
      <xdr:rowOff>102232</xdr:rowOff>
    </xdr:to>
    <xdr:cxnSp macro="">
      <xdr:nvCxnSpPr>
        <xdr:cNvPr id="583" name="直線コネクタ 582"/>
        <xdr:cNvCxnSpPr/>
      </xdr:nvCxnSpPr>
      <xdr:spPr>
        <a:xfrm>
          <a:off x="16230600" y="867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33641</xdr:rowOff>
    </xdr:from>
    <xdr:to>
      <xdr:col>85</xdr:col>
      <xdr:colOff>127000</xdr:colOff>
      <xdr:row>59</xdr:row>
      <xdr:rowOff>21046</xdr:rowOff>
    </xdr:to>
    <xdr:cxnSp macro="">
      <xdr:nvCxnSpPr>
        <xdr:cNvPr id="584" name="直線コネクタ 583"/>
        <xdr:cNvCxnSpPr/>
      </xdr:nvCxnSpPr>
      <xdr:spPr>
        <a:xfrm flipV="1">
          <a:off x="15481300" y="9977741"/>
          <a:ext cx="838200" cy="15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168100</xdr:rowOff>
    </xdr:from>
    <xdr:ext cx="534377" cy="259045"/>
    <xdr:sp macro="" textlink="">
      <xdr:nvSpPr>
        <xdr:cNvPr id="585" name="教育費平均値テキスト"/>
        <xdr:cNvSpPr txBox="1"/>
      </xdr:nvSpPr>
      <xdr:spPr>
        <a:xfrm>
          <a:off x="16370300" y="9597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145223</xdr:rowOff>
    </xdr:from>
    <xdr:to>
      <xdr:col>85</xdr:col>
      <xdr:colOff>177800</xdr:colOff>
      <xdr:row>57</xdr:row>
      <xdr:rowOff>75373</xdr:rowOff>
    </xdr:to>
    <xdr:sp macro="" textlink="">
      <xdr:nvSpPr>
        <xdr:cNvPr id="586" name="フローチャート: 判断 585"/>
        <xdr:cNvSpPr/>
      </xdr:nvSpPr>
      <xdr:spPr>
        <a:xfrm>
          <a:off x="16268700" y="974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21046</xdr:rowOff>
    </xdr:from>
    <xdr:to>
      <xdr:col>81</xdr:col>
      <xdr:colOff>50800</xdr:colOff>
      <xdr:row>59</xdr:row>
      <xdr:rowOff>67212</xdr:rowOff>
    </xdr:to>
    <xdr:cxnSp macro="">
      <xdr:nvCxnSpPr>
        <xdr:cNvPr id="587" name="直線コネクタ 586"/>
        <xdr:cNvCxnSpPr/>
      </xdr:nvCxnSpPr>
      <xdr:spPr>
        <a:xfrm flipV="1">
          <a:off x="14592300" y="10136596"/>
          <a:ext cx="889000" cy="4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105043</xdr:rowOff>
    </xdr:from>
    <xdr:to>
      <xdr:col>81</xdr:col>
      <xdr:colOff>101600</xdr:colOff>
      <xdr:row>58</xdr:row>
      <xdr:rowOff>35193</xdr:rowOff>
    </xdr:to>
    <xdr:sp macro="" textlink="">
      <xdr:nvSpPr>
        <xdr:cNvPr id="588" name="フローチャート: 判断 587"/>
        <xdr:cNvSpPr/>
      </xdr:nvSpPr>
      <xdr:spPr>
        <a:xfrm>
          <a:off x="15430500" y="987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51720</xdr:rowOff>
    </xdr:from>
    <xdr:ext cx="534377" cy="259045"/>
    <xdr:sp macro="" textlink="">
      <xdr:nvSpPr>
        <xdr:cNvPr id="589" name="テキスト ボックス 588"/>
        <xdr:cNvSpPr txBox="1"/>
      </xdr:nvSpPr>
      <xdr:spPr>
        <a:xfrm>
          <a:off x="15214111" y="965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67212</xdr:rowOff>
    </xdr:from>
    <xdr:to>
      <xdr:col>76</xdr:col>
      <xdr:colOff>114300</xdr:colOff>
      <xdr:row>59</xdr:row>
      <xdr:rowOff>68682</xdr:rowOff>
    </xdr:to>
    <xdr:cxnSp macro="">
      <xdr:nvCxnSpPr>
        <xdr:cNvPr id="590" name="直線コネクタ 589"/>
        <xdr:cNvCxnSpPr/>
      </xdr:nvCxnSpPr>
      <xdr:spPr>
        <a:xfrm flipV="1">
          <a:off x="13703300" y="10182762"/>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127218</xdr:rowOff>
    </xdr:from>
    <xdr:to>
      <xdr:col>76</xdr:col>
      <xdr:colOff>165100</xdr:colOff>
      <xdr:row>58</xdr:row>
      <xdr:rowOff>57368</xdr:rowOff>
    </xdr:to>
    <xdr:sp macro="" textlink="">
      <xdr:nvSpPr>
        <xdr:cNvPr id="591" name="フローチャート: 判断 590"/>
        <xdr:cNvSpPr/>
      </xdr:nvSpPr>
      <xdr:spPr>
        <a:xfrm>
          <a:off x="14541500" y="989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73895</xdr:rowOff>
    </xdr:from>
    <xdr:ext cx="534377" cy="259045"/>
    <xdr:sp macro="" textlink="">
      <xdr:nvSpPr>
        <xdr:cNvPr id="592" name="テキスト ボックス 591"/>
        <xdr:cNvSpPr txBox="1"/>
      </xdr:nvSpPr>
      <xdr:spPr>
        <a:xfrm>
          <a:off x="14325111" y="967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133288</xdr:rowOff>
    </xdr:from>
    <xdr:to>
      <xdr:col>71</xdr:col>
      <xdr:colOff>177800</xdr:colOff>
      <xdr:row>59</xdr:row>
      <xdr:rowOff>68682</xdr:rowOff>
    </xdr:to>
    <xdr:cxnSp macro="">
      <xdr:nvCxnSpPr>
        <xdr:cNvPr id="593" name="直線コネクタ 592"/>
        <xdr:cNvCxnSpPr/>
      </xdr:nvCxnSpPr>
      <xdr:spPr>
        <a:xfrm>
          <a:off x="12814300" y="10077388"/>
          <a:ext cx="889000" cy="10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14420</xdr:rowOff>
    </xdr:from>
    <xdr:to>
      <xdr:col>72</xdr:col>
      <xdr:colOff>38100</xdr:colOff>
      <xdr:row>58</xdr:row>
      <xdr:rowOff>116020</xdr:rowOff>
    </xdr:to>
    <xdr:sp macro="" textlink="">
      <xdr:nvSpPr>
        <xdr:cNvPr id="594" name="フローチャート: 判断 593"/>
        <xdr:cNvSpPr/>
      </xdr:nvSpPr>
      <xdr:spPr>
        <a:xfrm>
          <a:off x="13652500" y="995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132547</xdr:rowOff>
    </xdr:from>
    <xdr:ext cx="534377" cy="259045"/>
    <xdr:sp macro="" textlink="">
      <xdr:nvSpPr>
        <xdr:cNvPr id="595" name="テキスト ボックス 594"/>
        <xdr:cNvSpPr txBox="1"/>
      </xdr:nvSpPr>
      <xdr:spPr>
        <a:xfrm>
          <a:off x="13436111" y="973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106394</xdr:rowOff>
    </xdr:from>
    <xdr:to>
      <xdr:col>67</xdr:col>
      <xdr:colOff>101600</xdr:colOff>
      <xdr:row>58</xdr:row>
      <xdr:rowOff>36544</xdr:rowOff>
    </xdr:to>
    <xdr:sp macro="" textlink="">
      <xdr:nvSpPr>
        <xdr:cNvPr id="596" name="フローチャート: 判断 595"/>
        <xdr:cNvSpPr/>
      </xdr:nvSpPr>
      <xdr:spPr>
        <a:xfrm>
          <a:off x="12763500" y="987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53071</xdr:rowOff>
    </xdr:from>
    <xdr:ext cx="534377" cy="259045"/>
    <xdr:sp macro="" textlink="">
      <xdr:nvSpPr>
        <xdr:cNvPr id="597" name="テキスト ボックス 596"/>
        <xdr:cNvSpPr txBox="1"/>
      </xdr:nvSpPr>
      <xdr:spPr>
        <a:xfrm>
          <a:off x="12547111" y="965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154291</xdr:rowOff>
    </xdr:from>
    <xdr:to>
      <xdr:col>85</xdr:col>
      <xdr:colOff>177800</xdr:colOff>
      <xdr:row>58</xdr:row>
      <xdr:rowOff>84441</xdr:rowOff>
    </xdr:to>
    <xdr:sp macro="" textlink="">
      <xdr:nvSpPr>
        <xdr:cNvPr id="603" name="楕円 602"/>
        <xdr:cNvSpPr/>
      </xdr:nvSpPr>
      <xdr:spPr>
        <a:xfrm>
          <a:off x="16268700" y="992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132718</xdr:rowOff>
    </xdr:from>
    <xdr:ext cx="534377" cy="259045"/>
    <xdr:sp macro="" textlink="">
      <xdr:nvSpPr>
        <xdr:cNvPr id="604" name="教育費該当値テキスト"/>
        <xdr:cNvSpPr txBox="1"/>
      </xdr:nvSpPr>
      <xdr:spPr>
        <a:xfrm>
          <a:off x="16370300" y="990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141696</xdr:rowOff>
    </xdr:from>
    <xdr:to>
      <xdr:col>81</xdr:col>
      <xdr:colOff>101600</xdr:colOff>
      <xdr:row>59</xdr:row>
      <xdr:rowOff>71846</xdr:rowOff>
    </xdr:to>
    <xdr:sp macro="" textlink="">
      <xdr:nvSpPr>
        <xdr:cNvPr id="605" name="楕円 604"/>
        <xdr:cNvSpPr/>
      </xdr:nvSpPr>
      <xdr:spPr>
        <a:xfrm>
          <a:off x="15430500" y="1008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62973</xdr:rowOff>
    </xdr:from>
    <xdr:ext cx="534377" cy="259045"/>
    <xdr:sp macro="" textlink="">
      <xdr:nvSpPr>
        <xdr:cNvPr id="606" name="テキスト ボックス 605"/>
        <xdr:cNvSpPr txBox="1"/>
      </xdr:nvSpPr>
      <xdr:spPr>
        <a:xfrm>
          <a:off x="15214111" y="1017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16412</xdr:rowOff>
    </xdr:from>
    <xdr:to>
      <xdr:col>76</xdr:col>
      <xdr:colOff>165100</xdr:colOff>
      <xdr:row>59</xdr:row>
      <xdr:rowOff>118012</xdr:rowOff>
    </xdr:to>
    <xdr:sp macro="" textlink="">
      <xdr:nvSpPr>
        <xdr:cNvPr id="607" name="楕円 606"/>
        <xdr:cNvSpPr/>
      </xdr:nvSpPr>
      <xdr:spPr>
        <a:xfrm>
          <a:off x="14541500" y="1013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109139</xdr:rowOff>
    </xdr:from>
    <xdr:ext cx="534377" cy="259045"/>
    <xdr:sp macro="" textlink="">
      <xdr:nvSpPr>
        <xdr:cNvPr id="608" name="テキスト ボックス 607"/>
        <xdr:cNvSpPr txBox="1"/>
      </xdr:nvSpPr>
      <xdr:spPr>
        <a:xfrm>
          <a:off x="14325111" y="1022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17882</xdr:rowOff>
    </xdr:from>
    <xdr:to>
      <xdr:col>72</xdr:col>
      <xdr:colOff>38100</xdr:colOff>
      <xdr:row>59</xdr:row>
      <xdr:rowOff>119482</xdr:rowOff>
    </xdr:to>
    <xdr:sp macro="" textlink="">
      <xdr:nvSpPr>
        <xdr:cNvPr id="609" name="楕円 608"/>
        <xdr:cNvSpPr/>
      </xdr:nvSpPr>
      <xdr:spPr>
        <a:xfrm>
          <a:off x="13652500" y="1013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110609</xdr:rowOff>
    </xdr:from>
    <xdr:ext cx="534377" cy="259045"/>
    <xdr:sp macro="" textlink="">
      <xdr:nvSpPr>
        <xdr:cNvPr id="610" name="テキスト ボックス 609"/>
        <xdr:cNvSpPr txBox="1"/>
      </xdr:nvSpPr>
      <xdr:spPr>
        <a:xfrm>
          <a:off x="13436111" y="1022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82488</xdr:rowOff>
    </xdr:from>
    <xdr:to>
      <xdr:col>67</xdr:col>
      <xdr:colOff>101600</xdr:colOff>
      <xdr:row>59</xdr:row>
      <xdr:rowOff>12638</xdr:rowOff>
    </xdr:to>
    <xdr:sp macro="" textlink="">
      <xdr:nvSpPr>
        <xdr:cNvPr id="611" name="楕円 610"/>
        <xdr:cNvSpPr/>
      </xdr:nvSpPr>
      <xdr:spPr>
        <a:xfrm>
          <a:off x="12763500" y="1002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3765</xdr:rowOff>
    </xdr:from>
    <xdr:ext cx="534377" cy="259045"/>
    <xdr:sp macro="" textlink="">
      <xdr:nvSpPr>
        <xdr:cNvPr id="612" name="テキスト ボックス 611"/>
        <xdr:cNvSpPr txBox="1"/>
      </xdr:nvSpPr>
      <xdr:spPr>
        <a:xfrm>
          <a:off x="12547111" y="1011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6" name="テキスト ボックス 625"/>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8" name="テキスト ボックス 627"/>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30" name="テキスト ボックス 629"/>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32" name="テキスト ボックス 631"/>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4" name="テキスト ボックス 633"/>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33565</xdr:rowOff>
    </xdr:from>
    <xdr:to>
      <xdr:col>85</xdr:col>
      <xdr:colOff>126364</xdr:colOff>
      <xdr:row>79</xdr:row>
      <xdr:rowOff>98879</xdr:rowOff>
    </xdr:to>
    <xdr:cxnSp macro="">
      <xdr:nvCxnSpPr>
        <xdr:cNvPr id="638" name="直線コネクタ 637"/>
        <xdr:cNvCxnSpPr/>
      </xdr:nvCxnSpPr>
      <xdr:spPr>
        <a:xfrm flipV="1">
          <a:off x="16317595" y="12035065"/>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151692</xdr:rowOff>
    </xdr:from>
    <xdr:ext cx="469744" cy="259045"/>
    <xdr:sp macro="" textlink="">
      <xdr:nvSpPr>
        <xdr:cNvPr id="641" name="災害復旧費最大値テキスト"/>
        <xdr:cNvSpPr txBox="1"/>
      </xdr:nvSpPr>
      <xdr:spPr>
        <a:xfrm>
          <a:off x="16370300" y="1181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33565</xdr:rowOff>
    </xdr:from>
    <xdr:to>
      <xdr:col>86</xdr:col>
      <xdr:colOff>25400</xdr:colOff>
      <xdr:row>70</xdr:row>
      <xdr:rowOff>33565</xdr:rowOff>
    </xdr:to>
    <xdr:cxnSp macro="">
      <xdr:nvCxnSpPr>
        <xdr:cNvPr id="642" name="直線コネクタ 641"/>
        <xdr:cNvCxnSpPr/>
      </xdr:nvCxnSpPr>
      <xdr:spPr>
        <a:xfrm>
          <a:off x="16230600" y="12035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4990</xdr:rowOff>
    </xdr:from>
    <xdr:to>
      <xdr:col>85</xdr:col>
      <xdr:colOff>127000</xdr:colOff>
      <xdr:row>76</xdr:row>
      <xdr:rowOff>56587</xdr:rowOff>
    </xdr:to>
    <xdr:cxnSp macro="">
      <xdr:nvCxnSpPr>
        <xdr:cNvPr id="643" name="直線コネクタ 642"/>
        <xdr:cNvCxnSpPr/>
      </xdr:nvCxnSpPr>
      <xdr:spPr>
        <a:xfrm>
          <a:off x="15481300" y="12863740"/>
          <a:ext cx="838200" cy="22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163828</xdr:rowOff>
    </xdr:from>
    <xdr:ext cx="469744" cy="259045"/>
    <xdr:sp macro="" textlink="">
      <xdr:nvSpPr>
        <xdr:cNvPr id="644" name="災害復旧費平均値テキスト"/>
        <xdr:cNvSpPr txBox="1"/>
      </xdr:nvSpPr>
      <xdr:spPr>
        <a:xfrm>
          <a:off x="16370300" y="13365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13951</xdr:rowOff>
    </xdr:from>
    <xdr:to>
      <xdr:col>85</xdr:col>
      <xdr:colOff>177800</xdr:colOff>
      <xdr:row>78</xdr:row>
      <xdr:rowOff>115551</xdr:rowOff>
    </xdr:to>
    <xdr:sp macro="" textlink="">
      <xdr:nvSpPr>
        <xdr:cNvPr id="645" name="フローチャート: 判断 644"/>
        <xdr:cNvSpPr/>
      </xdr:nvSpPr>
      <xdr:spPr>
        <a:xfrm>
          <a:off x="16268700" y="133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155376</xdr:rowOff>
    </xdr:from>
    <xdr:to>
      <xdr:col>81</xdr:col>
      <xdr:colOff>50800</xdr:colOff>
      <xdr:row>75</xdr:row>
      <xdr:rowOff>4990</xdr:rowOff>
    </xdr:to>
    <xdr:cxnSp macro="">
      <xdr:nvCxnSpPr>
        <xdr:cNvPr id="646" name="直線コネクタ 645"/>
        <xdr:cNvCxnSpPr/>
      </xdr:nvCxnSpPr>
      <xdr:spPr>
        <a:xfrm>
          <a:off x="14592300" y="12671226"/>
          <a:ext cx="889000" cy="19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126293</xdr:rowOff>
    </xdr:from>
    <xdr:to>
      <xdr:col>81</xdr:col>
      <xdr:colOff>101600</xdr:colOff>
      <xdr:row>78</xdr:row>
      <xdr:rowOff>56443</xdr:rowOff>
    </xdr:to>
    <xdr:sp macro="" textlink="">
      <xdr:nvSpPr>
        <xdr:cNvPr id="647" name="フローチャート: 判断 646"/>
        <xdr:cNvSpPr/>
      </xdr:nvSpPr>
      <xdr:spPr>
        <a:xfrm>
          <a:off x="15430500" y="1332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47570</xdr:rowOff>
    </xdr:from>
    <xdr:ext cx="469744" cy="259045"/>
    <xdr:sp macro="" textlink="">
      <xdr:nvSpPr>
        <xdr:cNvPr id="648" name="テキスト ボックス 647"/>
        <xdr:cNvSpPr txBox="1"/>
      </xdr:nvSpPr>
      <xdr:spPr>
        <a:xfrm>
          <a:off x="15246428" y="1342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155376</xdr:rowOff>
    </xdr:from>
    <xdr:to>
      <xdr:col>76</xdr:col>
      <xdr:colOff>114300</xdr:colOff>
      <xdr:row>79</xdr:row>
      <xdr:rowOff>43687</xdr:rowOff>
    </xdr:to>
    <xdr:cxnSp macro="">
      <xdr:nvCxnSpPr>
        <xdr:cNvPr id="649" name="直線コネクタ 648"/>
        <xdr:cNvCxnSpPr/>
      </xdr:nvCxnSpPr>
      <xdr:spPr>
        <a:xfrm flipV="1">
          <a:off x="13703300" y="12671226"/>
          <a:ext cx="889000" cy="91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115188</xdr:rowOff>
    </xdr:from>
    <xdr:to>
      <xdr:col>76</xdr:col>
      <xdr:colOff>165100</xdr:colOff>
      <xdr:row>78</xdr:row>
      <xdr:rowOff>45338</xdr:rowOff>
    </xdr:to>
    <xdr:sp macro="" textlink="">
      <xdr:nvSpPr>
        <xdr:cNvPr id="650" name="フローチャート: 判断 649"/>
        <xdr:cNvSpPr/>
      </xdr:nvSpPr>
      <xdr:spPr>
        <a:xfrm>
          <a:off x="14541500" y="1331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36465</xdr:rowOff>
    </xdr:from>
    <xdr:ext cx="469744" cy="259045"/>
    <xdr:sp macro="" textlink="">
      <xdr:nvSpPr>
        <xdr:cNvPr id="651" name="テキスト ボックス 650"/>
        <xdr:cNvSpPr txBox="1"/>
      </xdr:nvSpPr>
      <xdr:spPr>
        <a:xfrm>
          <a:off x="14357428" y="1340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15766</xdr:rowOff>
    </xdr:from>
    <xdr:to>
      <xdr:col>71</xdr:col>
      <xdr:colOff>177800</xdr:colOff>
      <xdr:row>79</xdr:row>
      <xdr:rowOff>43687</xdr:rowOff>
    </xdr:to>
    <xdr:cxnSp macro="">
      <xdr:nvCxnSpPr>
        <xdr:cNvPr id="652" name="直線コネクタ 651"/>
        <xdr:cNvCxnSpPr/>
      </xdr:nvCxnSpPr>
      <xdr:spPr>
        <a:xfrm>
          <a:off x="12814300" y="13388866"/>
          <a:ext cx="889000" cy="199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102780</xdr:rowOff>
    </xdr:from>
    <xdr:to>
      <xdr:col>72</xdr:col>
      <xdr:colOff>38100</xdr:colOff>
      <xdr:row>79</xdr:row>
      <xdr:rowOff>32930</xdr:rowOff>
    </xdr:to>
    <xdr:sp macro="" textlink="">
      <xdr:nvSpPr>
        <xdr:cNvPr id="653" name="フローチャート: 判断 652"/>
        <xdr:cNvSpPr/>
      </xdr:nvSpPr>
      <xdr:spPr>
        <a:xfrm>
          <a:off x="13652500" y="1347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49457</xdr:rowOff>
    </xdr:from>
    <xdr:ext cx="378565" cy="259045"/>
    <xdr:sp macro="" textlink="">
      <xdr:nvSpPr>
        <xdr:cNvPr id="654" name="テキスト ボックス 653"/>
        <xdr:cNvSpPr txBox="1"/>
      </xdr:nvSpPr>
      <xdr:spPr>
        <a:xfrm>
          <a:off x="13514017" y="13251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102780</xdr:rowOff>
    </xdr:from>
    <xdr:to>
      <xdr:col>67</xdr:col>
      <xdr:colOff>101600</xdr:colOff>
      <xdr:row>78</xdr:row>
      <xdr:rowOff>32930</xdr:rowOff>
    </xdr:to>
    <xdr:sp macro="" textlink="">
      <xdr:nvSpPr>
        <xdr:cNvPr id="655" name="フローチャート: 判断 654"/>
        <xdr:cNvSpPr/>
      </xdr:nvSpPr>
      <xdr:spPr>
        <a:xfrm>
          <a:off x="12763500" y="1330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49457</xdr:rowOff>
    </xdr:from>
    <xdr:ext cx="469744" cy="259045"/>
    <xdr:sp macro="" textlink="">
      <xdr:nvSpPr>
        <xdr:cNvPr id="656" name="テキスト ボックス 655"/>
        <xdr:cNvSpPr txBox="1"/>
      </xdr:nvSpPr>
      <xdr:spPr>
        <a:xfrm>
          <a:off x="12579428" y="1307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5787</xdr:rowOff>
    </xdr:from>
    <xdr:to>
      <xdr:col>85</xdr:col>
      <xdr:colOff>177800</xdr:colOff>
      <xdr:row>76</xdr:row>
      <xdr:rowOff>107387</xdr:rowOff>
    </xdr:to>
    <xdr:sp macro="" textlink="">
      <xdr:nvSpPr>
        <xdr:cNvPr id="662" name="楕円 661"/>
        <xdr:cNvSpPr/>
      </xdr:nvSpPr>
      <xdr:spPr>
        <a:xfrm>
          <a:off x="16268700" y="130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28664</xdr:rowOff>
    </xdr:from>
    <xdr:ext cx="469744" cy="259045"/>
    <xdr:sp macro="" textlink="">
      <xdr:nvSpPr>
        <xdr:cNvPr id="663" name="災害復旧費該当値テキスト"/>
        <xdr:cNvSpPr txBox="1"/>
      </xdr:nvSpPr>
      <xdr:spPr>
        <a:xfrm>
          <a:off x="16370300" y="12887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125640</xdr:rowOff>
    </xdr:from>
    <xdr:to>
      <xdr:col>81</xdr:col>
      <xdr:colOff>101600</xdr:colOff>
      <xdr:row>75</xdr:row>
      <xdr:rowOff>55790</xdr:rowOff>
    </xdr:to>
    <xdr:sp macro="" textlink="">
      <xdr:nvSpPr>
        <xdr:cNvPr id="664" name="楕円 663"/>
        <xdr:cNvSpPr/>
      </xdr:nvSpPr>
      <xdr:spPr>
        <a:xfrm>
          <a:off x="15430500" y="128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73</xdr:row>
      <xdr:rowOff>72317</xdr:rowOff>
    </xdr:from>
    <xdr:ext cx="469744" cy="259045"/>
    <xdr:sp macro="" textlink="">
      <xdr:nvSpPr>
        <xdr:cNvPr id="665" name="テキスト ボックス 664"/>
        <xdr:cNvSpPr txBox="1"/>
      </xdr:nvSpPr>
      <xdr:spPr>
        <a:xfrm>
          <a:off x="15246428" y="12588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104576</xdr:rowOff>
    </xdr:from>
    <xdr:to>
      <xdr:col>76</xdr:col>
      <xdr:colOff>165100</xdr:colOff>
      <xdr:row>74</xdr:row>
      <xdr:rowOff>34726</xdr:rowOff>
    </xdr:to>
    <xdr:sp macro="" textlink="">
      <xdr:nvSpPr>
        <xdr:cNvPr id="666" name="楕円 665"/>
        <xdr:cNvSpPr/>
      </xdr:nvSpPr>
      <xdr:spPr>
        <a:xfrm>
          <a:off x="14541500" y="1262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72</xdr:row>
      <xdr:rowOff>51253</xdr:rowOff>
    </xdr:from>
    <xdr:ext cx="469744" cy="259045"/>
    <xdr:sp macro="" textlink="">
      <xdr:nvSpPr>
        <xdr:cNvPr id="667" name="テキスト ボックス 666"/>
        <xdr:cNvSpPr txBox="1"/>
      </xdr:nvSpPr>
      <xdr:spPr>
        <a:xfrm>
          <a:off x="14357428" y="1239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164337</xdr:rowOff>
    </xdr:from>
    <xdr:to>
      <xdr:col>72</xdr:col>
      <xdr:colOff>38100</xdr:colOff>
      <xdr:row>79</xdr:row>
      <xdr:rowOff>94487</xdr:rowOff>
    </xdr:to>
    <xdr:sp macro="" textlink="">
      <xdr:nvSpPr>
        <xdr:cNvPr id="668" name="楕円 667"/>
        <xdr:cNvSpPr/>
      </xdr:nvSpPr>
      <xdr:spPr>
        <a:xfrm>
          <a:off x="13652500" y="135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85614</xdr:rowOff>
    </xdr:from>
    <xdr:ext cx="378565" cy="259045"/>
    <xdr:sp macro="" textlink="">
      <xdr:nvSpPr>
        <xdr:cNvPr id="669" name="テキスト ボックス 668"/>
        <xdr:cNvSpPr txBox="1"/>
      </xdr:nvSpPr>
      <xdr:spPr>
        <a:xfrm>
          <a:off x="13514017" y="13630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136416</xdr:rowOff>
    </xdr:from>
    <xdr:to>
      <xdr:col>67</xdr:col>
      <xdr:colOff>101600</xdr:colOff>
      <xdr:row>78</xdr:row>
      <xdr:rowOff>66566</xdr:rowOff>
    </xdr:to>
    <xdr:sp macro="" textlink="">
      <xdr:nvSpPr>
        <xdr:cNvPr id="670" name="楕円 669"/>
        <xdr:cNvSpPr/>
      </xdr:nvSpPr>
      <xdr:spPr>
        <a:xfrm>
          <a:off x="12763500" y="1333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57693</xdr:rowOff>
    </xdr:from>
    <xdr:ext cx="469744" cy="259045"/>
    <xdr:sp macro="" textlink="">
      <xdr:nvSpPr>
        <xdr:cNvPr id="671" name="テキスト ボックス 670"/>
        <xdr:cNvSpPr txBox="1"/>
      </xdr:nvSpPr>
      <xdr:spPr>
        <a:xfrm>
          <a:off x="12579428" y="1343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1" name="テキスト ボックス 690"/>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70014</xdr:rowOff>
    </xdr:from>
    <xdr:to>
      <xdr:col>85</xdr:col>
      <xdr:colOff>126364</xdr:colOff>
      <xdr:row>98</xdr:row>
      <xdr:rowOff>81750</xdr:rowOff>
    </xdr:to>
    <xdr:cxnSp macro="">
      <xdr:nvCxnSpPr>
        <xdr:cNvPr id="695" name="直線コネクタ 694"/>
        <xdr:cNvCxnSpPr/>
      </xdr:nvCxnSpPr>
      <xdr:spPr>
        <a:xfrm flipV="1">
          <a:off x="16317595" y="15671964"/>
          <a:ext cx="1269" cy="121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85577</xdr:rowOff>
    </xdr:from>
    <xdr:ext cx="469744" cy="259045"/>
    <xdr:sp macro="" textlink="">
      <xdr:nvSpPr>
        <xdr:cNvPr id="696" name="公債費最小値テキスト"/>
        <xdr:cNvSpPr txBox="1"/>
      </xdr:nvSpPr>
      <xdr:spPr>
        <a:xfrm>
          <a:off x="16370300" y="168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81750</xdr:rowOff>
    </xdr:from>
    <xdr:to>
      <xdr:col>86</xdr:col>
      <xdr:colOff>25400</xdr:colOff>
      <xdr:row>98</xdr:row>
      <xdr:rowOff>81750</xdr:rowOff>
    </xdr:to>
    <xdr:cxnSp macro="">
      <xdr:nvCxnSpPr>
        <xdr:cNvPr id="697" name="直線コネクタ 696"/>
        <xdr:cNvCxnSpPr/>
      </xdr:nvCxnSpPr>
      <xdr:spPr>
        <a:xfrm>
          <a:off x="16230600" y="1688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16691</xdr:rowOff>
    </xdr:from>
    <xdr:ext cx="534377" cy="259045"/>
    <xdr:sp macro="" textlink="">
      <xdr:nvSpPr>
        <xdr:cNvPr id="698" name="公債費最大値テキスト"/>
        <xdr:cNvSpPr txBox="1"/>
      </xdr:nvSpPr>
      <xdr:spPr>
        <a:xfrm>
          <a:off x="16370300" y="1544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70014</xdr:rowOff>
    </xdr:from>
    <xdr:to>
      <xdr:col>86</xdr:col>
      <xdr:colOff>25400</xdr:colOff>
      <xdr:row>91</xdr:row>
      <xdr:rowOff>70014</xdr:rowOff>
    </xdr:to>
    <xdr:cxnSp macro="">
      <xdr:nvCxnSpPr>
        <xdr:cNvPr id="699" name="直線コネクタ 698"/>
        <xdr:cNvCxnSpPr/>
      </xdr:nvCxnSpPr>
      <xdr:spPr>
        <a:xfrm>
          <a:off x="16230600" y="15671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32658</xdr:rowOff>
    </xdr:from>
    <xdr:to>
      <xdr:col>85</xdr:col>
      <xdr:colOff>127000</xdr:colOff>
      <xdr:row>96</xdr:row>
      <xdr:rowOff>63672</xdr:rowOff>
    </xdr:to>
    <xdr:cxnSp macro="">
      <xdr:nvCxnSpPr>
        <xdr:cNvPr id="700" name="直線コネクタ 699"/>
        <xdr:cNvCxnSpPr/>
      </xdr:nvCxnSpPr>
      <xdr:spPr>
        <a:xfrm>
          <a:off x="15481300" y="16491858"/>
          <a:ext cx="838200" cy="3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139971</xdr:rowOff>
    </xdr:from>
    <xdr:ext cx="534377" cy="259045"/>
    <xdr:sp macro="" textlink="">
      <xdr:nvSpPr>
        <xdr:cNvPr id="701" name="公債費平均値テキスト"/>
        <xdr:cNvSpPr txBox="1"/>
      </xdr:nvSpPr>
      <xdr:spPr>
        <a:xfrm>
          <a:off x="16370300" y="16084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117094</xdr:rowOff>
    </xdr:from>
    <xdr:to>
      <xdr:col>85</xdr:col>
      <xdr:colOff>177800</xdr:colOff>
      <xdr:row>95</xdr:row>
      <xdr:rowOff>47244</xdr:rowOff>
    </xdr:to>
    <xdr:sp macro="" textlink="">
      <xdr:nvSpPr>
        <xdr:cNvPr id="702" name="フローチャート: 判断 701"/>
        <xdr:cNvSpPr/>
      </xdr:nvSpPr>
      <xdr:spPr>
        <a:xfrm>
          <a:off x="16268700" y="1623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32658</xdr:rowOff>
    </xdr:from>
    <xdr:to>
      <xdr:col>81</xdr:col>
      <xdr:colOff>50800</xdr:colOff>
      <xdr:row>96</xdr:row>
      <xdr:rowOff>36201</xdr:rowOff>
    </xdr:to>
    <xdr:cxnSp macro="">
      <xdr:nvCxnSpPr>
        <xdr:cNvPr id="703" name="直線コネクタ 702"/>
        <xdr:cNvCxnSpPr/>
      </xdr:nvCxnSpPr>
      <xdr:spPr>
        <a:xfrm flipV="1">
          <a:off x="14592300" y="16491858"/>
          <a:ext cx="889000" cy="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113379</xdr:rowOff>
    </xdr:from>
    <xdr:to>
      <xdr:col>81</xdr:col>
      <xdr:colOff>101600</xdr:colOff>
      <xdr:row>95</xdr:row>
      <xdr:rowOff>43529</xdr:rowOff>
    </xdr:to>
    <xdr:sp macro="" textlink="">
      <xdr:nvSpPr>
        <xdr:cNvPr id="704" name="フローチャート: 判断 703"/>
        <xdr:cNvSpPr/>
      </xdr:nvSpPr>
      <xdr:spPr>
        <a:xfrm>
          <a:off x="154305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60056</xdr:rowOff>
    </xdr:from>
    <xdr:ext cx="534377" cy="259045"/>
    <xdr:sp macro="" textlink="">
      <xdr:nvSpPr>
        <xdr:cNvPr id="705" name="テキスト ボックス 704"/>
        <xdr:cNvSpPr txBox="1"/>
      </xdr:nvSpPr>
      <xdr:spPr>
        <a:xfrm>
          <a:off x="15214111" y="1600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11361</xdr:rowOff>
    </xdr:from>
    <xdr:to>
      <xdr:col>76</xdr:col>
      <xdr:colOff>114300</xdr:colOff>
      <xdr:row>96</xdr:row>
      <xdr:rowOff>36201</xdr:rowOff>
    </xdr:to>
    <xdr:cxnSp macro="">
      <xdr:nvCxnSpPr>
        <xdr:cNvPr id="706" name="直線コネクタ 705"/>
        <xdr:cNvCxnSpPr/>
      </xdr:nvCxnSpPr>
      <xdr:spPr>
        <a:xfrm>
          <a:off x="13703300" y="16470561"/>
          <a:ext cx="889000" cy="2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112522</xdr:rowOff>
    </xdr:from>
    <xdr:to>
      <xdr:col>76</xdr:col>
      <xdr:colOff>165100</xdr:colOff>
      <xdr:row>95</xdr:row>
      <xdr:rowOff>42672</xdr:rowOff>
    </xdr:to>
    <xdr:sp macro="" textlink="">
      <xdr:nvSpPr>
        <xdr:cNvPr id="707" name="フローチャート: 判断 706"/>
        <xdr:cNvSpPr/>
      </xdr:nvSpPr>
      <xdr:spPr>
        <a:xfrm>
          <a:off x="14541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59199</xdr:rowOff>
    </xdr:from>
    <xdr:ext cx="534377" cy="259045"/>
    <xdr:sp macro="" textlink="">
      <xdr:nvSpPr>
        <xdr:cNvPr id="708" name="テキスト ボックス 707"/>
        <xdr:cNvSpPr txBox="1"/>
      </xdr:nvSpPr>
      <xdr:spPr>
        <a:xfrm>
          <a:off x="14325111" y="1600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4217</xdr:rowOff>
    </xdr:from>
    <xdr:to>
      <xdr:col>71</xdr:col>
      <xdr:colOff>177800</xdr:colOff>
      <xdr:row>96</xdr:row>
      <xdr:rowOff>11361</xdr:rowOff>
    </xdr:to>
    <xdr:cxnSp macro="">
      <xdr:nvCxnSpPr>
        <xdr:cNvPr id="709" name="直線コネクタ 708"/>
        <xdr:cNvCxnSpPr/>
      </xdr:nvCxnSpPr>
      <xdr:spPr>
        <a:xfrm>
          <a:off x="12814300" y="16463417"/>
          <a:ext cx="8890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113436</xdr:rowOff>
    </xdr:from>
    <xdr:to>
      <xdr:col>72</xdr:col>
      <xdr:colOff>38100</xdr:colOff>
      <xdr:row>95</xdr:row>
      <xdr:rowOff>43586</xdr:rowOff>
    </xdr:to>
    <xdr:sp macro="" textlink="">
      <xdr:nvSpPr>
        <xdr:cNvPr id="710" name="フローチャート: 判断 709"/>
        <xdr:cNvSpPr/>
      </xdr:nvSpPr>
      <xdr:spPr>
        <a:xfrm>
          <a:off x="13652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60113</xdr:rowOff>
    </xdr:from>
    <xdr:ext cx="534377" cy="259045"/>
    <xdr:sp macro="" textlink="">
      <xdr:nvSpPr>
        <xdr:cNvPr id="711" name="テキスト ボックス 710"/>
        <xdr:cNvSpPr txBox="1"/>
      </xdr:nvSpPr>
      <xdr:spPr>
        <a:xfrm>
          <a:off x="13436111" y="1600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157327</xdr:rowOff>
    </xdr:from>
    <xdr:to>
      <xdr:col>67</xdr:col>
      <xdr:colOff>101600</xdr:colOff>
      <xdr:row>95</xdr:row>
      <xdr:rowOff>87477</xdr:rowOff>
    </xdr:to>
    <xdr:sp macro="" textlink="">
      <xdr:nvSpPr>
        <xdr:cNvPr id="712" name="フローチャート: 判断 711"/>
        <xdr:cNvSpPr/>
      </xdr:nvSpPr>
      <xdr:spPr>
        <a:xfrm>
          <a:off x="12763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104004</xdr:rowOff>
    </xdr:from>
    <xdr:ext cx="534377" cy="259045"/>
    <xdr:sp macro="" textlink="">
      <xdr:nvSpPr>
        <xdr:cNvPr id="713" name="テキスト ボックス 712"/>
        <xdr:cNvSpPr txBox="1"/>
      </xdr:nvSpPr>
      <xdr:spPr>
        <a:xfrm>
          <a:off x="12547111" y="160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12872</xdr:rowOff>
    </xdr:from>
    <xdr:to>
      <xdr:col>85</xdr:col>
      <xdr:colOff>177800</xdr:colOff>
      <xdr:row>96</xdr:row>
      <xdr:rowOff>114472</xdr:rowOff>
    </xdr:to>
    <xdr:sp macro="" textlink="">
      <xdr:nvSpPr>
        <xdr:cNvPr id="719" name="楕円 718"/>
        <xdr:cNvSpPr/>
      </xdr:nvSpPr>
      <xdr:spPr>
        <a:xfrm>
          <a:off x="16268700" y="1647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162749</xdr:rowOff>
    </xdr:from>
    <xdr:ext cx="534377" cy="259045"/>
    <xdr:sp macro="" textlink="">
      <xdr:nvSpPr>
        <xdr:cNvPr id="720" name="公債費該当値テキスト"/>
        <xdr:cNvSpPr txBox="1"/>
      </xdr:nvSpPr>
      <xdr:spPr>
        <a:xfrm>
          <a:off x="16370300" y="1645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153308</xdr:rowOff>
    </xdr:from>
    <xdr:to>
      <xdr:col>81</xdr:col>
      <xdr:colOff>101600</xdr:colOff>
      <xdr:row>96</xdr:row>
      <xdr:rowOff>83458</xdr:rowOff>
    </xdr:to>
    <xdr:sp macro="" textlink="">
      <xdr:nvSpPr>
        <xdr:cNvPr id="721" name="楕円 720"/>
        <xdr:cNvSpPr/>
      </xdr:nvSpPr>
      <xdr:spPr>
        <a:xfrm>
          <a:off x="15430500" y="1644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74585</xdr:rowOff>
    </xdr:from>
    <xdr:ext cx="534377" cy="259045"/>
    <xdr:sp macro="" textlink="">
      <xdr:nvSpPr>
        <xdr:cNvPr id="722" name="テキスト ボックス 721"/>
        <xdr:cNvSpPr txBox="1"/>
      </xdr:nvSpPr>
      <xdr:spPr>
        <a:xfrm>
          <a:off x="15214111" y="1653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156851</xdr:rowOff>
    </xdr:from>
    <xdr:to>
      <xdr:col>76</xdr:col>
      <xdr:colOff>165100</xdr:colOff>
      <xdr:row>96</xdr:row>
      <xdr:rowOff>87001</xdr:rowOff>
    </xdr:to>
    <xdr:sp macro="" textlink="">
      <xdr:nvSpPr>
        <xdr:cNvPr id="723" name="楕円 722"/>
        <xdr:cNvSpPr/>
      </xdr:nvSpPr>
      <xdr:spPr>
        <a:xfrm>
          <a:off x="14541500" y="1644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78128</xdr:rowOff>
    </xdr:from>
    <xdr:ext cx="534377" cy="259045"/>
    <xdr:sp macro="" textlink="">
      <xdr:nvSpPr>
        <xdr:cNvPr id="724" name="テキスト ボックス 723"/>
        <xdr:cNvSpPr txBox="1"/>
      </xdr:nvSpPr>
      <xdr:spPr>
        <a:xfrm>
          <a:off x="14325111" y="1653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132011</xdr:rowOff>
    </xdr:from>
    <xdr:to>
      <xdr:col>72</xdr:col>
      <xdr:colOff>38100</xdr:colOff>
      <xdr:row>96</xdr:row>
      <xdr:rowOff>62161</xdr:rowOff>
    </xdr:to>
    <xdr:sp macro="" textlink="">
      <xdr:nvSpPr>
        <xdr:cNvPr id="725" name="楕円 724"/>
        <xdr:cNvSpPr/>
      </xdr:nvSpPr>
      <xdr:spPr>
        <a:xfrm>
          <a:off x="13652500" y="164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53288</xdr:rowOff>
    </xdr:from>
    <xdr:ext cx="534377" cy="259045"/>
    <xdr:sp macro="" textlink="">
      <xdr:nvSpPr>
        <xdr:cNvPr id="726" name="テキスト ボックス 725"/>
        <xdr:cNvSpPr txBox="1"/>
      </xdr:nvSpPr>
      <xdr:spPr>
        <a:xfrm>
          <a:off x="13436111" y="1651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124867</xdr:rowOff>
    </xdr:from>
    <xdr:to>
      <xdr:col>67</xdr:col>
      <xdr:colOff>101600</xdr:colOff>
      <xdr:row>96</xdr:row>
      <xdr:rowOff>55017</xdr:rowOff>
    </xdr:to>
    <xdr:sp macro="" textlink="">
      <xdr:nvSpPr>
        <xdr:cNvPr id="727" name="楕円 726"/>
        <xdr:cNvSpPr/>
      </xdr:nvSpPr>
      <xdr:spPr>
        <a:xfrm>
          <a:off x="12763500" y="1641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46144</xdr:rowOff>
    </xdr:from>
    <xdr:ext cx="534377" cy="259045"/>
    <xdr:sp macro="" textlink="">
      <xdr:nvSpPr>
        <xdr:cNvPr id="728" name="テキスト ボックス 727"/>
        <xdr:cNvSpPr txBox="1"/>
      </xdr:nvSpPr>
      <xdr:spPr>
        <a:xfrm>
          <a:off x="12547111" y="1650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9" name="直線コネクタ 73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0" name="テキスト ボックス 73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1" name="直線コネクタ 74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2" name="テキスト ボックス 741"/>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3" name="直線コネクタ 74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4" name="テキスト ボックス 743"/>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5" name="直線コネクタ 74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6" name="テキスト ボックス 745"/>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8" name="テキスト ボックス 747"/>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25400</xdr:rowOff>
    </xdr:from>
    <xdr:to>
      <xdr:col>116</xdr:col>
      <xdr:colOff>62864</xdr:colOff>
      <xdr:row>38</xdr:row>
      <xdr:rowOff>139700</xdr:rowOff>
    </xdr:to>
    <xdr:cxnSp macro="">
      <xdr:nvCxnSpPr>
        <xdr:cNvPr id="750" name="直線コネクタ 749"/>
        <xdr:cNvCxnSpPr/>
      </xdr:nvCxnSpPr>
      <xdr:spPr>
        <a:xfrm flipV="1">
          <a:off x="22159595" y="5511800"/>
          <a:ext cx="1269"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51" name="諸支出金最小値テキスト"/>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2" name="直線コネクタ 75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143527</xdr:rowOff>
    </xdr:from>
    <xdr:ext cx="378565" cy="259045"/>
    <xdr:sp macro="" textlink="">
      <xdr:nvSpPr>
        <xdr:cNvPr id="753" name="諸支出金最大値テキスト"/>
        <xdr:cNvSpPr txBox="1"/>
      </xdr:nvSpPr>
      <xdr:spPr>
        <a:xfrm>
          <a:off x="22212300" y="5287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25400</xdr:rowOff>
    </xdr:from>
    <xdr:to>
      <xdr:col>116</xdr:col>
      <xdr:colOff>152400</xdr:colOff>
      <xdr:row>32</xdr:row>
      <xdr:rowOff>25400</xdr:rowOff>
    </xdr:to>
    <xdr:cxnSp macro="">
      <xdr:nvCxnSpPr>
        <xdr:cNvPr id="754" name="直線コネクタ 753"/>
        <xdr:cNvCxnSpPr/>
      </xdr:nvCxnSpPr>
      <xdr:spPr>
        <a:xfrm>
          <a:off x="22072600" y="551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5" name="直線コネクタ 75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313932" cy="259045"/>
    <xdr:sp macro="" textlink="">
      <xdr:nvSpPr>
        <xdr:cNvPr id="756" name="諸支出金平均値テキスト"/>
        <xdr:cNvSpPr txBox="1"/>
      </xdr:nvSpPr>
      <xdr:spPr>
        <a:xfrm>
          <a:off x="22212300" y="64097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7" name="フローチャート: 判断 756"/>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8" name="直線コネクタ 75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166624</xdr:rowOff>
    </xdr:from>
    <xdr:to>
      <xdr:col>112</xdr:col>
      <xdr:colOff>38100</xdr:colOff>
      <xdr:row>37</xdr:row>
      <xdr:rowOff>96774</xdr:rowOff>
    </xdr:to>
    <xdr:sp macro="" textlink="">
      <xdr:nvSpPr>
        <xdr:cNvPr id="759" name="フローチャート: 判断 758"/>
        <xdr:cNvSpPr/>
      </xdr:nvSpPr>
      <xdr:spPr>
        <a:xfrm>
          <a:off x="21272500" y="633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113301</xdr:rowOff>
    </xdr:from>
    <xdr:ext cx="378565" cy="259045"/>
    <xdr:sp macro="" textlink="">
      <xdr:nvSpPr>
        <xdr:cNvPr id="760" name="テキスト ボックス 759"/>
        <xdr:cNvSpPr txBox="1"/>
      </xdr:nvSpPr>
      <xdr:spPr>
        <a:xfrm>
          <a:off x="21134017" y="6114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1" name="直線コネクタ 76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34036</xdr:rowOff>
    </xdr:from>
    <xdr:to>
      <xdr:col>107</xdr:col>
      <xdr:colOff>101600</xdr:colOff>
      <xdr:row>37</xdr:row>
      <xdr:rowOff>135636</xdr:rowOff>
    </xdr:to>
    <xdr:sp macro="" textlink="">
      <xdr:nvSpPr>
        <xdr:cNvPr id="762" name="フローチャート: 判断 761"/>
        <xdr:cNvSpPr/>
      </xdr:nvSpPr>
      <xdr:spPr>
        <a:xfrm>
          <a:off x="20383500" y="637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152163</xdr:rowOff>
    </xdr:from>
    <xdr:ext cx="313932" cy="259045"/>
    <xdr:sp macro="" textlink="">
      <xdr:nvSpPr>
        <xdr:cNvPr id="763" name="テキスト ボックス 762"/>
        <xdr:cNvSpPr txBox="1"/>
      </xdr:nvSpPr>
      <xdr:spPr>
        <a:xfrm>
          <a:off x="20277333" y="61529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4" name="直線コネクタ 76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54610</xdr:rowOff>
    </xdr:from>
    <xdr:to>
      <xdr:col>102</xdr:col>
      <xdr:colOff>165100</xdr:colOff>
      <xdr:row>36</xdr:row>
      <xdr:rowOff>156210</xdr:rowOff>
    </xdr:to>
    <xdr:sp macro="" textlink="">
      <xdr:nvSpPr>
        <xdr:cNvPr id="765" name="フローチャート: 判断 764"/>
        <xdr:cNvSpPr/>
      </xdr:nvSpPr>
      <xdr:spPr>
        <a:xfrm>
          <a:off x="19494500" y="622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1287</xdr:rowOff>
    </xdr:from>
    <xdr:ext cx="378565" cy="259045"/>
    <xdr:sp macro="" textlink="">
      <xdr:nvSpPr>
        <xdr:cNvPr id="766" name="テキスト ボックス 765"/>
        <xdr:cNvSpPr txBox="1"/>
      </xdr:nvSpPr>
      <xdr:spPr>
        <a:xfrm>
          <a:off x="19356017" y="6002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116332</xdr:rowOff>
    </xdr:from>
    <xdr:to>
      <xdr:col>98</xdr:col>
      <xdr:colOff>38100</xdr:colOff>
      <xdr:row>38</xdr:row>
      <xdr:rowOff>46482</xdr:rowOff>
    </xdr:to>
    <xdr:sp macro="" textlink="">
      <xdr:nvSpPr>
        <xdr:cNvPr id="767" name="フローチャート: 判断 766"/>
        <xdr:cNvSpPr/>
      </xdr:nvSpPr>
      <xdr:spPr>
        <a:xfrm>
          <a:off x="18605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63009</xdr:rowOff>
    </xdr:from>
    <xdr:ext cx="313932" cy="259045"/>
    <xdr:sp macro="" textlink="">
      <xdr:nvSpPr>
        <xdr:cNvPr id="768" name="テキスト ボックス 767"/>
        <xdr:cNvSpPr txBox="1"/>
      </xdr:nvSpPr>
      <xdr:spPr>
        <a:xfrm>
          <a:off x="18499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4" name="楕円 77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75" name="諸支出金該当値テキスト"/>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6" name="楕円 77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7" name="テキスト ボックス 77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8" name="楕円 77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9" name="テキスト ボックス 77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0" name="楕円 77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1" name="テキスト ボックス 78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2" name="楕円 78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3" name="テキスト ボックス 78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161,561</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+10,684</a:t>
          </a:r>
          <a:r>
            <a:rPr kumimoji="1" lang="ja-JP" altLang="en-US" sz="1300">
              <a:latin typeface="ＭＳ Ｐゴシック" panose="020B0600070205080204" pitchFamily="50" charset="-128"/>
              <a:ea typeface="ＭＳ Ｐゴシック" panose="020B0600070205080204" pitchFamily="50" charset="-128"/>
            </a:rPr>
            <a:t>円）となっている。増加している主な要因は、定額減税補足給付金（</a:t>
          </a:r>
          <a:r>
            <a:rPr kumimoji="1" lang="en-US" altLang="ja-JP" sz="1300">
              <a:latin typeface="ＭＳ Ｐゴシック" panose="020B0600070205080204" pitchFamily="50" charset="-128"/>
              <a:ea typeface="ＭＳ Ｐゴシック" panose="020B0600070205080204" pitchFamily="50" charset="-128"/>
            </a:rPr>
            <a:t>+1,050</a:t>
          </a:r>
          <a:r>
            <a:rPr kumimoji="1" lang="ja-JP" altLang="en-US" sz="1300">
              <a:latin typeface="ＭＳ Ｐゴシック" panose="020B0600070205080204" pitchFamily="50" charset="-128"/>
              <a:ea typeface="ＭＳ Ｐゴシック" panose="020B0600070205080204" pitchFamily="50" charset="-128"/>
            </a:rPr>
            <a:t>百万円／皆増）、認定こども園の増による施設型・地域型保育給付費（</a:t>
          </a:r>
          <a:r>
            <a:rPr kumimoji="1" lang="en-US" altLang="ja-JP" sz="1300">
              <a:latin typeface="ＭＳ Ｐゴシック" panose="020B0600070205080204" pitchFamily="50" charset="-128"/>
              <a:ea typeface="ＭＳ Ｐゴシック" panose="020B0600070205080204" pitchFamily="50" charset="-128"/>
            </a:rPr>
            <a:t>+441</a:t>
          </a:r>
          <a:r>
            <a:rPr kumimoji="1" lang="ja-JP" altLang="en-US" sz="1300">
              <a:latin typeface="ＭＳ Ｐゴシック" panose="020B0600070205080204" pitchFamily="50" charset="-128"/>
              <a:ea typeface="ＭＳ Ｐゴシック" panose="020B0600070205080204" pitchFamily="50" charset="-128"/>
            </a:rPr>
            <a:t>百万円）、市立保育園の新園舎整備事業費（</a:t>
          </a:r>
          <a:r>
            <a:rPr kumimoji="1" lang="en-US" altLang="ja-JP" sz="1300">
              <a:latin typeface="ＭＳ Ｐゴシック" panose="020B0600070205080204" pitchFamily="50" charset="-128"/>
              <a:ea typeface="ＭＳ Ｐゴシック" panose="020B0600070205080204" pitchFamily="50" charset="-128"/>
            </a:rPr>
            <a:t>+332</a:t>
          </a:r>
          <a:r>
            <a:rPr kumimoji="1" lang="ja-JP" altLang="en-US" sz="1300">
              <a:latin typeface="ＭＳ Ｐゴシック" panose="020B0600070205080204" pitchFamily="50" charset="-128"/>
              <a:ea typeface="ＭＳ Ｐゴシック" panose="020B0600070205080204" pitchFamily="50" charset="-128"/>
            </a:rPr>
            <a:t>百万円）の増加である。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農林水産業費は住民一人当たり</a:t>
          </a:r>
          <a:r>
            <a:rPr kumimoji="1" lang="en-US" altLang="ja-JP" sz="1300">
              <a:latin typeface="ＭＳ Ｐゴシック" panose="020B0600070205080204" pitchFamily="50" charset="-128"/>
              <a:ea typeface="ＭＳ Ｐゴシック" panose="020B0600070205080204" pitchFamily="50" charset="-128"/>
            </a:rPr>
            <a:t>13,574</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+5,691</a:t>
          </a:r>
          <a:r>
            <a:rPr kumimoji="1" lang="ja-JP" altLang="en-US" sz="1300">
              <a:latin typeface="ＭＳ Ｐゴシック" panose="020B0600070205080204" pitchFamily="50" charset="-128"/>
              <a:ea typeface="ＭＳ Ｐゴシック" panose="020B0600070205080204" pitchFamily="50" charset="-128"/>
            </a:rPr>
            <a:t>円）となっている。増加している主な要因は、新陶芸センター整備事業費（</a:t>
          </a:r>
          <a:r>
            <a:rPr kumimoji="1" lang="en-US" altLang="ja-JP" sz="1300">
              <a:latin typeface="ＭＳ Ｐゴシック" panose="020B0600070205080204" pitchFamily="50" charset="-128"/>
              <a:ea typeface="ＭＳ Ｐゴシック" panose="020B0600070205080204" pitchFamily="50" charset="-128"/>
            </a:rPr>
            <a:t>+692</a:t>
          </a:r>
          <a:r>
            <a:rPr kumimoji="1" lang="ja-JP" altLang="en-US" sz="1300">
              <a:latin typeface="ＭＳ Ｐゴシック" panose="020B0600070205080204" pitchFamily="50" charset="-128"/>
              <a:ea typeface="ＭＳ Ｐゴシック" panose="020B0600070205080204" pitchFamily="50" charset="-128"/>
            </a:rPr>
            <a:t>百万円）、農道橋塗膜対策事業費（</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百万円）の増加である。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教育費は住民一人当たり</a:t>
          </a:r>
          <a:r>
            <a:rPr kumimoji="1" lang="en-US" altLang="ja-JP" sz="1300">
              <a:latin typeface="ＭＳ Ｐゴシック" panose="020B0600070205080204" pitchFamily="50" charset="-128"/>
              <a:ea typeface="ＭＳ Ｐゴシック" panose="020B0600070205080204" pitchFamily="50" charset="-128"/>
            </a:rPr>
            <a:t>51,743</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+14,593</a:t>
          </a:r>
          <a:r>
            <a:rPr kumimoji="1" lang="ja-JP" altLang="en-US" sz="1300">
              <a:latin typeface="ＭＳ Ｐゴシック" panose="020B0600070205080204" pitchFamily="50" charset="-128"/>
              <a:ea typeface="ＭＳ Ｐゴシック" panose="020B0600070205080204" pitchFamily="50" charset="-128"/>
            </a:rPr>
            <a:t>円）となっている。増加している主な要因は、給食費の公会計化に伴う学校給食運営費（</a:t>
          </a:r>
          <a:r>
            <a:rPr kumimoji="1" lang="en-US" altLang="ja-JP" sz="1300">
              <a:latin typeface="ＭＳ Ｐゴシック" panose="020B0600070205080204" pitchFamily="50" charset="-128"/>
              <a:ea typeface="ＭＳ Ｐゴシック" panose="020B0600070205080204" pitchFamily="50" charset="-128"/>
            </a:rPr>
            <a:t>+629</a:t>
          </a:r>
          <a:r>
            <a:rPr kumimoji="1" lang="ja-JP" altLang="en-US" sz="1300">
              <a:latin typeface="ＭＳ Ｐゴシック" panose="020B0600070205080204" pitchFamily="50" charset="-128"/>
              <a:ea typeface="ＭＳ Ｐゴシック" panose="020B0600070205080204" pitchFamily="50" charset="-128"/>
            </a:rPr>
            <a:t>百万円）の増加、新学校給食センター整備事業費（</a:t>
          </a:r>
          <a:r>
            <a:rPr kumimoji="1" lang="en-US" altLang="ja-JP" sz="1300">
              <a:latin typeface="ＭＳ Ｐゴシック" panose="020B0600070205080204" pitchFamily="50" charset="-128"/>
              <a:ea typeface="ＭＳ Ｐゴシック" panose="020B0600070205080204" pitchFamily="50" charset="-128"/>
            </a:rPr>
            <a:t>+370</a:t>
          </a:r>
          <a:r>
            <a:rPr kumimoji="1" lang="ja-JP" altLang="en-US" sz="1300">
              <a:latin typeface="ＭＳ Ｐゴシック" panose="020B0600070205080204" pitchFamily="50" charset="-128"/>
              <a:ea typeface="ＭＳ Ｐゴシック" panose="020B0600070205080204" pitchFamily="50" charset="-128"/>
            </a:rPr>
            <a:t>百万円）、小学校の</a:t>
          </a:r>
          <a:r>
            <a:rPr kumimoji="1" lang="en-US" altLang="ja-JP" sz="1300">
              <a:latin typeface="ＭＳ Ｐゴシック" panose="020B0600070205080204" pitchFamily="50" charset="-128"/>
              <a:ea typeface="ＭＳ Ｐゴシック" panose="020B0600070205080204" pitchFamily="50" charset="-128"/>
            </a:rPr>
            <a:t>LED</a:t>
          </a:r>
          <a:r>
            <a:rPr kumimoji="1" lang="ja-JP" altLang="en-US" sz="1300">
              <a:latin typeface="ＭＳ Ｐゴシック" panose="020B0600070205080204" pitchFamily="50" charset="-128"/>
              <a:ea typeface="ＭＳ Ｐゴシック" panose="020B0600070205080204" pitchFamily="50" charset="-128"/>
            </a:rPr>
            <a:t>化による公共施設等脱炭素化推進事業費（</a:t>
          </a:r>
          <a:r>
            <a:rPr kumimoji="1" lang="en-US" altLang="ja-JP" sz="1300">
              <a:latin typeface="ＭＳ Ｐゴシック" panose="020B0600070205080204" pitchFamily="50" charset="-128"/>
              <a:ea typeface="ＭＳ Ｐゴシック" panose="020B0600070205080204" pitchFamily="50" charset="-128"/>
            </a:rPr>
            <a:t>+293</a:t>
          </a:r>
          <a:r>
            <a:rPr kumimoji="1" lang="ja-JP" altLang="en-US" sz="1300">
              <a:latin typeface="ＭＳ Ｐゴシック" panose="020B0600070205080204" pitchFamily="50" charset="-128"/>
              <a:ea typeface="ＭＳ Ｐゴシック" panose="020B0600070205080204" pitchFamily="50" charset="-128"/>
            </a:rPr>
            <a:t>百万円）の増加である。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労働費は住民一人当たり</a:t>
          </a:r>
          <a:r>
            <a:rPr kumimoji="1" lang="en-US" altLang="ja-JP" sz="1300">
              <a:latin typeface="ＭＳ Ｐゴシック" panose="020B0600070205080204" pitchFamily="50" charset="-128"/>
              <a:ea typeface="ＭＳ Ｐゴシック" panose="020B0600070205080204" pitchFamily="50" charset="-128"/>
            </a:rPr>
            <a:t>15,527</a:t>
          </a:r>
          <a:r>
            <a:rPr kumimoji="1" lang="ja-JP" altLang="en-US" sz="1300">
              <a:latin typeface="ＭＳ Ｐゴシック" panose="020B0600070205080204" pitchFamily="50" charset="-128"/>
              <a:ea typeface="ＭＳ Ｐゴシック" panose="020B0600070205080204" pitchFamily="50" charset="-128"/>
            </a:rPr>
            <a:t>円（前年比▲</a:t>
          </a:r>
          <a:r>
            <a:rPr kumimoji="1" lang="en-US" altLang="ja-JP" sz="1300">
              <a:latin typeface="ＭＳ Ｐゴシック" panose="020B0600070205080204" pitchFamily="50" charset="-128"/>
              <a:ea typeface="ＭＳ Ｐゴシック" panose="020B0600070205080204" pitchFamily="50" charset="-128"/>
            </a:rPr>
            <a:t>236</a:t>
          </a:r>
          <a:r>
            <a:rPr kumimoji="1" lang="ja-JP" altLang="en-US" sz="1300">
              <a:latin typeface="ＭＳ Ｐゴシック" panose="020B0600070205080204" pitchFamily="50" charset="-128"/>
              <a:ea typeface="ＭＳ Ｐゴシック" panose="020B0600070205080204" pitchFamily="50" charset="-128"/>
            </a:rPr>
            <a:t>円）となっており、ここ数年はほぼ横ばいである。類似団体内順位が１位となっているのは、労働費の決算額（</a:t>
          </a:r>
          <a:r>
            <a:rPr kumimoji="1" lang="en-US" altLang="ja-JP" sz="1300">
              <a:latin typeface="ＭＳ Ｐゴシック" panose="020B0600070205080204" pitchFamily="50" charset="-128"/>
              <a:ea typeface="ＭＳ Ｐゴシック" panose="020B0600070205080204" pitchFamily="50" charset="-128"/>
            </a:rPr>
            <a:t>2,222</a:t>
          </a:r>
          <a:r>
            <a:rPr kumimoji="1" lang="ja-JP" altLang="en-US" sz="1300">
              <a:latin typeface="ＭＳ Ｐゴシック" panose="020B0600070205080204" pitchFamily="50" charset="-128"/>
              <a:ea typeface="ＭＳ Ｐゴシック" panose="020B0600070205080204" pitchFamily="50" charset="-128"/>
            </a:rPr>
            <a:t>百万円）のうち、約</a:t>
          </a:r>
          <a:r>
            <a:rPr kumimoji="1" lang="en-US" altLang="ja-JP" sz="1300">
              <a:latin typeface="ＭＳ Ｐゴシック" panose="020B0600070205080204" pitchFamily="50" charset="-128"/>
              <a:ea typeface="ＭＳ Ｐゴシック" panose="020B0600070205080204" pitchFamily="50" charset="-128"/>
            </a:rPr>
            <a:t>88.8%</a:t>
          </a:r>
          <a:r>
            <a:rPr kumimoji="1" lang="ja-JP" altLang="en-US" sz="1300">
              <a:latin typeface="ＭＳ Ｐゴシック" panose="020B0600070205080204" pitchFamily="50" charset="-128"/>
              <a:ea typeface="ＭＳ Ｐゴシック" panose="020B0600070205080204" pitchFamily="50" charset="-128"/>
            </a:rPr>
            <a:t>に当たる勤労者住宅資金貸付金（</a:t>
          </a:r>
          <a:r>
            <a:rPr kumimoji="1" lang="en-US" altLang="ja-JP" sz="1300">
              <a:latin typeface="ＭＳ Ｐゴシック" panose="020B0600070205080204" pitchFamily="50" charset="-128"/>
              <a:ea typeface="ＭＳ Ｐゴシック" panose="020B0600070205080204" pitchFamily="50" charset="-128"/>
            </a:rPr>
            <a:t>1,973</a:t>
          </a:r>
          <a:r>
            <a:rPr kumimoji="1" lang="ja-JP" altLang="en-US" sz="1300">
              <a:latin typeface="ＭＳ Ｐゴシック" panose="020B0600070205080204" pitchFamily="50" charset="-128"/>
              <a:ea typeface="ＭＳ Ｐゴシック" panose="020B0600070205080204" pitchFamily="50" charset="-128"/>
            </a:rPr>
            <a:t>百万円）が要因である。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静岡県藤枝市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財政調整基金残高は、庁舎整備基金への積立金の財源確保のための取崩しを行ったため、</a:t>
          </a:r>
          <a:r>
            <a:rPr kumimoji="1" lang="en-US" altLang="ja-JP" sz="1200">
              <a:latin typeface="ＭＳ ゴシック" pitchFamily="49" charset="-128"/>
              <a:ea typeface="ＭＳ ゴシック" pitchFamily="49" charset="-128"/>
            </a:rPr>
            <a:t>409</a:t>
          </a:r>
          <a:r>
            <a:rPr kumimoji="1" lang="ja-JP" altLang="en-US" sz="1200">
              <a:latin typeface="ＭＳ ゴシック" pitchFamily="49" charset="-128"/>
              <a:ea typeface="ＭＳ ゴシック" pitchFamily="49" charset="-128"/>
            </a:rPr>
            <a:t>百万円減少している。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実質収支額は、行財政改革を着実に進め、継続的に黒字を確保している。令和６年度は、実質収支額が</a:t>
          </a:r>
          <a:r>
            <a:rPr kumimoji="1" lang="en-US" altLang="ja-JP" sz="1200">
              <a:latin typeface="ＭＳ ゴシック" pitchFamily="49" charset="-128"/>
              <a:ea typeface="ＭＳ ゴシック" pitchFamily="49" charset="-128"/>
            </a:rPr>
            <a:t>1,200</a:t>
          </a:r>
          <a:r>
            <a:rPr kumimoji="1" lang="ja-JP" altLang="en-US" sz="1200">
              <a:latin typeface="ＭＳ ゴシック" pitchFamily="49" charset="-128"/>
              <a:ea typeface="ＭＳ ゴシック" pitchFamily="49" charset="-128"/>
            </a:rPr>
            <a:t>百万円（前年度比▲</a:t>
          </a:r>
          <a:r>
            <a:rPr kumimoji="1" lang="en-US" altLang="ja-JP" sz="1200">
              <a:latin typeface="ＭＳ ゴシック" pitchFamily="49" charset="-128"/>
              <a:ea typeface="ＭＳ ゴシック" pitchFamily="49" charset="-128"/>
            </a:rPr>
            <a:t>1,258</a:t>
          </a:r>
          <a:r>
            <a:rPr kumimoji="1" lang="ja-JP" altLang="en-US" sz="1200">
              <a:latin typeface="ＭＳ ゴシック" pitchFamily="49" charset="-128"/>
              <a:ea typeface="ＭＳ ゴシック" pitchFamily="49" charset="-128"/>
            </a:rPr>
            <a:t>百万円）となり</a:t>
          </a:r>
          <a:r>
            <a:rPr kumimoji="1" lang="en-US" altLang="ja-JP" sz="1200">
              <a:latin typeface="ＭＳ ゴシック" pitchFamily="49" charset="-128"/>
              <a:ea typeface="ＭＳ ゴシック" pitchFamily="49" charset="-128"/>
            </a:rPr>
            <a:t>4.23</a:t>
          </a:r>
          <a:r>
            <a:rPr kumimoji="1" lang="ja-JP" altLang="en-US" sz="1200">
              <a:latin typeface="ＭＳ ゴシック" pitchFamily="49" charset="-128"/>
              <a:ea typeface="ＭＳ ゴシック" pitchFamily="49" charset="-128"/>
            </a:rPr>
            <a:t>ポイントの減少となった。</a:t>
          </a:r>
        </a:p>
        <a:p>
          <a:r>
            <a:rPr kumimoji="1" lang="ja-JP" altLang="en-US" sz="1200">
              <a:latin typeface="ＭＳ ゴシック" pitchFamily="49" charset="-128"/>
              <a:ea typeface="ＭＳ ゴシック" pitchFamily="49" charset="-128"/>
            </a:rPr>
            <a:t>　実質単年度収支は、財政調整基金の取り崩しが生じたこと等により、標準財政規模に占める割合が</a:t>
          </a:r>
          <a:r>
            <a:rPr kumimoji="1" lang="en-US" altLang="ja-JP" sz="1200">
              <a:latin typeface="ＭＳ ゴシック" pitchFamily="49" charset="-128"/>
              <a:ea typeface="ＭＳ ゴシック" pitchFamily="49" charset="-128"/>
            </a:rPr>
            <a:t>5.02</a:t>
          </a:r>
          <a:r>
            <a:rPr kumimoji="1" lang="ja-JP" altLang="en-US" sz="1200">
              <a:latin typeface="ＭＳ ゴシック" pitchFamily="49" charset="-128"/>
              <a:ea typeface="ＭＳ ゴシック" pitchFamily="49" charset="-128"/>
            </a:rPr>
            <a:t>ポイントの減少となった。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静岡県藤枝市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一般会計の実質収支は、前年度と比較し</a:t>
          </a:r>
          <a:r>
            <a:rPr kumimoji="1" lang="en-US" altLang="ja-JP" sz="1400">
              <a:latin typeface="ＭＳ ゴシック" pitchFamily="49" charset="-128"/>
              <a:ea typeface="ＭＳ ゴシック" pitchFamily="49" charset="-128"/>
            </a:rPr>
            <a:t>4.24</a:t>
          </a:r>
          <a:r>
            <a:rPr kumimoji="1" lang="ja-JP" altLang="en-US" sz="1400">
              <a:latin typeface="ＭＳ ゴシック" pitchFamily="49" charset="-128"/>
              <a:ea typeface="ＭＳ ゴシック" pitchFamily="49" charset="-128"/>
            </a:rPr>
            <a:t>ポイント減少した。適正範囲とされている</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以内に収まっている。引き続き決算見込額の把握と適正な予算編成に努める。</a:t>
          </a:r>
        </a:p>
        <a:p>
          <a:r>
            <a:rPr kumimoji="1" lang="ja-JP" altLang="en-US" sz="1400">
              <a:latin typeface="ＭＳ ゴシック" pitchFamily="49" charset="-128"/>
              <a:ea typeface="ＭＳ ゴシック" pitchFamily="49" charset="-128"/>
            </a:rPr>
            <a:t>　特別会計では赤字会計はなく、企業会計においても資金不足会計はない。</a:t>
          </a:r>
        </a:p>
        <a:p>
          <a:r>
            <a:rPr kumimoji="1" lang="ja-JP" altLang="en-US" sz="1400">
              <a:latin typeface="ＭＳ ゴシック" pitchFamily="49" charset="-128"/>
              <a:ea typeface="ＭＳ ゴシック" pitchFamily="49" charset="-128"/>
            </a:rPr>
            <a:t>　病院事業会計では、診療収益は増加したものの、人事院勧告による人件費の増加や物価高騰による費用の増加などにより増収減益となり、純損失が生じている。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水道事業会計では、有収水量</a:t>
          </a:r>
          <a:r>
            <a:rPr kumimoji="1" lang="en-US" altLang="ja-JP" sz="1400">
              <a:latin typeface="ＭＳ ゴシック" pitchFamily="49" charset="-128"/>
              <a:ea typeface="ＭＳ ゴシック" pitchFamily="49" charset="-128"/>
            </a:rPr>
            <a:t>0.04</a:t>
          </a:r>
          <a:r>
            <a:rPr kumimoji="1" lang="ja-JP" altLang="en-US" sz="1400">
              <a:latin typeface="ＭＳ ゴシック" pitchFamily="49" charset="-128"/>
              <a:ea typeface="ＭＳ ゴシック" pitchFamily="49" charset="-128"/>
            </a:rPr>
            <a:t>％、給水収益は</a:t>
          </a:r>
          <a:r>
            <a:rPr kumimoji="1" lang="en-US" altLang="ja-JP" sz="1400">
              <a:latin typeface="ＭＳ ゴシック" pitchFamily="49" charset="-128"/>
              <a:ea typeface="ＭＳ ゴシック" pitchFamily="49" charset="-128"/>
            </a:rPr>
            <a:t>0.3%</a:t>
          </a:r>
          <a:r>
            <a:rPr kumimoji="1" lang="ja-JP" altLang="en-US" sz="1400">
              <a:latin typeface="ＭＳ ゴシック" pitchFamily="49" charset="-128"/>
              <a:ea typeface="ＭＳ ゴシック" pitchFamily="49" charset="-128"/>
            </a:rPr>
            <a:t>、それぞれ増加し、令和６年度においても純利益が生じている。今後も、将来の水需要予測を基に事業の計画的な実施により、安定した事業運営に努める。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下水道事業会計では、前年度に引き続きエネルギー価格が安定し、包括的民間委託料の上昇が抑えられたことなどにより、純利益が生じている。接続率の向上や、計画に基づく改修を進め、安全で快適な下水道サービスの持続的・安定的な提供のため効率的な事業運営に努める。</a:t>
          </a: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63424834</v>
      </c>
      <c r="BO4" s="449"/>
      <c r="BP4" s="449"/>
      <c r="BQ4" s="449"/>
      <c r="BR4" s="449"/>
      <c r="BS4" s="449"/>
      <c r="BT4" s="449"/>
      <c r="BU4" s="450"/>
      <c r="BV4" s="448">
        <v>62699558</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3.9</v>
      </c>
      <c r="CU4" s="589"/>
      <c r="CV4" s="589"/>
      <c r="CW4" s="589"/>
      <c r="CX4" s="589"/>
      <c r="CY4" s="589"/>
      <c r="CZ4" s="589"/>
      <c r="DA4" s="590"/>
      <c r="DB4" s="588">
        <v>8.1</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61591678</v>
      </c>
      <c r="BO5" s="420"/>
      <c r="BP5" s="420"/>
      <c r="BQ5" s="420"/>
      <c r="BR5" s="420"/>
      <c r="BS5" s="420"/>
      <c r="BT5" s="420"/>
      <c r="BU5" s="421"/>
      <c r="BV5" s="419">
        <v>60147020</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91.5</v>
      </c>
      <c r="CU5" s="417"/>
      <c r="CV5" s="417"/>
      <c r="CW5" s="417"/>
      <c r="CX5" s="417"/>
      <c r="CY5" s="417"/>
      <c r="CZ5" s="417"/>
      <c r="DA5" s="418"/>
      <c r="DB5" s="416">
        <v>88.9</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1833156</v>
      </c>
      <c r="BO6" s="420"/>
      <c r="BP6" s="420"/>
      <c r="BQ6" s="420"/>
      <c r="BR6" s="420"/>
      <c r="BS6" s="420"/>
      <c r="BT6" s="420"/>
      <c r="BU6" s="421"/>
      <c r="BV6" s="419">
        <v>2552538</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92</v>
      </c>
      <c r="CU6" s="563"/>
      <c r="CV6" s="563"/>
      <c r="CW6" s="563"/>
      <c r="CX6" s="563"/>
      <c r="CY6" s="563"/>
      <c r="CZ6" s="563"/>
      <c r="DA6" s="564"/>
      <c r="DB6" s="562">
        <v>89.9</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632723</v>
      </c>
      <c r="BO7" s="420"/>
      <c r="BP7" s="420"/>
      <c r="BQ7" s="420"/>
      <c r="BR7" s="420"/>
      <c r="BS7" s="420"/>
      <c r="BT7" s="420"/>
      <c r="BU7" s="421"/>
      <c r="BV7" s="419">
        <v>94448</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30874244</v>
      </c>
      <c r="CU7" s="420"/>
      <c r="CV7" s="420"/>
      <c r="CW7" s="420"/>
      <c r="CX7" s="420"/>
      <c r="CY7" s="420"/>
      <c r="CZ7" s="420"/>
      <c r="DA7" s="421"/>
      <c r="DB7" s="419">
        <v>30261579</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1200433</v>
      </c>
      <c r="BO8" s="420"/>
      <c r="BP8" s="420"/>
      <c r="BQ8" s="420"/>
      <c r="BR8" s="420"/>
      <c r="BS8" s="420"/>
      <c r="BT8" s="420"/>
      <c r="BU8" s="421"/>
      <c r="BV8" s="419">
        <v>2458090</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0.81</v>
      </c>
      <c r="CU8" s="523"/>
      <c r="CV8" s="523"/>
      <c r="CW8" s="523"/>
      <c r="CX8" s="523"/>
      <c r="CY8" s="523"/>
      <c r="CZ8" s="523"/>
      <c r="DA8" s="524"/>
      <c r="DB8" s="522">
        <v>0.82</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141342</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-1257657</v>
      </c>
      <c r="BO9" s="420"/>
      <c r="BP9" s="420"/>
      <c r="BQ9" s="420"/>
      <c r="BR9" s="420"/>
      <c r="BS9" s="420"/>
      <c r="BT9" s="420"/>
      <c r="BU9" s="421"/>
      <c r="BV9" s="419">
        <v>-152037</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8.9</v>
      </c>
      <c r="CU9" s="417"/>
      <c r="CV9" s="417"/>
      <c r="CW9" s="417"/>
      <c r="CX9" s="417"/>
      <c r="CY9" s="417"/>
      <c r="CZ9" s="417"/>
      <c r="DA9" s="418"/>
      <c r="DB9" s="416">
        <v>9.6999999999999993</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143605</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90886</v>
      </c>
      <c r="BO10" s="420"/>
      <c r="BP10" s="420"/>
      <c r="BQ10" s="420"/>
      <c r="BR10" s="420"/>
      <c r="BS10" s="420"/>
      <c r="BT10" s="420"/>
      <c r="BU10" s="421"/>
      <c r="BV10" s="419">
        <v>36893</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139870</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500000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137616</v>
      </c>
      <c r="S13" s="507"/>
      <c r="T13" s="507"/>
      <c r="U13" s="507"/>
      <c r="V13" s="508"/>
      <c r="W13" s="509" t="s">
        <v>131</v>
      </c>
      <c r="X13" s="405"/>
      <c r="Y13" s="405"/>
      <c r="Z13" s="405"/>
      <c r="AA13" s="405"/>
      <c r="AB13" s="406"/>
      <c r="AC13" s="372">
        <v>2293</v>
      </c>
      <c r="AD13" s="373"/>
      <c r="AE13" s="373"/>
      <c r="AF13" s="373"/>
      <c r="AG13" s="374"/>
      <c r="AH13" s="372">
        <v>2583</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-1666771</v>
      </c>
      <c r="BO13" s="420"/>
      <c r="BP13" s="420"/>
      <c r="BQ13" s="420"/>
      <c r="BR13" s="420"/>
      <c r="BS13" s="420"/>
      <c r="BT13" s="420"/>
      <c r="BU13" s="421"/>
      <c r="BV13" s="419">
        <v>-115144</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4.7</v>
      </c>
      <c r="CU13" s="417"/>
      <c r="CV13" s="417"/>
      <c r="CW13" s="417"/>
      <c r="CX13" s="417"/>
      <c r="CY13" s="417"/>
      <c r="CZ13" s="417"/>
      <c r="DA13" s="418"/>
      <c r="DB13" s="416">
        <v>5</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140979</v>
      </c>
      <c r="S14" s="507"/>
      <c r="T14" s="507"/>
      <c r="U14" s="507"/>
      <c r="V14" s="508"/>
      <c r="W14" s="510"/>
      <c r="X14" s="408"/>
      <c r="Y14" s="408"/>
      <c r="Z14" s="408"/>
      <c r="AA14" s="408"/>
      <c r="AB14" s="409"/>
      <c r="AC14" s="499">
        <v>3.3</v>
      </c>
      <c r="AD14" s="500"/>
      <c r="AE14" s="500"/>
      <c r="AF14" s="500"/>
      <c r="AG14" s="501"/>
      <c r="AH14" s="499">
        <v>3.6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138920</v>
      </c>
      <c r="S15" s="507"/>
      <c r="T15" s="507"/>
      <c r="U15" s="507"/>
      <c r="V15" s="508"/>
      <c r="W15" s="509" t="s">
        <v>137</v>
      </c>
      <c r="X15" s="405"/>
      <c r="Y15" s="405"/>
      <c r="Z15" s="405"/>
      <c r="AA15" s="405"/>
      <c r="AB15" s="406"/>
      <c r="AC15" s="372">
        <v>22383</v>
      </c>
      <c r="AD15" s="373"/>
      <c r="AE15" s="373"/>
      <c r="AF15" s="373"/>
      <c r="AG15" s="374"/>
      <c r="AH15" s="372">
        <v>23419</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20023191</v>
      </c>
      <c r="BO15" s="449"/>
      <c r="BP15" s="449"/>
      <c r="BQ15" s="449"/>
      <c r="BR15" s="449"/>
      <c r="BS15" s="449"/>
      <c r="BT15" s="449"/>
      <c r="BU15" s="450"/>
      <c r="BV15" s="448">
        <v>19846594</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32</v>
      </c>
      <c r="AD16" s="500"/>
      <c r="AE16" s="500"/>
      <c r="AF16" s="500"/>
      <c r="AG16" s="501"/>
      <c r="AH16" s="499">
        <v>32.9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25315030</v>
      </c>
      <c r="BO16" s="420"/>
      <c r="BP16" s="420"/>
      <c r="BQ16" s="420"/>
      <c r="BR16" s="420"/>
      <c r="BS16" s="420"/>
      <c r="BT16" s="420"/>
      <c r="BU16" s="421"/>
      <c r="BV16" s="419">
        <v>24621266</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45277</v>
      </c>
      <c r="AD17" s="373"/>
      <c r="AE17" s="373"/>
      <c r="AF17" s="373"/>
      <c r="AG17" s="374"/>
      <c r="AH17" s="372">
        <v>45096</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25412330</v>
      </c>
      <c r="BO17" s="420"/>
      <c r="BP17" s="420"/>
      <c r="BQ17" s="420"/>
      <c r="BR17" s="420"/>
      <c r="BS17" s="420"/>
      <c r="BT17" s="420"/>
      <c r="BU17" s="421"/>
      <c r="BV17" s="419">
        <v>25161764</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194.06</v>
      </c>
      <c r="M18" s="472"/>
      <c r="N18" s="472"/>
      <c r="O18" s="472"/>
      <c r="P18" s="472"/>
      <c r="Q18" s="472"/>
      <c r="R18" s="473"/>
      <c r="S18" s="473"/>
      <c r="T18" s="473"/>
      <c r="U18" s="473"/>
      <c r="V18" s="474"/>
      <c r="W18" s="490"/>
      <c r="X18" s="491"/>
      <c r="Y18" s="491"/>
      <c r="Z18" s="491"/>
      <c r="AA18" s="491"/>
      <c r="AB18" s="515"/>
      <c r="AC18" s="389">
        <v>64.7</v>
      </c>
      <c r="AD18" s="390"/>
      <c r="AE18" s="390"/>
      <c r="AF18" s="390"/>
      <c r="AG18" s="475"/>
      <c r="AH18" s="389">
        <v>63.4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29150981</v>
      </c>
      <c r="BO18" s="420"/>
      <c r="BP18" s="420"/>
      <c r="BQ18" s="420"/>
      <c r="BR18" s="420"/>
      <c r="BS18" s="420"/>
      <c r="BT18" s="420"/>
      <c r="BU18" s="421"/>
      <c r="BV18" s="419">
        <v>27323493</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728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40689635</v>
      </c>
      <c r="BO19" s="420"/>
      <c r="BP19" s="420"/>
      <c r="BQ19" s="420"/>
      <c r="BR19" s="420"/>
      <c r="BS19" s="420"/>
      <c r="BT19" s="420"/>
      <c r="BU19" s="421"/>
      <c r="BV19" s="419">
        <v>40280837</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53974</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40767011</v>
      </c>
      <c r="BO22" s="449"/>
      <c r="BP22" s="449"/>
      <c r="BQ22" s="449"/>
      <c r="BR22" s="449"/>
      <c r="BS22" s="449"/>
      <c r="BT22" s="449"/>
      <c r="BU22" s="450"/>
      <c r="BV22" s="448">
        <v>39951288</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33110276</v>
      </c>
      <c r="BO23" s="420"/>
      <c r="BP23" s="420"/>
      <c r="BQ23" s="420"/>
      <c r="BR23" s="420"/>
      <c r="BS23" s="420"/>
      <c r="BT23" s="420"/>
      <c r="BU23" s="421"/>
      <c r="BV23" s="419">
        <v>33146580</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9000</v>
      </c>
      <c r="R24" s="373"/>
      <c r="S24" s="373"/>
      <c r="T24" s="373"/>
      <c r="U24" s="373"/>
      <c r="V24" s="374"/>
      <c r="W24" s="462"/>
      <c r="X24" s="399"/>
      <c r="Y24" s="400"/>
      <c r="Z24" s="375" t="s">
        <v>162</v>
      </c>
      <c r="AA24" s="376"/>
      <c r="AB24" s="376"/>
      <c r="AC24" s="376"/>
      <c r="AD24" s="376"/>
      <c r="AE24" s="376"/>
      <c r="AF24" s="376"/>
      <c r="AG24" s="377"/>
      <c r="AH24" s="372">
        <v>717</v>
      </c>
      <c r="AI24" s="373"/>
      <c r="AJ24" s="373"/>
      <c r="AK24" s="373"/>
      <c r="AL24" s="374"/>
      <c r="AM24" s="372">
        <v>2267871</v>
      </c>
      <c r="AN24" s="373"/>
      <c r="AO24" s="373"/>
      <c r="AP24" s="373"/>
      <c r="AQ24" s="373"/>
      <c r="AR24" s="374"/>
      <c r="AS24" s="372">
        <v>3163</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22319506</v>
      </c>
      <c r="BO24" s="420"/>
      <c r="BP24" s="420"/>
      <c r="BQ24" s="420"/>
      <c r="BR24" s="420"/>
      <c r="BS24" s="420"/>
      <c r="BT24" s="420"/>
      <c r="BU24" s="421"/>
      <c r="BV24" s="419">
        <v>19869242</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2</v>
      </c>
      <c r="M25" s="373"/>
      <c r="N25" s="373"/>
      <c r="O25" s="373"/>
      <c r="P25" s="374"/>
      <c r="Q25" s="372">
        <v>7200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1842506</v>
      </c>
      <c r="BO25" s="449"/>
      <c r="BP25" s="449"/>
      <c r="BQ25" s="449"/>
      <c r="BR25" s="449"/>
      <c r="BS25" s="449"/>
      <c r="BT25" s="449"/>
      <c r="BU25" s="450"/>
      <c r="BV25" s="448">
        <v>1992636</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6650</v>
      </c>
      <c r="R26" s="373"/>
      <c r="S26" s="373"/>
      <c r="T26" s="373"/>
      <c r="U26" s="373"/>
      <c r="V26" s="374"/>
      <c r="W26" s="462"/>
      <c r="X26" s="399"/>
      <c r="Y26" s="400"/>
      <c r="Z26" s="375" t="s">
        <v>168</v>
      </c>
      <c r="AA26" s="430"/>
      <c r="AB26" s="430"/>
      <c r="AC26" s="430"/>
      <c r="AD26" s="430"/>
      <c r="AE26" s="430"/>
      <c r="AF26" s="430"/>
      <c r="AG26" s="431"/>
      <c r="AH26" s="372">
        <v>46</v>
      </c>
      <c r="AI26" s="373"/>
      <c r="AJ26" s="373"/>
      <c r="AK26" s="373"/>
      <c r="AL26" s="374"/>
      <c r="AM26" s="372">
        <v>168222</v>
      </c>
      <c r="AN26" s="373"/>
      <c r="AO26" s="373"/>
      <c r="AP26" s="373"/>
      <c r="AQ26" s="373"/>
      <c r="AR26" s="374"/>
      <c r="AS26" s="372">
        <v>3657</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5000</v>
      </c>
      <c r="R27" s="373"/>
      <c r="S27" s="373"/>
      <c r="T27" s="373"/>
      <c r="U27" s="373"/>
      <c r="V27" s="374"/>
      <c r="W27" s="462"/>
      <c r="X27" s="399"/>
      <c r="Y27" s="400"/>
      <c r="Z27" s="375" t="s">
        <v>171</v>
      </c>
      <c r="AA27" s="376"/>
      <c r="AB27" s="376"/>
      <c r="AC27" s="376"/>
      <c r="AD27" s="376"/>
      <c r="AE27" s="376"/>
      <c r="AF27" s="376"/>
      <c r="AG27" s="377"/>
      <c r="AH27" s="372">
        <v>7</v>
      </c>
      <c r="AI27" s="373"/>
      <c r="AJ27" s="373"/>
      <c r="AK27" s="373"/>
      <c r="AL27" s="374"/>
      <c r="AM27" s="372">
        <v>29561</v>
      </c>
      <c r="AN27" s="373"/>
      <c r="AO27" s="373"/>
      <c r="AP27" s="373"/>
      <c r="AQ27" s="373"/>
      <c r="AR27" s="374"/>
      <c r="AS27" s="372">
        <v>4223</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92294</v>
      </c>
      <c r="BO27" s="454"/>
      <c r="BP27" s="454"/>
      <c r="BQ27" s="454"/>
      <c r="BR27" s="454"/>
      <c r="BS27" s="454"/>
      <c r="BT27" s="454"/>
      <c r="BU27" s="455"/>
      <c r="BV27" s="453">
        <v>91517</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4350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10290032</v>
      </c>
      <c r="BO28" s="449"/>
      <c r="BP28" s="449"/>
      <c r="BQ28" s="449"/>
      <c r="BR28" s="449"/>
      <c r="BS28" s="449"/>
      <c r="BT28" s="449"/>
      <c r="BU28" s="450"/>
      <c r="BV28" s="448">
        <v>10698970</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20</v>
      </c>
      <c r="M29" s="373"/>
      <c r="N29" s="373"/>
      <c r="O29" s="373"/>
      <c r="P29" s="374"/>
      <c r="Q29" s="372">
        <v>4100</v>
      </c>
      <c r="R29" s="373"/>
      <c r="S29" s="373"/>
      <c r="T29" s="373"/>
      <c r="U29" s="373"/>
      <c r="V29" s="374"/>
      <c r="W29" s="463"/>
      <c r="X29" s="464"/>
      <c r="Y29" s="465"/>
      <c r="Z29" s="375" t="s">
        <v>177</v>
      </c>
      <c r="AA29" s="376"/>
      <c r="AB29" s="376"/>
      <c r="AC29" s="376"/>
      <c r="AD29" s="376"/>
      <c r="AE29" s="376"/>
      <c r="AF29" s="376"/>
      <c r="AG29" s="377"/>
      <c r="AH29" s="372">
        <v>724</v>
      </c>
      <c r="AI29" s="373"/>
      <c r="AJ29" s="373"/>
      <c r="AK29" s="373"/>
      <c r="AL29" s="374"/>
      <c r="AM29" s="372">
        <v>2297432</v>
      </c>
      <c r="AN29" s="373"/>
      <c r="AO29" s="373"/>
      <c r="AP29" s="373"/>
      <c r="AQ29" s="373"/>
      <c r="AR29" s="374"/>
      <c r="AS29" s="372">
        <v>3173</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2108950</v>
      </c>
      <c r="BO29" s="420"/>
      <c r="BP29" s="420"/>
      <c r="BQ29" s="420"/>
      <c r="BR29" s="420"/>
      <c r="BS29" s="420"/>
      <c r="BT29" s="420"/>
      <c r="BU29" s="421"/>
      <c r="BV29" s="419">
        <v>1975399</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101.5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10699415</v>
      </c>
      <c r="BO30" s="454"/>
      <c r="BP30" s="454"/>
      <c r="BQ30" s="454"/>
      <c r="BR30" s="454"/>
      <c r="BS30" s="454"/>
      <c r="BT30" s="454"/>
      <c r="BU30" s="455"/>
      <c r="BV30" s="453">
        <v>10229638</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IF('各会計、関係団体の財政状況及び健全化判断比率'!B32="","",'各会計、関係団体の財政状況及び健全化判断比率'!B32)</f>
        <v>病院事業会計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10</v>
      </c>
      <c r="BX34" s="367"/>
      <c r="BY34" s="368" t="str">
        <f>IF('各会計、関係団体の財政状況及び健全化判断比率'!B68="","",'各会計、関係団体の財政状況及び健全化判断比率'!B68)</f>
        <v>駿遠学園管理組合／一般会計</v>
      </c>
      <c r="BZ34" s="368"/>
      <c r="CA34" s="368"/>
      <c r="CB34" s="368"/>
      <c r="CC34" s="368"/>
      <c r="CD34" s="368"/>
      <c r="CE34" s="368"/>
      <c r="CF34" s="368"/>
      <c r="CG34" s="368"/>
      <c r="CH34" s="368"/>
      <c r="CI34" s="368"/>
      <c r="CJ34" s="368"/>
      <c r="CK34" s="368"/>
      <c r="CL34" s="368"/>
      <c r="CM34" s="368"/>
      <c r="CN34" s="169"/>
      <c r="CO34" s="367">
        <f>IF(CQ34="","",MAX(C34:D43,U34:V43,AM34:AN43,BE34:BF43,BW34:BX43)+1)</f>
        <v>17</v>
      </c>
      <c r="CP34" s="367"/>
      <c r="CQ34" s="368" t="str">
        <f>IF('各会計、関係団体の財政状況及び健全化判断比率'!BS7="","",'各会計、関係団体の財政状況及び健全化判断比率'!BS7)</f>
        <v>藤枝市土地開発公社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土地取得特別会計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駐車場事業特別会計</v>
      </c>
      <c r="X35" s="368"/>
      <c r="Y35" s="368"/>
      <c r="Z35" s="368"/>
      <c r="AA35" s="368"/>
      <c r="AB35" s="368"/>
      <c r="AC35" s="368"/>
      <c r="AD35" s="368"/>
      <c r="AE35" s="368"/>
      <c r="AF35" s="368"/>
      <c r="AG35" s="368"/>
      <c r="AH35" s="368"/>
      <c r="AI35" s="368"/>
      <c r="AJ35" s="368"/>
      <c r="AK35" s="368"/>
      <c r="AL35" s="169"/>
      <c r="AM35" s="367">
        <f t="shared" ref="AM35:AM43" si="0">IF(AO35="","",AM34+1)</f>
        <v>8</v>
      </c>
      <c r="AN35" s="367"/>
      <c r="AO35" s="368" t="str">
        <f>IF('各会計、関係団体の財政状況及び健全化判断比率'!B33="","",'各会計、関係団体の財政状況及び健全化判断比率'!B33)</f>
        <v>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11</v>
      </c>
      <c r="BX35" s="367"/>
      <c r="BY35" s="368" t="str">
        <f>IF('各会計、関係団体の財政状況及び健全化判断比率'!B69="","",'各会計、関係団体の財政状況及び健全化判断比率'!B69)</f>
        <v>志太広域事務組合／一般会計</v>
      </c>
      <c r="BZ35" s="368"/>
      <c r="CA35" s="368"/>
      <c r="CB35" s="368"/>
      <c r="CC35" s="368"/>
      <c r="CD35" s="368"/>
      <c r="CE35" s="368"/>
      <c r="CF35" s="368"/>
      <c r="CG35" s="368"/>
      <c r="CH35" s="368"/>
      <c r="CI35" s="368"/>
      <c r="CJ35" s="368"/>
      <c r="CK35" s="368"/>
      <c r="CL35" s="368"/>
      <c r="CM35" s="368"/>
      <c r="CN35" s="169"/>
      <c r="CO35" s="367">
        <f t="shared" ref="CO35:CO43" si="3">IF(CQ35="","",CO34+1)</f>
        <v>18</v>
      </c>
      <c r="CP35" s="367"/>
      <c r="CQ35" s="368" t="str">
        <f>IF('各会計、関係団体の財政状況及び健全化判断比率'!BS8="","",'各会計、関係団体の財政状況及び健全化判断比率'!BS8)</f>
        <v>藤枝市勤労者福祉サービスセンター</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69"/>
      <c r="AM36" s="367">
        <f t="shared" si="0"/>
        <v>9</v>
      </c>
      <c r="AN36" s="367"/>
      <c r="AO36" s="368" t="str">
        <f>IF('各会計、関係団体の財政状況及び健全化判断比率'!B34="","",'各会計、関係団体の財政状況及び健全化判断比率'!B34)</f>
        <v>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12</v>
      </c>
      <c r="BX36" s="367"/>
      <c r="BY36" s="368" t="str">
        <f>IF('各会計、関係団体の財政状況及び健全化判断比率'!B70="","",'各会計、関係団体の財政状況及び健全化判断比率'!B70)</f>
        <v>志太広域事務組合／看護専門学校事業特別会計</v>
      </c>
      <c r="BZ36" s="368"/>
      <c r="CA36" s="368"/>
      <c r="CB36" s="368"/>
      <c r="CC36" s="368"/>
      <c r="CD36" s="368"/>
      <c r="CE36" s="368"/>
      <c r="CF36" s="368"/>
      <c r="CG36" s="368"/>
      <c r="CH36" s="368"/>
      <c r="CI36" s="368"/>
      <c r="CJ36" s="368"/>
      <c r="CK36" s="368"/>
      <c r="CL36" s="368"/>
      <c r="CM36" s="368"/>
      <c r="CN36" s="169"/>
      <c r="CO36" s="367">
        <f t="shared" si="3"/>
        <v>19</v>
      </c>
      <c r="CP36" s="367"/>
      <c r="CQ36" s="368" t="str">
        <f>IF('各会計、関係団体の財政状況及び健全化判断比率'!BS9="","",'各会計、関係団体の財政状況及び健全化判断比率'!BS9)</f>
        <v>まちづくり藤枝</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6</v>
      </c>
      <c r="V37" s="367"/>
      <c r="W37" s="368" t="str">
        <f>IF('各会計、関係団体の財政状況及び健全化判断比率'!B31="","",'各会計、関係団体の財政状況及び健全化判断比率'!B31)</f>
        <v>後期高齢者医療特別会計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13</v>
      </c>
      <c r="BX37" s="367"/>
      <c r="BY37" s="368" t="str">
        <f>IF('各会計、関係団体の財政状況及び健全化判断比率'!B71="","",'各会計、関係団体の財政状況及び健全化判断比率'!B71)</f>
        <v>静岡県後期高齢者医療広域連合／一般会計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14</v>
      </c>
      <c r="BX38" s="367"/>
      <c r="BY38" s="368" t="str">
        <f>IF('各会計、関係団体の財政状況及び健全化判断比率'!B72="","",'各会計、関係団体の財政状況及び健全化判断比率'!B72)</f>
        <v>静岡県後期高齢者医療広域連合／後期高齢者医療事業会計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15</v>
      </c>
      <c r="BX39" s="367"/>
      <c r="BY39" s="368" t="str">
        <f>IF('各会計、関係団体の財政状況及び健全化判断比率'!B73="","",'各会計、関係団体の財政状況及び健全化判断比率'!B73)</f>
        <v>静岡県地方税滞納整理機構</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16</v>
      </c>
      <c r="BX40" s="367"/>
      <c r="BY40" s="368" t="str">
        <f>IF('各会計、関係団体の財政状況及び健全化判断比率'!B74="","",'各会計、関係団体の財政状況及び健全化判断比率'!B74)</f>
        <v>静岡県大井川広域水道企業団／大井川広域水道用水供給事業会計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nBBfyzPp85+DXA5yNRn0VGCsKtkHLDRoqR5BwtGoGm7HKO2wLBD8DOTAgT2goC+surkt2ab77h4rffTgnEQDjA==" saltValue="64luIb19I3FIb1/xpgeNc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48" t="s">
        <v>536</v>
      </c>
      <c r="D34" s="1148"/>
      <c r="E34" s="1149"/>
      <c r="F34" s="32">
        <v>4.42</v>
      </c>
      <c r="G34" s="33">
        <v>16.16</v>
      </c>
      <c r="H34" s="33">
        <v>23.84</v>
      </c>
      <c r="I34" s="33">
        <v>16.899999999999999</v>
      </c>
      <c r="J34" s="34">
        <v>12.44</v>
      </c>
      <c r="K34" s="22"/>
      <c r="L34" s="22"/>
      <c r="M34" s="22"/>
      <c r="N34" s="22"/>
      <c r="O34" s="22"/>
      <c r="P34" s="22"/>
    </row>
    <row r="35" spans="1:16" ht="39" customHeight="1" x14ac:dyDescent="0.15">
      <c r="A35" s="22"/>
      <c r="B35" s="35"/>
      <c r="C35" s="1142" t="s">
        <v>537</v>
      </c>
      <c r="D35" s="1143"/>
      <c r="E35" s="1144"/>
      <c r="F35" s="36">
        <v>7.35</v>
      </c>
      <c r="G35" s="37">
        <v>8.11</v>
      </c>
      <c r="H35" s="37">
        <v>8.85</v>
      </c>
      <c r="I35" s="37">
        <v>8.2799999999999994</v>
      </c>
      <c r="J35" s="38">
        <v>8.41</v>
      </c>
      <c r="K35" s="22"/>
      <c r="L35" s="22"/>
      <c r="M35" s="22"/>
      <c r="N35" s="22"/>
      <c r="O35" s="22"/>
      <c r="P35" s="22"/>
    </row>
    <row r="36" spans="1:16" ht="39" customHeight="1" x14ac:dyDescent="0.15">
      <c r="A36" s="22"/>
      <c r="B36" s="35"/>
      <c r="C36" s="1142" t="s">
        <v>538</v>
      </c>
      <c r="D36" s="1143"/>
      <c r="E36" s="1144"/>
      <c r="F36" s="36">
        <v>6.48</v>
      </c>
      <c r="G36" s="37">
        <v>12.26</v>
      </c>
      <c r="H36" s="37">
        <v>8.85</v>
      </c>
      <c r="I36" s="37">
        <v>8.1199999999999992</v>
      </c>
      <c r="J36" s="38">
        <v>3.88</v>
      </c>
      <c r="K36" s="22"/>
      <c r="L36" s="22"/>
      <c r="M36" s="22"/>
      <c r="N36" s="22"/>
      <c r="O36" s="22"/>
      <c r="P36" s="22"/>
    </row>
    <row r="37" spans="1:16" ht="39" customHeight="1" x14ac:dyDescent="0.15">
      <c r="A37" s="22"/>
      <c r="B37" s="35"/>
      <c r="C37" s="1142" t="s">
        <v>539</v>
      </c>
      <c r="D37" s="1143"/>
      <c r="E37" s="1144"/>
      <c r="F37" s="36">
        <v>1.05</v>
      </c>
      <c r="G37" s="37">
        <v>0.71</v>
      </c>
      <c r="H37" s="37">
        <v>0.44</v>
      </c>
      <c r="I37" s="37">
        <v>0.62</v>
      </c>
      <c r="J37" s="38">
        <v>1.04</v>
      </c>
      <c r="K37" s="22"/>
      <c r="L37" s="22"/>
      <c r="M37" s="22"/>
      <c r="N37" s="22"/>
      <c r="O37" s="22"/>
      <c r="P37" s="22"/>
    </row>
    <row r="38" spans="1:16" ht="39" customHeight="1" x14ac:dyDescent="0.15">
      <c r="A38" s="22"/>
      <c r="B38" s="35"/>
      <c r="C38" s="1142" t="s">
        <v>540</v>
      </c>
      <c r="D38" s="1143"/>
      <c r="E38" s="1144"/>
      <c r="F38" s="36">
        <v>0.39</v>
      </c>
      <c r="G38" s="37">
        <v>0.28999999999999998</v>
      </c>
      <c r="H38" s="37">
        <v>0.52</v>
      </c>
      <c r="I38" s="37">
        <v>0.41</v>
      </c>
      <c r="J38" s="38">
        <v>0.19</v>
      </c>
      <c r="K38" s="22"/>
      <c r="L38" s="22"/>
      <c r="M38" s="22"/>
      <c r="N38" s="22"/>
      <c r="O38" s="22"/>
      <c r="P38" s="22"/>
    </row>
    <row r="39" spans="1:16" ht="39" customHeight="1" x14ac:dyDescent="0.15">
      <c r="A39" s="22"/>
      <c r="B39" s="35"/>
      <c r="C39" s="1142" t="s">
        <v>541</v>
      </c>
      <c r="D39" s="1143"/>
      <c r="E39" s="1144"/>
      <c r="F39" s="36">
        <v>0.47</v>
      </c>
      <c r="G39" s="37">
        <v>0.43</v>
      </c>
      <c r="H39" s="37">
        <v>0.12</v>
      </c>
      <c r="I39" s="37">
        <v>0.13</v>
      </c>
      <c r="J39" s="38">
        <v>0.11</v>
      </c>
      <c r="K39" s="22"/>
      <c r="L39" s="22"/>
      <c r="M39" s="22"/>
      <c r="N39" s="22"/>
      <c r="O39" s="22"/>
      <c r="P39" s="22"/>
    </row>
    <row r="40" spans="1:16" ht="39" customHeight="1" x14ac:dyDescent="0.15">
      <c r="A40" s="22"/>
      <c r="B40" s="35"/>
      <c r="C40" s="1142" t="s">
        <v>542</v>
      </c>
      <c r="D40" s="1143"/>
      <c r="E40" s="1144"/>
      <c r="F40" s="36">
        <v>0.02</v>
      </c>
      <c r="G40" s="37">
        <v>0.02</v>
      </c>
      <c r="H40" s="37">
        <v>0.02</v>
      </c>
      <c r="I40" s="37">
        <v>0.03</v>
      </c>
      <c r="J40" s="38">
        <v>0.03</v>
      </c>
      <c r="K40" s="22"/>
      <c r="L40" s="22"/>
      <c r="M40" s="22"/>
      <c r="N40" s="22"/>
      <c r="O40" s="22"/>
      <c r="P40" s="22"/>
    </row>
    <row r="41" spans="1:16" ht="39" customHeight="1" x14ac:dyDescent="0.15">
      <c r="A41" s="22"/>
      <c r="B41" s="35"/>
      <c r="C41" s="1142" t="s">
        <v>543</v>
      </c>
      <c r="D41" s="1143"/>
      <c r="E41" s="1144"/>
      <c r="F41" s="36">
        <v>0.01</v>
      </c>
      <c r="G41" s="37">
        <v>0.01</v>
      </c>
      <c r="H41" s="37">
        <v>0</v>
      </c>
      <c r="I41" s="37">
        <v>0</v>
      </c>
      <c r="J41" s="38">
        <v>0</v>
      </c>
      <c r="K41" s="22"/>
      <c r="L41" s="22"/>
      <c r="M41" s="22"/>
      <c r="N41" s="22"/>
      <c r="O41" s="22"/>
      <c r="P41" s="22"/>
    </row>
    <row r="42" spans="1:16" ht="39" customHeight="1" x14ac:dyDescent="0.15">
      <c r="A42" s="22"/>
      <c r="B42" s="39"/>
      <c r="C42" s="1142" t="s">
        <v>544</v>
      </c>
      <c r="D42" s="1143"/>
      <c r="E42" s="1144"/>
      <c r="F42" s="36" t="s">
        <v>489</v>
      </c>
      <c r="G42" s="37" t="s">
        <v>489</v>
      </c>
      <c r="H42" s="37" t="s">
        <v>489</v>
      </c>
      <c r="I42" s="37" t="s">
        <v>489</v>
      </c>
      <c r="J42" s="38" t="s">
        <v>489</v>
      </c>
      <c r="K42" s="22"/>
      <c r="L42" s="22"/>
      <c r="M42" s="22"/>
      <c r="N42" s="22"/>
      <c r="O42" s="22"/>
      <c r="P42" s="22"/>
    </row>
    <row r="43" spans="1:16" ht="39" customHeight="1" thickBot="1" x14ac:dyDescent="0.2">
      <c r="A43" s="22"/>
      <c r="B43" s="40"/>
      <c r="C43" s="1145" t="s">
        <v>545</v>
      </c>
      <c r="D43" s="1146"/>
      <c r="E43" s="1147"/>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2uB1MGceAMzMsDoHWWQ302AGLHh4ND7FDjVrOxCUWNgmL0l6Ehc9fqx5FoVuEVyQYMh9tqNMtAV5F1QVk5W7Dg==" saltValue="I4oIynj+JpkuzD+Bg8xZ0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73" t="s">
        <v>9</v>
      </c>
      <c r="C45" s="1174"/>
      <c r="D45" s="58"/>
      <c r="E45" s="1179" t="s">
        <v>10</v>
      </c>
      <c r="F45" s="1179"/>
      <c r="G45" s="1179"/>
      <c r="H45" s="1179"/>
      <c r="I45" s="1179"/>
      <c r="J45" s="1180"/>
      <c r="K45" s="59">
        <v>4195</v>
      </c>
      <c r="L45" s="60">
        <v>4126</v>
      </c>
      <c r="M45" s="60">
        <v>3901</v>
      </c>
      <c r="N45" s="60">
        <v>3894</v>
      </c>
      <c r="O45" s="61">
        <v>3635</v>
      </c>
      <c r="P45" s="48"/>
      <c r="Q45" s="48"/>
      <c r="R45" s="48"/>
      <c r="S45" s="48"/>
      <c r="T45" s="48"/>
      <c r="U45" s="48"/>
    </row>
    <row r="46" spans="1:21" ht="30.75" customHeight="1" x14ac:dyDescent="0.15">
      <c r="A46" s="48"/>
      <c r="B46" s="1175"/>
      <c r="C46" s="1176"/>
      <c r="D46" s="62"/>
      <c r="E46" s="1152" t="s">
        <v>11</v>
      </c>
      <c r="F46" s="1152"/>
      <c r="G46" s="1152"/>
      <c r="H46" s="1152"/>
      <c r="I46" s="1152"/>
      <c r="J46" s="1153"/>
      <c r="K46" s="63" t="s">
        <v>489</v>
      </c>
      <c r="L46" s="64" t="s">
        <v>489</v>
      </c>
      <c r="M46" s="64" t="s">
        <v>489</v>
      </c>
      <c r="N46" s="64" t="s">
        <v>489</v>
      </c>
      <c r="O46" s="65" t="s">
        <v>489</v>
      </c>
      <c r="P46" s="48"/>
      <c r="Q46" s="48"/>
      <c r="R46" s="48"/>
      <c r="S46" s="48"/>
      <c r="T46" s="48"/>
      <c r="U46" s="48"/>
    </row>
    <row r="47" spans="1:21" ht="30.75" customHeight="1" x14ac:dyDescent="0.15">
      <c r="A47" s="48"/>
      <c r="B47" s="1175"/>
      <c r="C47" s="1176"/>
      <c r="D47" s="62"/>
      <c r="E47" s="1152" t="s">
        <v>12</v>
      </c>
      <c r="F47" s="1152"/>
      <c r="G47" s="1152"/>
      <c r="H47" s="1152"/>
      <c r="I47" s="1152"/>
      <c r="J47" s="1153"/>
      <c r="K47" s="63" t="s">
        <v>489</v>
      </c>
      <c r="L47" s="64" t="s">
        <v>489</v>
      </c>
      <c r="M47" s="64" t="s">
        <v>489</v>
      </c>
      <c r="N47" s="64" t="s">
        <v>489</v>
      </c>
      <c r="O47" s="65" t="s">
        <v>489</v>
      </c>
      <c r="P47" s="48"/>
      <c r="Q47" s="48"/>
      <c r="R47" s="48"/>
      <c r="S47" s="48"/>
      <c r="T47" s="48"/>
      <c r="U47" s="48"/>
    </row>
    <row r="48" spans="1:21" ht="30.75" customHeight="1" x14ac:dyDescent="0.15">
      <c r="A48" s="48"/>
      <c r="B48" s="1175"/>
      <c r="C48" s="1176"/>
      <c r="D48" s="62"/>
      <c r="E48" s="1152" t="s">
        <v>13</v>
      </c>
      <c r="F48" s="1152"/>
      <c r="G48" s="1152"/>
      <c r="H48" s="1152"/>
      <c r="I48" s="1152"/>
      <c r="J48" s="1153"/>
      <c r="K48" s="63">
        <v>2091</v>
      </c>
      <c r="L48" s="64">
        <v>1961</v>
      </c>
      <c r="M48" s="64">
        <v>1945</v>
      </c>
      <c r="N48" s="64">
        <v>2139</v>
      </c>
      <c r="O48" s="65">
        <v>1882</v>
      </c>
      <c r="P48" s="48"/>
      <c r="Q48" s="48"/>
      <c r="R48" s="48"/>
      <c r="S48" s="48"/>
      <c r="T48" s="48"/>
      <c r="U48" s="48"/>
    </row>
    <row r="49" spans="1:21" ht="30.75" customHeight="1" x14ac:dyDescent="0.15">
      <c r="A49" s="48"/>
      <c r="B49" s="1175"/>
      <c r="C49" s="1176"/>
      <c r="D49" s="62"/>
      <c r="E49" s="1152" t="s">
        <v>14</v>
      </c>
      <c r="F49" s="1152"/>
      <c r="G49" s="1152"/>
      <c r="H49" s="1152"/>
      <c r="I49" s="1152"/>
      <c r="J49" s="1153"/>
      <c r="K49" s="63">
        <v>107</v>
      </c>
      <c r="L49" s="64">
        <v>147</v>
      </c>
      <c r="M49" s="64">
        <v>203</v>
      </c>
      <c r="N49" s="64">
        <v>301</v>
      </c>
      <c r="O49" s="65">
        <v>267</v>
      </c>
      <c r="P49" s="48"/>
      <c r="Q49" s="48"/>
      <c r="R49" s="48"/>
      <c r="S49" s="48"/>
      <c r="T49" s="48"/>
      <c r="U49" s="48"/>
    </row>
    <row r="50" spans="1:21" ht="30.75" customHeight="1" x14ac:dyDescent="0.15">
      <c r="A50" s="48"/>
      <c r="B50" s="1175"/>
      <c r="C50" s="1176"/>
      <c r="D50" s="62"/>
      <c r="E50" s="1152" t="s">
        <v>15</v>
      </c>
      <c r="F50" s="1152"/>
      <c r="G50" s="1152"/>
      <c r="H50" s="1152"/>
      <c r="I50" s="1152"/>
      <c r="J50" s="1153"/>
      <c r="K50" s="63">
        <v>126</v>
      </c>
      <c r="L50" s="64">
        <v>123</v>
      </c>
      <c r="M50" s="64">
        <v>116</v>
      </c>
      <c r="N50" s="64">
        <v>111</v>
      </c>
      <c r="O50" s="65">
        <v>102</v>
      </c>
      <c r="P50" s="48"/>
      <c r="Q50" s="48"/>
      <c r="R50" s="48"/>
      <c r="S50" s="48"/>
      <c r="T50" s="48"/>
      <c r="U50" s="48"/>
    </row>
    <row r="51" spans="1:21" ht="30.75" customHeight="1" x14ac:dyDescent="0.15">
      <c r="A51" s="48"/>
      <c r="B51" s="1177"/>
      <c r="C51" s="1178"/>
      <c r="D51" s="66"/>
      <c r="E51" s="1152" t="s">
        <v>16</v>
      </c>
      <c r="F51" s="1152"/>
      <c r="G51" s="1152"/>
      <c r="H51" s="1152"/>
      <c r="I51" s="1152"/>
      <c r="J51" s="1153"/>
      <c r="K51" s="63" t="s">
        <v>489</v>
      </c>
      <c r="L51" s="64" t="s">
        <v>489</v>
      </c>
      <c r="M51" s="64" t="s">
        <v>489</v>
      </c>
      <c r="N51" s="64" t="s">
        <v>489</v>
      </c>
      <c r="O51" s="65" t="s">
        <v>489</v>
      </c>
      <c r="P51" s="48"/>
      <c r="Q51" s="48"/>
      <c r="R51" s="48"/>
      <c r="S51" s="48"/>
      <c r="T51" s="48"/>
      <c r="U51" s="48"/>
    </row>
    <row r="52" spans="1:21" ht="30.75" customHeight="1" x14ac:dyDescent="0.15">
      <c r="A52" s="48"/>
      <c r="B52" s="1150" t="s">
        <v>17</v>
      </c>
      <c r="C52" s="1151"/>
      <c r="D52" s="66"/>
      <c r="E52" s="1152" t="s">
        <v>18</v>
      </c>
      <c r="F52" s="1152"/>
      <c r="G52" s="1152"/>
      <c r="H52" s="1152"/>
      <c r="I52" s="1152"/>
      <c r="J52" s="1153"/>
      <c r="K52" s="63">
        <v>4855</v>
      </c>
      <c r="L52" s="64">
        <v>4930</v>
      </c>
      <c r="M52" s="64">
        <v>4965</v>
      </c>
      <c r="N52" s="64">
        <v>5049</v>
      </c>
      <c r="O52" s="65">
        <v>4649</v>
      </c>
      <c r="P52" s="48"/>
      <c r="Q52" s="48"/>
      <c r="R52" s="48"/>
      <c r="S52" s="48"/>
      <c r="T52" s="48"/>
      <c r="U52" s="48"/>
    </row>
    <row r="53" spans="1:21" ht="30.75" customHeight="1" thickBot="1" x14ac:dyDescent="0.2">
      <c r="A53" s="48"/>
      <c r="B53" s="1154" t="s">
        <v>19</v>
      </c>
      <c r="C53" s="1155"/>
      <c r="D53" s="67"/>
      <c r="E53" s="1156" t="s">
        <v>20</v>
      </c>
      <c r="F53" s="1156"/>
      <c r="G53" s="1156"/>
      <c r="H53" s="1156"/>
      <c r="I53" s="1156"/>
      <c r="J53" s="1157"/>
      <c r="K53" s="68">
        <v>1664</v>
      </c>
      <c r="L53" s="69">
        <v>1427</v>
      </c>
      <c r="M53" s="69">
        <v>1200</v>
      </c>
      <c r="N53" s="69">
        <v>1396</v>
      </c>
      <c r="O53" s="70">
        <v>1237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58" t="s">
        <v>24</v>
      </c>
      <c r="C58" s="1159"/>
      <c r="D58" s="1164" t="s">
        <v>25</v>
      </c>
      <c r="E58" s="1165"/>
      <c r="F58" s="1165"/>
      <c r="G58" s="1165"/>
      <c r="H58" s="1165"/>
      <c r="I58" s="1165"/>
      <c r="J58" s="1166"/>
      <c r="K58" s="83" t="s">
        <v>567</v>
      </c>
      <c r="L58" s="84" t="s">
        <v>567</v>
      </c>
      <c r="M58" s="84" t="s">
        <v>567</v>
      </c>
      <c r="N58" s="84" t="s">
        <v>567</v>
      </c>
      <c r="O58" s="85" t="s">
        <v>567</v>
      </c>
    </row>
    <row r="59" spans="1:21" ht="31.5" customHeight="1" x14ac:dyDescent="0.15">
      <c r="B59" s="1160"/>
      <c r="C59" s="1161"/>
      <c r="D59" s="1167" t="s">
        <v>26</v>
      </c>
      <c r="E59" s="1168"/>
      <c r="F59" s="1168"/>
      <c r="G59" s="1168"/>
      <c r="H59" s="1168"/>
      <c r="I59" s="1168"/>
      <c r="J59" s="1169"/>
      <c r="K59" s="86" t="s">
        <v>567</v>
      </c>
      <c r="L59" s="87" t="s">
        <v>567</v>
      </c>
      <c r="M59" s="87" t="s">
        <v>567</v>
      </c>
      <c r="N59" s="87" t="s">
        <v>567</v>
      </c>
      <c r="O59" s="88" t="s">
        <v>567</v>
      </c>
    </row>
    <row r="60" spans="1:21" ht="31.5" customHeight="1" thickBot="1" x14ac:dyDescent="0.2">
      <c r="B60" s="1162"/>
      <c r="C60" s="1163"/>
      <c r="D60" s="1170" t="s">
        <v>27</v>
      </c>
      <c r="E60" s="1171"/>
      <c r="F60" s="1171"/>
      <c r="G60" s="1171"/>
      <c r="H60" s="1171"/>
      <c r="I60" s="1171"/>
      <c r="J60" s="1172"/>
      <c r="K60" s="89" t="s">
        <v>567</v>
      </c>
      <c r="L60" s="90" t="s">
        <v>567</v>
      </c>
      <c r="M60" s="90" t="s">
        <v>567</v>
      </c>
      <c r="N60" s="90" t="s">
        <v>567</v>
      </c>
      <c r="O60" s="91" t="s">
        <v>567</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I7NPEuj0gf/ZOS238KluYYmhdnJTKbxQ7D5l8k/lq4cjBA0wGvkJeF8MKjnEXdkfo+rzIESSPoDAFpgmRkEfA==" saltValue="Yc+IDuIh3bdGVIIhKDb1R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93" t="s">
        <v>30</v>
      </c>
      <c r="C41" s="1194"/>
      <c r="D41" s="105"/>
      <c r="E41" s="1195" t="s">
        <v>31</v>
      </c>
      <c r="F41" s="1195"/>
      <c r="G41" s="1195"/>
      <c r="H41" s="1196"/>
      <c r="I41" s="343">
        <v>40707</v>
      </c>
      <c r="J41" s="344">
        <v>41333</v>
      </c>
      <c r="K41" s="344">
        <v>40412</v>
      </c>
      <c r="L41" s="344">
        <v>39951</v>
      </c>
      <c r="M41" s="345">
        <v>40767</v>
      </c>
    </row>
    <row r="42" spans="2:13" ht="27.75" customHeight="1" x14ac:dyDescent="0.15">
      <c r="B42" s="1183"/>
      <c r="C42" s="1184"/>
      <c r="D42" s="106"/>
      <c r="E42" s="1187" t="s">
        <v>32</v>
      </c>
      <c r="F42" s="1187"/>
      <c r="G42" s="1187"/>
      <c r="H42" s="1188"/>
      <c r="I42" s="346">
        <v>1073</v>
      </c>
      <c r="J42" s="347">
        <v>956</v>
      </c>
      <c r="K42" s="347">
        <v>845</v>
      </c>
      <c r="L42" s="347">
        <v>699</v>
      </c>
      <c r="M42" s="348">
        <v>601</v>
      </c>
    </row>
    <row r="43" spans="2:13" ht="27.75" customHeight="1" x14ac:dyDescent="0.15">
      <c r="B43" s="1183"/>
      <c r="C43" s="1184"/>
      <c r="D43" s="106"/>
      <c r="E43" s="1187" t="s">
        <v>33</v>
      </c>
      <c r="F43" s="1187"/>
      <c r="G43" s="1187"/>
      <c r="H43" s="1188"/>
      <c r="I43" s="346">
        <v>16140</v>
      </c>
      <c r="J43" s="347">
        <v>14552</v>
      </c>
      <c r="K43" s="347">
        <v>12677</v>
      </c>
      <c r="L43" s="347">
        <v>12654</v>
      </c>
      <c r="M43" s="348">
        <v>12078</v>
      </c>
    </row>
    <row r="44" spans="2:13" ht="27.75" customHeight="1" x14ac:dyDescent="0.15">
      <c r="B44" s="1183"/>
      <c r="C44" s="1184"/>
      <c r="D44" s="106"/>
      <c r="E44" s="1187" t="s">
        <v>34</v>
      </c>
      <c r="F44" s="1187"/>
      <c r="G44" s="1187"/>
      <c r="H44" s="1188"/>
      <c r="I44" s="346">
        <v>2722</v>
      </c>
      <c r="J44" s="347">
        <v>2599</v>
      </c>
      <c r="K44" s="347">
        <v>2382</v>
      </c>
      <c r="L44" s="347">
        <v>2268</v>
      </c>
      <c r="M44" s="348">
        <v>2466</v>
      </c>
    </row>
    <row r="45" spans="2:13" ht="27.75" customHeight="1" x14ac:dyDescent="0.15">
      <c r="B45" s="1183"/>
      <c r="C45" s="1184"/>
      <c r="D45" s="106"/>
      <c r="E45" s="1187" t="s">
        <v>35</v>
      </c>
      <c r="F45" s="1187"/>
      <c r="G45" s="1187"/>
      <c r="H45" s="1188"/>
      <c r="I45" s="346">
        <v>7223</v>
      </c>
      <c r="J45" s="347">
        <v>7197</v>
      </c>
      <c r="K45" s="347">
        <v>7248</v>
      </c>
      <c r="L45" s="347">
        <v>7332</v>
      </c>
      <c r="M45" s="348">
        <v>7720</v>
      </c>
    </row>
    <row r="46" spans="2:13" ht="27.75" customHeight="1" x14ac:dyDescent="0.15">
      <c r="B46" s="1183"/>
      <c r="C46" s="1184"/>
      <c r="D46" s="107"/>
      <c r="E46" s="1187" t="s">
        <v>36</v>
      </c>
      <c r="F46" s="1187"/>
      <c r="G46" s="1187"/>
      <c r="H46" s="1188"/>
      <c r="I46" s="346" t="s">
        <v>489</v>
      </c>
      <c r="J46" s="347" t="s">
        <v>489</v>
      </c>
      <c r="K46" s="347" t="s">
        <v>489</v>
      </c>
      <c r="L46" s="347" t="s">
        <v>489</v>
      </c>
      <c r="M46" s="348" t="s">
        <v>489</v>
      </c>
    </row>
    <row r="47" spans="2:13" ht="27.75" customHeight="1" x14ac:dyDescent="0.15">
      <c r="B47" s="1183"/>
      <c r="C47" s="1184"/>
      <c r="D47" s="108"/>
      <c r="E47" s="1197" t="s">
        <v>37</v>
      </c>
      <c r="F47" s="1198"/>
      <c r="G47" s="1198"/>
      <c r="H47" s="1199"/>
      <c r="I47" s="346" t="s">
        <v>489</v>
      </c>
      <c r="J47" s="347" t="s">
        <v>489</v>
      </c>
      <c r="K47" s="347" t="s">
        <v>489</v>
      </c>
      <c r="L47" s="347" t="s">
        <v>489</v>
      </c>
      <c r="M47" s="348" t="s">
        <v>489</v>
      </c>
    </row>
    <row r="48" spans="2:13" ht="27.75" customHeight="1" x14ac:dyDescent="0.15">
      <c r="B48" s="1183"/>
      <c r="C48" s="1184"/>
      <c r="D48" s="106"/>
      <c r="E48" s="1187" t="s">
        <v>38</v>
      </c>
      <c r="F48" s="1187"/>
      <c r="G48" s="1187"/>
      <c r="H48" s="1188"/>
      <c r="I48" s="346" t="s">
        <v>489</v>
      </c>
      <c r="J48" s="347" t="s">
        <v>489</v>
      </c>
      <c r="K48" s="347" t="s">
        <v>489</v>
      </c>
      <c r="L48" s="347" t="s">
        <v>489</v>
      </c>
      <c r="M48" s="348" t="s">
        <v>489</v>
      </c>
    </row>
    <row r="49" spans="2:13" ht="27.75" customHeight="1" x14ac:dyDescent="0.15">
      <c r="B49" s="1185"/>
      <c r="C49" s="1186"/>
      <c r="D49" s="106"/>
      <c r="E49" s="1187" t="s">
        <v>39</v>
      </c>
      <c r="F49" s="1187"/>
      <c r="G49" s="1187"/>
      <c r="H49" s="1188"/>
      <c r="I49" s="346" t="s">
        <v>489</v>
      </c>
      <c r="J49" s="347" t="s">
        <v>489</v>
      </c>
      <c r="K49" s="347" t="s">
        <v>489</v>
      </c>
      <c r="L49" s="347" t="s">
        <v>489</v>
      </c>
      <c r="M49" s="348" t="s">
        <v>489</v>
      </c>
    </row>
    <row r="50" spans="2:13" ht="27.75" customHeight="1" x14ac:dyDescent="0.15">
      <c r="B50" s="1181" t="s">
        <v>40</v>
      </c>
      <c r="C50" s="1182"/>
      <c r="D50" s="109"/>
      <c r="E50" s="1187" t="s">
        <v>41</v>
      </c>
      <c r="F50" s="1187"/>
      <c r="G50" s="1187"/>
      <c r="H50" s="1188"/>
      <c r="I50" s="346">
        <v>16479</v>
      </c>
      <c r="J50" s="347">
        <v>21153</v>
      </c>
      <c r="K50" s="347">
        <v>21684</v>
      </c>
      <c r="L50" s="347">
        <v>23839</v>
      </c>
      <c r="M50" s="348">
        <v>23882</v>
      </c>
    </row>
    <row r="51" spans="2:13" ht="27.75" customHeight="1" x14ac:dyDescent="0.15">
      <c r="B51" s="1183"/>
      <c r="C51" s="1184"/>
      <c r="D51" s="106"/>
      <c r="E51" s="1187" t="s">
        <v>42</v>
      </c>
      <c r="F51" s="1187"/>
      <c r="G51" s="1187"/>
      <c r="H51" s="1188"/>
      <c r="I51" s="346">
        <v>9773</v>
      </c>
      <c r="J51" s="347">
        <v>9809</v>
      </c>
      <c r="K51" s="347">
        <v>9671</v>
      </c>
      <c r="L51" s="347">
        <v>10111</v>
      </c>
      <c r="M51" s="348">
        <v>10533</v>
      </c>
    </row>
    <row r="52" spans="2:13" ht="27.75" customHeight="1" x14ac:dyDescent="0.15">
      <c r="B52" s="1185"/>
      <c r="C52" s="1186"/>
      <c r="D52" s="106"/>
      <c r="E52" s="1187" t="s">
        <v>43</v>
      </c>
      <c r="F52" s="1187"/>
      <c r="G52" s="1187"/>
      <c r="H52" s="1188"/>
      <c r="I52" s="346">
        <v>40216</v>
      </c>
      <c r="J52" s="347">
        <v>40073</v>
      </c>
      <c r="K52" s="347">
        <v>38054</v>
      </c>
      <c r="L52" s="347">
        <v>36976</v>
      </c>
      <c r="M52" s="348">
        <v>35573</v>
      </c>
    </row>
    <row r="53" spans="2:13" ht="27.75" customHeight="1" thickBot="1" x14ac:dyDescent="0.2">
      <c r="B53" s="1189" t="s">
        <v>19</v>
      </c>
      <c r="C53" s="1190"/>
      <c r="D53" s="110"/>
      <c r="E53" s="1191" t="s">
        <v>44</v>
      </c>
      <c r="F53" s="1191"/>
      <c r="G53" s="1191"/>
      <c r="H53" s="1192"/>
      <c r="I53" s="349">
        <v>1396</v>
      </c>
      <c r="J53" s="350">
        <v>-4397</v>
      </c>
      <c r="K53" s="350">
        <v>-5845</v>
      </c>
      <c r="L53" s="350">
        <v>-8023</v>
      </c>
      <c r="M53" s="351">
        <v>-6356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UAPh/BiViUcR4lfBNo+iMaGeK3KurnHWVNwSJh9eprfU+75Ck2/1Gf7J+RBd3BQLtqfCRbaxKqI7HSfzpzjDNw==" saltValue="TjVVgd9ao2heQZVsYYa8o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0" zoomScaleNormal="5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08" t="s">
        <v>46</v>
      </c>
      <c r="D55" s="1208"/>
      <c r="E55" s="1209"/>
      <c r="F55" s="352">
        <v>10662</v>
      </c>
      <c r="G55" s="352">
        <v>10699</v>
      </c>
      <c r="H55" s="353">
        <v>10290</v>
      </c>
    </row>
    <row r="56" spans="2:8" ht="52.5" customHeight="1" x14ac:dyDescent="0.15">
      <c r="B56" s="122"/>
      <c r="C56" s="1210" t="s">
        <v>47</v>
      </c>
      <c r="D56" s="1210"/>
      <c r="E56" s="1211"/>
      <c r="F56" s="354">
        <v>1827</v>
      </c>
      <c r="G56" s="354">
        <v>1975</v>
      </c>
      <c r="H56" s="355">
        <v>2109</v>
      </c>
    </row>
    <row r="57" spans="2:8" ht="53.25" customHeight="1" x14ac:dyDescent="0.15">
      <c r="B57" s="122"/>
      <c r="C57" s="1212" t="s">
        <v>48</v>
      </c>
      <c r="D57" s="1212"/>
      <c r="E57" s="1213"/>
      <c r="F57" s="356">
        <v>7870</v>
      </c>
      <c r="G57" s="356">
        <v>10230</v>
      </c>
      <c r="H57" s="357">
        <v>10699</v>
      </c>
    </row>
    <row r="58" spans="2:8" ht="45.75" customHeight="1" x14ac:dyDescent="0.15">
      <c r="B58" s="123"/>
      <c r="C58" s="1200" t="s">
        <v>563</v>
      </c>
      <c r="D58" s="1201"/>
      <c r="E58" s="1202"/>
      <c r="F58" s="358">
        <v>2995</v>
      </c>
      <c r="G58" s="358">
        <v>3299</v>
      </c>
      <c r="H58" s="359">
        <v>3433</v>
      </c>
    </row>
    <row r="59" spans="2:8" ht="45.75" customHeight="1" x14ac:dyDescent="0.15">
      <c r="B59" s="123"/>
      <c r="C59" s="1200" t="s">
        <v>564</v>
      </c>
      <c r="D59" s="1201"/>
      <c r="E59" s="1202"/>
      <c r="F59" s="358">
        <v>2318</v>
      </c>
      <c r="G59" s="358">
        <v>2308</v>
      </c>
      <c r="H59" s="359">
        <v>2304</v>
      </c>
    </row>
    <row r="60" spans="2:8" ht="45.75" customHeight="1" x14ac:dyDescent="0.15">
      <c r="B60" s="123"/>
      <c r="C60" s="1200" t="s">
        <v>568</v>
      </c>
      <c r="D60" s="1201"/>
      <c r="E60" s="1202"/>
      <c r="F60" s="358" t="s">
        <v>489</v>
      </c>
      <c r="G60" s="358">
        <v>1700</v>
      </c>
      <c r="H60" s="359">
        <v>1714</v>
      </c>
    </row>
    <row r="61" spans="2:8" ht="45.75" customHeight="1" x14ac:dyDescent="0.15">
      <c r="B61" s="123"/>
      <c r="C61" s="1200" t="s">
        <v>565</v>
      </c>
      <c r="D61" s="1201"/>
      <c r="E61" s="1202"/>
      <c r="F61" s="358">
        <v>500</v>
      </c>
      <c r="G61" s="358">
        <v>1002</v>
      </c>
      <c r="H61" s="359">
        <v>1510</v>
      </c>
    </row>
    <row r="62" spans="2:8" ht="45.75" customHeight="1" thickBot="1" x14ac:dyDescent="0.2">
      <c r="B62" s="124"/>
      <c r="C62" s="1203" t="s">
        <v>566</v>
      </c>
      <c r="D62" s="1204"/>
      <c r="E62" s="1205"/>
      <c r="F62" s="360">
        <v>564</v>
      </c>
      <c r="G62" s="360">
        <v>565</v>
      </c>
      <c r="H62" s="361">
        <v>568</v>
      </c>
    </row>
    <row r="63" spans="2:8" ht="52.5" customHeight="1" thickBot="1" x14ac:dyDescent="0.2">
      <c r="B63" s="125"/>
      <c r="C63" s="1206" t="s">
        <v>49</v>
      </c>
      <c r="D63" s="1206"/>
      <c r="E63" s="1207"/>
      <c r="F63" s="362">
        <v>20359</v>
      </c>
      <c r="G63" s="362">
        <v>22904</v>
      </c>
      <c r="H63" s="363">
        <v>23098</v>
      </c>
    </row>
    <row r="64" spans="2:8" x14ac:dyDescent="0.15"/>
  </sheetData>
  <sheetProtection algorithmName="SHA-512" hashValue="1xeBljpUPqGS8fLmhI4zTbVNc3uwFyNaOL17PcMXun3s7VS/UH7UN/M9Yy1dczgjKzVb/gdOcjqudG7rcH0e5w==" saltValue="qJywl6tLORIP2WNBurLEr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46036</v>
      </c>
      <c r="E3" s="144"/>
      <c r="F3" s="145">
        <v>56416</v>
      </c>
      <c r="G3" s="146"/>
      <c r="H3" s="147"/>
    </row>
    <row r="4" spans="1:8" x14ac:dyDescent="0.15">
      <c r="A4" s="148"/>
      <c r="B4" s="149"/>
      <c r="C4" s="150"/>
      <c r="D4" s="151">
        <v>20267</v>
      </c>
      <c r="E4" s="152"/>
      <c r="F4" s="153">
        <v>32623</v>
      </c>
      <c r="G4" s="154"/>
      <c r="H4" s="155"/>
    </row>
    <row r="5" spans="1:8" x14ac:dyDescent="0.15">
      <c r="A5" s="136" t="s">
        <v>521</v>
      </c>
      <c r="B5" s="141"/>
      <c r="C5" s="142"/>
      <c r="D5" s="143">
        <v>42720</v>
      </c>
      <c r="E5" s="144"/>
      <c r="F5" s="145">
        <v>49217</v>
      </c>
      <c r="G5" s="146"/>
      <c r="H5" s="147"/>
    </row>
    <row r="6" spans="1:8" x14ac:dyDescent="0.15">
      <c r="A6" s="148"/>
      <c r="B6" s="149"/>
      <c r="C6" s="150"/>
      <c r="D6" s="151">
        <v>23165</v>
      </c>
      <c r="E6" s="152"/>
      <c r="F6" s="153">
        <v>27232</v>
      </c>
      <c r="G6" s="154"/>
      <c r="H6" s="155"/>
    </row>
    <row r="7" spans="1:8" x14ac:dyDescent="0.15">
      <c r="A7" s="136" t="s">
        <v>522</v>
      </c>
      <c r="B7" s="141"/>
      <c r="C7" s="142"/>
      <c r="D7" s="143">
        <v>44251</v>
      </c>
      <c r="E7" s="144"/>
      <c r="F7" s="145">
        <v>49211</v>
      </c>
      <c r="G7" s="146"/>
      <c r="H7" s="147"/>
    </row>
    <row r="8" spans="1:8" x14ac:dyDescent="0.15">
      <c r="A8" s="148"/>
      <c r="B8" s="149"/>
      <c r="C8" s="150"/>
      <c r="D8" s="151">
        <v>21571</v>
      </c>
      <c r="E8" s="152"/>
      <c r="F8" s="153">
        <v>28367</v>
      </c>
      <c r="G8" s="154"/>
      <c r="H8" s="155"/>
    </row>
    <row r="9" spans="1:8" x14ac:dyDescent="0.15">
      <c r="A9" s="136" t="s">
        <v>523</v>
      </c>
      <c r="B9" s="141"/>
      <c r="C9" s="142"/>
      <c r="D9" s="143">
        <v>47695</v>
      </c>
      <c r="E9" s="144"/>
      <c r="F9" s="145">
        <v>51738</v>
      </c>
      <c r="G9" s="146"/>
      <c r="H9" s="147"/>
    </row>
    <row r="10" spans="1:8" x14ac:dyDescent="0.15">
      <c r="A10" s="148"/>
      <c r="B10" s="149"/>
      <c r="C10" s="150"/>
      <c r="D10" s="151">
        <v>20439</v>
      </c>
      <c r="E10" s="152"/>
      <c r="F10" s="153">
        <v>30360</v>
      </c>
      <c r="G10" s="154"/>
      <c r="H10" s="155"/>
    </row>
    <row r="11" spans="1:8" x14ac:dyDescent="0.15">
      <c r="A11" s="136" t="s">
        <v>524</v>
      </c>
      <c r="B11" s="141"/>
      <c r="C11" s="142"/>
      <c r="D11" s="143">
        <v>56501</v>
      </c>
      <c r="E11" s="144"/>
      <c r="F11" s="145">
        <v>67158</v>
      </c>
      <c r="G11" s="146"/>
      <c r="H11" s="147"/>
    </row>
    <row r="12" spans="1:8" x14ac:dyDescent="0.15">
      <c r="A12" s="148"/>
      <c r="B12" s="149"/>
      <c r="C12" s="156"/>
      <c r="D12" s="151">
        <v>29312</v>
      </c>
      <c r="E12" s="152"/>
      <c r="F12" s="153">
        <v>42077</v>
      </c>
      <c r="G12" s="154"/>
      <c r="H12" s="155"/>
    </row>
    <row r="13" spans="1:8" x14ac:dyDescent="0.15">
      <c r="A13" s="136"/>
      <c r="B13" s="141"/>
      <c r="C13" s="157"/>
      <c r="D13" s="158">
        <v>47441</v>
      </c>
      <c r="E13" s="159"/>
      <c r="F13" s="160">
        <v>54748</v>
      </c>
      <c r="G13" s="161"/>
      <c r="H13" s="147"/>
    </row>
    <row r="14" spans="1:8" x14ac:dyDescent="0.15">
      <c r="A14" s="148"/>
      <c r="B14" s="149"/>
      <c r="C14" s="150"/>
      <c r="D14" s="151">
        <v>22951</v>
      </c>
      <c r="E14" s="152"/>
      <c r="F14" s="153">
        <v>32132</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6.48</v>
      </c>
      <c r="C19" s="162">
        <f>ROUND(VALUE(SUBSTITUTE(実質収支比率等に係る経年分析!G$48,"▲","-")),2)</f>
        <v>12.26</v>
      </c>
      <c r="D19" s="162">
        <f>ROUND(VALUE(SUBSTITUTE(実質収支比率等に係る経年分析!H$48,"▲","-")),2)</f>
        <v>8.85</v>
      </c>
      <c r="E19" s="162">
        <f>ROUND(VALUE(SUBSTITUTE(実質収支比率等に係る経年分析!I$48,"▲","-")),2)</f>
        <v>8.1199999999999992</v>
      </c>
      <c r="F19" s="162">
        <f>ROUND(VALUE(SUBSTITUTE(実質収支比率等に係る経年分析!J$48,"▲","-")),2)</f>
        <v>3.89</v>
      </c>
    </row>
    <row r="20" spans="1:11" x14ac:dyDescent="0.15">
      <c r="A20" s="162" t="s">
        <v>53</v>
      </c>
      <c r="B20" s="162">
        <f>ROUND(VALUE(SUBSTITUTE(実質収支比率等に係る経年分析!F$47,"▲","-")),2)</f>
        <v>23.68</v>
      </c>
      <c r="C20" s="162">
        <f>ROUND(VALUE(SUBSTITUTE(実質収支比率等に係る経年分析!G$47,"▲","-")),2)</f>
        <v>35.229999999999997</v>
      </c>
      <c r="D20" s="162">
        <f>ROUND(VALUE(SUBSTITUTE(実質収支比率等に係る経年分析!H$47,"▲","-")),2)</f>
        <v>36.159999999999997</v>
      </c>
      <c r="E20" s="162">
        <f>ROUND(VALUE(SUBSTITUTE(実質収支比率等に係る経年分析!I$47,"▲","-")),2)</f>
        <v>35.35</v>
      </c>
      <c r="F20" s="162">
        <f>ROUND(VALUE(SUBSTITUTE(実質収支比率等に係る経年分析!J$47,"▲","-")),2)</f>
        <v>33.33</v>
      </c>
    </row>
    <row r="21" spans="1:11" x14ac:dyDescent="0.15">
      <c r="A21" s="162" t="s">
        <v>54</v>
      </c>
      <c r="B21" s="162">
        <f>IF(ISNUMBER(VALUE(SUBSTITUTE(実質収支比率等に係る経年分析!F$49,"▲","-"))),ROUND(VALUE(SUBSTITUTE(実質収支比率等に係る経年分析!F$49,"▲","-")),2),NA())</f>
        <v>-2.12</v>
      </c>
      <c r="C21" s="162">
        <f>IF(ISNUMBER(VALUE(SUBSTITUTE(実質収支比率等に係る経年分析!G$49,"▲","-"))),ROUND(VALUE(SUBSTITUTE(実質収支比率等に係る経年分析!G$49,"▲","-")),2),NA())</f>
        <v>19.05</v>
      </c>
      <c r="D21" s="162">
        <f>IF(ISNUMBER(VALUE(SUBSTITUTE(実質収支比率等に係る経年分析!H$49,"▲","-"))),ROUND(VALUE(SUBSTITUTE(実質収支比率等に係る経年分析!H$49,"▲","-")),2),NA())</f>
        <v>-3.59</v>
      </c>
      <c r="E21" s="162">
        <f>IF(ISNUMBER(VALUE(SUBSTITUTE(実質収支比率等に係る経年分析!I$49,"▲","-"))),ROUND(VALUE(SUBSTITUTE(実質収支比率等に係る経年分析!I$49,"▲","-")),2),NA())</f>
        <v>-0.38</v>
      </c>
      <c r="F21" s="162">
        <f>IF(ISNUMBER(VALUE(SUBSTITUTE(実質収支比率等に係る経年分析!J$49,"▲","-"))),ROUND(VALUE(SUBSTITUTE(実質収支比率等に係る経年分析!J$49,"▲","-")),2),NA())</f>
        <v>-5.4</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駐車場事業特別会計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0.01</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0.03</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0.03</v>
      </c>
    </row>
    <row r="31" spans="1:11" x14ac:dyDescent="0.15">
      <c r="A31" s="163" t="str">
        <f>IF(連結実質赤字比率に係る赤字・黒字の構成分析!C$39="",NA(),連結実質赤字比率に係る赤字・黒字の構成分析!C$39)</f>
        <v>国民健康保険事業特別会計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0.47</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0.43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0.11</v>
      </c>
    </row>
    <row r="32" spans="1:11" x14ac:dyDescent="0.15">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0.39</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0.28999999999999998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0.52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0.41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0.19</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1.05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0.71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0.44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0.62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1.04</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6.48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12.26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8.85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8.1199999999999992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3.88</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7.35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8.11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8.85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8.2799999999999994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8.41</v>
      </c>
    </row>
    <row r="36" spans="1:16" x14ac:dyDescent="0.15">
      <c r="A36" s="163" t="str">
        <f>IF(連結実質赤字比率に係る赤字・黒字の構成分析!C$34="",NA(),連結実質赤字比率に係る赤字・黒字の構成分析!C$34)</f>
        <v>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4.42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16.16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23.84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16.899999999999999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12.44</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4855</v>
      </c>
      <c r="E42" s="164"/>
      <c r="F42" s="164"/>
      <c r="G42" s="164">
        <f>'実質公債費比率（分子）の構造'!L$52</f>
        <v>4930</v>
      </c>
      <c r="H42" s="164"/>
      <c r="I42" s="164"/>
      <c r="J42" s="164">
        <f>'実質公債費比率（分子）の構造'!M$52</f>
        <v>4965</v>
      </c>
      <c r="K42" s="164"/>
      <c r="L42" s="164"/>
      <c r="M42" s="164">
        <f>'実質公債費比率（分子）の構造'!N$52</f>
        <v>5049</v>
      </c>
      <c r="N42" s="164"/>
      <c r="O42" s="164"/>
      <c r="P42" s="164">
        <f>'実質公債費比率（分子）の構造'!O$52</f>
        <v>4649</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126</v>
      </c>
      <c r="C44" s="164"/>
      <c r="D44" s="164"/>
      <c r="E44" s="164">
        <f>'実質公債費比率（分子）の構造'!L$50</f>
        <v>123</v>
      </c>
      <c r="F44" s="164"/>
      <c r="G44" s="164"/>
      <c r="H44" s="164">
        <f>'実質公債費比率（分子）の構造'!M$50</f>
        <v>116</v>
      </c>
      <c r="I44" s="164"/>
      <c r="J44" s="164"/>
      <c r="K44" s="164">
        <f>'実質公債費比率（分子）の構造'!N$50</f>
        <v>111</v>
      </c>
      <c r="L44" s="164"/>
      <c r="M44" s="164"/>
      <c r="N44" s="164">
        <f>'実質公債費比率（分子）の構造'!O$50</f>
        <v>102</v>
      </c>
      <c r="O44" s="164"/>
      <c r="P44" s="164"/>
    </row>
    <row r="45" spans="1:16" x14ac:dyDescent="0.15">
      <c r="A45" s="164" t="s">
        <v>63</v>
      </c>
      <c r="B45" s="164">
        <f>'実質公債費比率（分子）の構造'!K$49</f>
        <v>107</v>
      </c>
      <c r="C45" s="164"/>
      <c r="D45" s="164"/>
      <c r="E45" s="164">
        <f>'実質公債費比率（分子）の構造'!L$49</f>
        <v>147</v>
      </c>
      <c r="F45" s="164"/>
      <c r="G45" s="164"/>
      <c r="H45" s="164">
        <f>'実質公債費比率（分子）の構造'!M$49</f>
        <v>203</v>
      </c>
      <c r="I45" s="164"/>
      <c r="J45" s="164"/>
      <c r="K45" s="164">
        <f>'実質公債費比率（分子）の構造'!N$49</f>
        <v>301</v>
      </c>
      <c r="L45" s="164"/>
      <c r="M45" s="164"/>
      <c r="N45" s="164">
        <f>'実質公債費比率（分子）の構造'!O$49</f>
        <v>267</v>
      </c>
      <c r="O45" s="164"/>
      <c r="P45" s="164"/>
    </row>
    <row r="46" spans="1:16" x14ac:dyDescent="0.15">
      <c r="A46" s="164" t="s">
        <v>64</v>
      </c>
      <c r="B46" s="164">
        <f>'実質公債費比率（分子）の構造'!K$48</f>
        <v>2091</v>
      </c>
      <c r="C46" s="164"/>
      <c r="D46" s="164"/>
      <c r="E46" s="164">
        <f>'実質公債費比率（分子）の構造'!L$48</f>
        <v>1961</v>
      </c>
      <c r="F46" s="164"/>
      <c r="G46" s="164"/>
      <c r="H46" s="164">
        <f>'実質公債費比率（分子）の構造'!M$48</f>
        <v>1945</v>
      </c>
      <c r="I46" s="164"/>
      <c r="J46" s="164"/>
      <c r="K46" s="164">
        <f>'実質公債費比率（分子）の構造'!N$48</f>
        <v>2139</v>
      </c>
      <c r="L46" s="164"/>
      <c r="M46" s="164"/>
      <c r="N46" s="164">
        <f>'実質公債費比率（分子）の構造'!O$48</f>
        <v>1882</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4195</v>
      </c>
      <c r="C49" s="164"/>
      <c r="D49" s="164"/>
      <c r="E49" s="164">
        <f>'実質公債費比率（分子）の構造'!L$45</f>
        <v>4126</v>
      </c>
      <c r="F49" s="164"/>
      <c r="G49" s="164"/>
      <c r="H49" s="164">
        <f>'実質公債費比率（分子）の構造'!M$45</f>
        <v>3901</v>
      </c>
      <c r="I49" s="164"/>
      <c r="J49" s="164"/>
      <c r="K49" s="164">
        <f>'実質公債費比率（分子）の構造'!N$45</f>
        <v>3894</v>
      </c>
      <c r="L49" s="164"/>
      <c r="M49" s="164"/>
      <c r="N49" s="164">
        <f>'実質公債費比率（分子）の構造'!O$45</f>
        <v>3635</v>
      </c>
      <c r="O49" s="164"/>
      <c r="P49" s="164"/>
    </row>
    <row r="50" spans="1:16" x14ac:dyDescent="0.15">
      <c r="A50" s="164" t="s">
        <v>67</v>
      </c>
      <c r="B50" s="164" t="e">
        <f>NA()</f>
        <v>#N/A</v>
      </c>
      <c r="C50" s="164">
        <f>IF(ISNUMBER('実質公債費比率（分子）の構造'!K$53),'実質公債費比率（分子）の構造'!K$53,NA())</f>
        <v>1664</v>
      </c>
      <c r="D50" s="164" t="e">
        <f>NA()</f>
        <v>#N/A</v>
      </c>
      <c r="E50" s="164" t="e">
        <f>NA()</f>
        <v>#N/A</v>
      </c>
      <c r="F50" s="164">
        <f>IF(ISNUMBER('実質公債費比率（分子）の構造'!L$53),'実質公債費比率（分子）の構造'!L$53,NA())</f>
        <v>1427</v>
      </c>
      <c r="G50" s="164" t="e">
        <f>NA()</f>
        <v>#N/A</v>
      </c>
      <c r="H50" s="164" t="e">
        <f>NA()</f>
        <v>#N/A</v>
      </c>
      <c r="I50" s="164">
        <f>IF(ISNUMBER('実質公債費比率（分子）の構造'!M$53),'実質公債費比率（分子）の構造'!M$53,NA())</f>
        <v>1200</v>
      </c>
      <c r="J50" s="164" t="e">
        <f>NA()</f>
        <v>#N/A</v>
      </c>
      <c r="K50" s="164" t="e">
        <f>NA()</f>
        <v>#N/A</v>
      </c>
      <c r="L50" s="164">
        <f>IF(ISNUMBER('実質公債費比率（分子）の構造'!N$53),'実質公債費比率（分子）の構造'!N$53,NA())</f>
        <v>1396</v>
      </c>
      <c r="M50" s="164" t="e">
        <f>NA()</f>
        <v>#N/A</v>
      </c>
      <c r="N50" s="164" t="e">
        <f>NA()</f>
        <v>#N/A</v>
      </c>
      <c r="O50" s="164">
        <f>IF(ISNUMBER('実質公債費比率（分子）の構造'!O$53),'実質公債費比率（分子）の構造'!O$53,NA())</f>
        <v>1237</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40216</v>
      </c>
      <c r="E56" s="163"/>
      <c r="F56" s="163"/>
      <c r="G56" s="163">
        <f>'将来負担比率（分子）の構造'!J$52</f>
        <v>40073</v>
      </c>
      <c r="H56" s="163"/>
      <c r="I56" s="163"/>
      <c r="J56" s="163">
        <f>'将来負担比率（分子）の構造'!K$52</f>
        <v>38054</v>
      </c>
      <c r="K56" s="163"/>
      <c r="L56" s="163"/>
      <c r="M56" s="163">
        <f>'将来負担比率（分子）の構造'!L$52</f>
        <v>36976</v>
      </c>
      <c r="N56" s="163"/>
      <c r="O56" s="163"/>
      <c r="P56" s="163">
        <f>'将来負担比率（分子）の構造'!M$52</f>
        <v>35573</v>
      </c>
    </row>
    <row r="57" spans="1:16" x14ac:dyDescent="0.15">
      <c r="A57" s="163" t="s">
        <v>42</v>
      </c>
      <c r="B57" s="163"/>
      <c r="C57" s="163"/>
      <c r="D57" s="163">
        <f>'将来負担比率（分子）の構造'!I$51</f>
        <v>9773</v>
      </c>
      <c r="E57" s="163"/>
      <c r="F57" s="163"/>
      <c r="G57" s="163">
        <f>'将来負担比率（分子）の構造'!J$51</f>
        <v>9809</v>
      </c>
      <c r="H57" s="163"/>
      <c r="I57" s="163"/>
      <c r="J57" s="163">
        <f>'将来負担比率（分子）の構造'!K$51</f>
        <v>9671</v>
      </c>
      <c r="K57" s="163"/>
      <c r="L57" s="163"/>
      <c r="M57" s="163">
        <f>'将来負担比率（分子）の構造'!L$51</f>
        <v>10111</v>
      </c>
      <c r="N57" s="163"/>
      <c r="O57" s="163"/>
      <c r="P57" s="163">
        <f>'将来負担比率（分子）の構造'!M$51</f>
        <v>10533</v>
      </c>
    </row>
    <row r="58" spans="1:16" x14ac:dyDescent="0.15">
      <c r="A58" s="163" t="s">
        <v>41</v>
      </c>
      <c r="B58" s="163"/>
      <c r="C58" s="163"/>
      <c r="D58" s="163">
        <f>'将来負担比率（分子）の構造'!I$50</f>
        <v>16479</v>
      </c>
      <c r="E58" s="163"/>
      <c r="F58" s="163"/>
      <c r="G58" s="163">
        <f>'将来負担比率（分子）の構造'!J$50</f>
        <v>21153</v>
      </c>
      <c r="H58" s="163"/>
      <c r="I58" s="163"/>
      <c r="J58" s="163">
        <f>'将来負担比率（分子）の構造'!K$50</f>
        <v>21684</v>
      </c>
      <c r="K58" s="163"/>
      <c r="L58" s="163"/>
      <c r="M58" s="163">
        <f>'将来負担比率（分子）の構造'!L$50</f>
        <v>23839</v>
      </c>
      <c r="N58" s="163"/>
      <c r="O58" s="163"/>
      <c r="P58" s="163">
        <f>'将来負担比率（分子）の構造'!M$50</f>
        <v>23882</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7223</v>
      </c>
      <c r="C62" s="163"/>
      <c r="D62" s="163"/>
      <c r="E62" s="163">
        <f>'将来負担比率（分子）の構造'!J$45</f>
        <v>7197</v>
      </c>
      <c r="F62" s="163"/>
      <c r="G62" s="163"/>
      <c r="H62" s="163">
        <f>'将来負担比率（分子）の構造'!K$45</f>
        <v>7248</v>
      </c>
      <c r="I62" s="163"/>
      <c r="J62" s="163"/>
      <c r="K62" s="163">
        <f>'将来負担比率（分子）の構造'!L$45</f>
        <v>7332</v>
      </c>
      <c r="L62" s="163"/>
      <c r="M62" s="163"/>
      <c r="N62" s="163">
        <f>'将来負担比率（分子）の構造'!M$45</f>
        <v>7720</v>
      </c>
      <c r="O62" s="163"/>
      <c r="P62" s="163"/>
    </row>
    <row r="63" spans="1:16" x14ac:dyDescent="0.15">
      <c r="A63" s="163" t="s">
        <v>34</v>
      </c>
      <c r="B63" s="163">
        <f>'将来負担比率（分子）の構造'!I$44</f>
        <v>2722</v>
      </c>
      <c r="C63" s="163"/>
      <c r="D63" s="163"/>
      <c r="E63" s="163">
        <f>'将来負担比率（分子）の構造'!J$44</f>
        <v>2599</v>
      </c>
      <c r="F63" s="163"/>
      <c r="G63" s="163"/>
      <c r="H63" s="163">
        <f>'将来負担比率（分子）の構造'!K$44</f>
        <v>2382</v>
      </c>
      <c r="I63" s="163"/>
      <c r="J63" s="163"/>
      <c r="K63" s="163">
        <f>'将来負担比率（分子）の構造'!L$44</f>
        <v>2268</v>
      </c>
      <c r="L63" s="163"/>
      <c r="M63" s="163"/>
      <c r="N63" s="163">
        <f>'将来負担比率（分子）の構造'!M$44</f>
        <v>2466</v>
      </c>
      <c r="O63" s="163"/>
      <c r="P63" s="163"/>
    </row>
    <row r="64" spans="1:16" x14ac:dyDescent="0.15">
      <c r="A64" s="163" t="s">
        <v>33</v>
      </c>
      <c r="B64" s="163">
        <f>'将来負担比率（分子）の構造'!I$43</f>
        <v>16140</v>
      </c>
      <c r="C64" s="163"/>
      <c r="D64" s="163"/>
      <c r="E64" s="163">
        <f>'将来負担比率（分子）の構造'!J$43</f>
        <v>14552</v>
      </c>
      <c r="F64" s="163"/>
      <c r="G64" s="163"/>
      <c r="H64" s="163">
        <f>'将来負担比率（分子）の構造'!K$43</f>
        <v>12677</v>
      </c>
      <c r="I64" s="163"/>
      <c r="J64" s="163"/>
      <c r="K64" s="163">
        <f>'将来負担比率（分子）の構造'!L$43</f>
        <v>12654</v>
      </c>
      <c r="L64" s="163"/>
      <c r="M64" s="163"/>
      <c r="N64" s="163">
        <f>'将来負担比率（分子）の構造'!M$43</f>
        <v>12078</v>
      </c>
      <c r="O64" s="163"/>
      <c r="P64" s="163"/>
    </row>
    <row r="65" spans="1:16" x14ac:dyDescent="0.15">
      <c r="A65" s="163" t="s">
        <v>32</v>
      </c>
      <c r="B65" s="163">
        <f>'将来負担比率（分子）の構造'!I$42</f>
        <v>1073</v>
      </c>
      <c r="C65" s="163"/>
      <c r="D65" s="163"/>
      <c r="E65" s="163">
        <f>'将来負担比率（分子）の構造'!J$42</f>
        <v>956</v>
      </c>
      <c r="F65" s="163"/>
      <c r="G65" s="163"/>
      <c r="H65" s="163">
        <f>'将来負担比率（分子）の構造'!K$42</f>
        <v>845</v>
      </c>
      <c r="I65" s="163"/>
      <c r="J65" s="163"/>
      <c r="K65" s="163">
        <f>'将来負担比率（分子）の構造'!L$42</f>
        <v>699</v>
      </c>
      <c r="L65" s="163"/>
      <c r="M65" s="163"/>
      <c r="N65" s="163">
        <f>'将来負担比率（分子）の構造'!M$42</f>
        <v>601</v>
      </c>
      <c r="O65" s="163"/>
      <c r="P65" s="163"/>
    </row>
    <row r="66" spans="1:16" x14ac:dyDescent="0.15">
      <c r="A66" s="163" t="s">
        <v>31</v>
      </c>
      <c r="B66" s="163">
        <f>'将来負担比率（分子）の構造'!I$41</f>
        <v>40707</v>
      </c>
      <c r="C66" s="163"/>
      <c r="D66" s="163"/>
      <c r="E66" s="163">
        <f>'将来負担比率（分子）の構造'!J$41</f>
        <v>41333</v>
      </c>
      <c r="F66" s="163"/>
      <c r="G66" s="163"/>
      <c r="H66" s="163">
        <f>'将来負担比率（分子）の構造'!K$41</f>
        <v>40412</v>
      </c>
      <c r="I66" s="163"/>
      <c r="J66" s="163"/>
      <c r="K66" s="163">
        <f>'将来負担比率（分子）の構造'!L$41</f>
        <v>39951</v>
      </c>
      <c r="L66" s="163"/>
      <c r="M66" s="163"/>
      <c r="N66" s="163">
        <f>'将来負担比率（分子）の構造'!M$41</f>
        <v>40767</v>
      </c>
      <c r="O66" s="163"/>
      <c r="P66" s="163"/>
    </row>
    <row r="67" spans="1:16" x14ac:dyDescent="0.15">
      <c r="A67" s="163" t="s">
        <v>71</v>
      </c>
      <c r="B67" s="163" t="e">
        <f>NA()</f>
        <v>#N/A</v>
      </c>
      <c r="C67" s="163">
        <f>IF(ISNUMBER('将来負担比率（分子）の構造'!I$53), IF('将来負担比率（分子）の構造'!I$53 &lt; 0, 0, '将来負担比率（分子）の構造'!I$53), NA())</f>
        <v>1396</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10662</v>
      </c>
      <c r="C72" s="167">
        <f>基金残高に係る経年分析!G55</f>
        <v>10699</v>
      </c>
      <c r="D72" s="167">
        <f>基金残高に係る経年分析!H55</f>
        <v>10290</v>
      </c>
    </row>
    <row r="73" spans="1:16" x14ac:dyDescent="0.15">
      <c r="A73" s="166" t="s">
        <v>74</v>
      </c>
      <c r="B73" s="167">
        <f>基金残高に係る経年分析!F56</f>
        <v>1827</v>
      </c>
      <c r="C73" s="167">
        <f>基金残高に係る経年分析!G56</f>
        <v>1975</v>
      </c>
      <c r="D73" s="167">
        <f>基金残高に係る経年分析!H56</f>
        <v>2109</v>
      </c>
    </row>
    <row r="74" spans="1:16" x14ac:dyDescent="0.15">
      <c r="A74" s="166" t="s">
        <v>75</v>
      </c>
      <c r="B74" s="167">
        <f>基金残高に係る経年分析!F57</f>
        <v>7870</v>
      </c>
      <c r="C74" s="167">
        <f>基金残高に係る経年分析!G57</f>
        <v>10230</v>
      </c>
      <c r="D74" s="167">
        <f>基金残高に係る経年分析!H57</f>
        <v>10699</v>
      </c>
    </row>
  </sheetData>
  <sheetProtection algorithmName="SHA-512" hashValue="YxGfR4hCedy5y4b7TT3bDwhvi4HCbhx1KIHvKh/hRyome0DhB20TAuoDWimJxD5XGvxM4rF93FP5jRk3XfVeqg==" saltValue="cTAEsv3FHGk28rlTmSIZs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21605366</v>
      </c>
      <c r="S5" s="677"/>
      <c r="T5" s="677"/>
      <c r="U5" s="677"/>
      <c r="V5" s="677"/>
      <c r="W5" s="677"/>
      <c r="X5" s="677"/>
      <c r="Y5" s="702"/>
      <c r="Z5" s="715">
        <v>34.1</v>
      </c>
      <c r="AA5" s="715"/>
      <c r="AB5" s="715"/>
      <c r="AC5" s="715"/>
      <c r="AD5" s="716">
        <v>20173825</v>
      </c>
      <c r="AE5" s="716"/>
      <c r="AF5" s="716"/>
      <c r="AG5" s="716"/>
      <c r="AH5" s="716"/>
      <c r="AI5" s="716"/>
      <c r="AJ5" s="716"/>
      <c r="AK5" s="716"/>
      <c r="AL5" s="703">
        <v>63.7</v>
      </c>
      <c r="AM5" s="685"/>
      <c r="AN5" s="685"/>
      <c r="AO5" s="704"/>
      <c r="AP5" s="679" t="s">
        <v>216</v>
      </c>
      <c r="AQ5" s="680"/>
      <c r="AR5" s="680"/>
      <c r="AS5" s="680"/>
      <c r="AT5" s="680"/>
      <c r="AU5" s="680"/>
      <c r="AV5" s="680"/>
      <c r="AW5" s="680"/>
      <c r="AX5" s="680"/>
      <c r="AY5" s="680"/>
      <c r="AZ5" s="680"/>
      <c r="BA5" s="680"/>
      <c r="BB5" s="680"/>
      <c r="BC5" s="680"/>
      <c r="BD5" s="680"/>
      <c r="BE5" s="680"/>
      <c r="BF5" s="681"/>
      <c r="BG5" s="621">
        <v>20173825</v>
      </c>
      <c r="BH5" s="622"/>
      <c r="BI5" s="622"/>
      <c r="BJ5" s="622"/>
      <c r="BK5" s="622"/>
      <c r="BL5" s="622"/>
      <c r="BM5" s="622"/>
      <c r="BN5" s="623"/>
      <c r="BO5" s="659">
        <v>93.4</v>
      </c>
      <c r="BP5" s="659"/>
      <c r="BQ5" s="659"/>
      <c r="BR5" s="659"/>
      <c r="BS5" s="660">
        <v>145326</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447629</v>
      </c>
      <c r="S6" s="622"/>
      <c r="T6" s="622"/>
      <c r="U6" s="622"/>
      <c r="V6" s="622"/>
      <c r="W6" s="622"/>
      <c r="X6" s="622"/>
      <c r="Y6" s="623"/>
      <c r="Z6" s="659">
        <v>0.7</v>
      </c>
      <c r="AA6" s="659"/>
      <c r="AB6" s="659"/>
      <c r="AC6" s="659"/>
      <c r="AD6" s="660">
        <v>447629</v>
      </c>
      <c r="AE6" s="660"/>
      <c r="AF6" s="660"/>
      <c r="AG6" s="660"/>
      <c r="AH6" s="660"/>
      <c r="AI6" s="660"/>
      <c r="AJ6" s="660"/>
      <c r="AK6" s="660"/>
      <c r="AL6" s="624">
        <v>1.4</v>
      </c>
      <c r="AM6" s="625"/>
      <c r="AN6" s="625"/>
      <c r="AO6" s="661"/>
      <c r="AP6" s="618" t="s">
        <v>221</v>
      </c>
      <c r="AQ6" s="619"/>
      <c r="AR6" s="619"/>
      <c r="AS6" s="619"/>
      <c r="AT6" s="619"/>
      <c r="AU6" s="619"/>
      <c r="AV6" s="619"/>
      <c r="AW6" s="619"/>
      <c r="AX6" s="619"/>
      <c r="AY6" s="619"/>
      <c r="AZ6" s="619"/>
      <c r="BA6" s="619"/>
      <c r="BB6" s="619"/>
      <c r="BC6" s="619"/>
      <c r="BD6" s="619"/>
      <c r="BE6" s="619"/>
      <c r="BF6" s="620"/>
      <c r="BG6" s="621">
        <v>20173825</v>
      </c>
      <c r="BH6" s="622"/>
      <c r="BI6" s="622"/>
      <c r="BJ6" s="622"/>
      <c r="BK6" s="622"/>
      <c r="BL6" s="622"/>
      <c r="BM6" s="622"/>
      <c r="BN6" s="623"/>
      <c r="BO6" s="659">
        <v>93.4</v>
      </c>
      <c r="BP6" s="659"/>
      <c r="BQ6" s="659"/>
      <c r="BR6" s="659"/>
      <c r="BS6" s="660">
        <v>145326</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270897</v>
      </c>
      <c r="CS6" s="622"/>
      <c r="CT6" s="622"/>
      <c r="CU6" s="622"/>
      <c r="CV6" s="622"/>
      <c r="CW6" s="622"/>
      <c r="CX6" s="622"/>
      <c r="CY6" s="623"/>
      <c r="CZ6" s="703">
        <v>0.4</v>
      </c>
      <c r="DA6" s="685"/>
      <c r="DB6" s="685"/>
      <c r="DC6" s="705"/>
      <c r="DD6" s="627" t="s">
        <v>122</v>
      </c>
      <c r="DE6" s="622"/>
      <c r="DF6" s="622"/>
      <c r="DG6" s="622"/>
      <c r="DH6" s="622"/>
      <c r="DI6" s="622"/>
      <c r="DJ6" s="622"/>
      <c r="DK6" s="622"/>
      <c r="DL6" s="622"/>
      <c r="DM6" s="622"/>
      <c r="DN6" s="622"/>
      <c r="DO6" s="622"/>
      <c r="DP6" s="623"/>
      <c r="DQ6" s="627">
        <v>270807</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10680</v>
      </c>
      <c r="S7" s="622"/>
      <c r="T7" s="622"/>
      <c r="U7" s="622"/>
      <c r="V7" s="622"/>
      <c r="W7" s="622"/>
      <c r="X7" s="622"/>
      <c r="Y7" s="623"/>
      <c r="Z7" s="659">
        <v>0</v>
      </c>
      <c r="AA7" s="659"/>
      <c r="AB7" s="659"/>
      <c r="AC7" s="659"/>
      <c r="AD7" s="660">
        <v>10680</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9033501</v>
      </c>
      <c r="BH7" s="622"/>
      <c r="BI7" s="622"/>
      <c r="BJ7" s="622"/>
      <c r="BK7" s="622"/>
      <c r="BL7" s="622"/>
      <c r="BM7" s="622"/>
      <c r="BN7" s="623"/>
      <c r="BO7" s="659">
        <v>41.8</v>
      </c>
      <c r="BP7" s="659"/>
      <c r="BQ7" s="659"/>
      <c r="BR7" s="659"/>
      <c r="BS7" s="660">
        <v>145326</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7023722</v>
      </c>
      <c r="CS7" s="622"/>
      <c r="CT7" s="622"/>
      <c r="CU7" s="622"/>
      <c r="CV7" s="622"/>
      <c r="CW7" s="622"/>
      <c r="CX7" s="622"/>
      <c r="CY7" s="623"/>
      <c r="CZ7" s="659">
        <v>11.4</v>
      </c>
      <c r="DA7" s="659"/>
      <c r="DB7" s="659"/>
      <c r="DC7" s="659"/>
      <c r="DD7" s="627">
        <v>259587</v>
      </c>
      <c r="DE7" s="622"/>
      <c r="DF7" s="622"/>
      <c r="DG7" s="622"/>
      <c r="DH7" s="622"/>
      <c r="DI7" s="622"/>
      <c r="DJ7" s="622"/>
      <c r="DK7" s="622"/>
      <c r="DL7" s="622"/>
      <c r="DM7" s="622"/>
      <c r="DN7" s="622"/>
      <c r="DO7" s="622"/>
      <c r="DP7" s="623"/>
      <c r="DQ7" s="627">
        <v>5880099</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196405</v>
      </c>
      <c r="S8" s="622"/>
      <c r="T8" s="622"/>
      <c r="U8" s="622"/>
      <c r="V8" s="622"/>
      <c r="W8" s="622"/>
      <c r="X8" s="622"/>
      <c r="Y8" s="623"/>
      <c r="Z8" s="659">
        <v>0.3</v>
      </c>
      <c r="AA8" s="659"/>
      <c r="AB8" s="659"/>
      <c r="AC8" s="659"/>
      <c r="AD8" s="660">
        <v>196405</v>
      </c>
      <c r="AE8" s="660"/>
      <c r="AF8" s="660"/>
      <c r="AG8" s="660"/>
      <c r="AH8" s="660"/>
      <c r="AI8" s="660"/>
      <c r="AJ8" s="660"/>
      <c r="AK8" s="660"/>
      <c r="AL8" s="624">
        <v>0.6</v>
      </c>
      <c r="AM8" s="625"/>
      <c r="AN8" s="625"/>
      <c r="AO8" s="661"/>
      <c r="AP8" s="618" t="s">
        <v>227</v>
      </c>
      <c r="AQ8" s="619"/>
      <c r="AR8" s="619"/>
      <c r="AS8" s="619"/>
      <c r="AT8" s="619"/>
      <c r="AU8" s="619"/>
      <c r="AV8" s="619"/>
      <c r="AW8" s="619"/>
      <c r="AX8" s="619"/>
      <c r="AY8" s="619"/>
      <c r="AZ8" s="619"/>
      <c r="BA8" s="619"/>
      <c r="BB8" s="619"/>
      <c r="BC8" s="619"/>
      <c r="BD8" s="619"/>
      <c r="BE8" s="619"/>
      <c r="BF8" s="620"/>
      <c r="BG8" s="621">
        <v>233486</v>
      </c>
      <c r="BH8" s="622"/>
      <c r="BI8" s="622"/>
      <c r="BJ8" s="622"/>
      <c r="BK8" s="622"/>
      <c r="BL8" s="622"/>
      <c r="BM8" s="622"/>
      <c r="BN8" s="623"/>
      <c r="BO8" s="659">
        <v>1.1000000000000001</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22597561</v>
      </c>
      <c r="CS8" s="622"/>
      <c r="CT8" s="622"/>
      <c r="CU8" s="622"/>
      <c r="CV8" s="622"/>
      <c r="CW8" s="622"/>
      <c r="CX8" s="622"/>
      <c r="CY8" s="623"/>
      <c r="CZ8" s="659">
        <v>36.700000000000003</v>
      </c>
      <c r="DA8" s="659"/>
      <c r="DB8" s="659"/>
      <c r="DC8" s="659"/>
      <c r="DD8" s="627">
        <v>508089</v>
      </c>
      <c r="DE8" s="622"/>
      <c r="DF8" s="622"/>
      <c r="DG8" s="622"/>
      <c r="DH8" s="622"/>
      <c r="DI8" s="622"/>
      <c r="DJ8" s="622"/>
      <c r="DK8" s="622"/>
      <c r="DL8" s="622"/>
      <c r="DM8" s="622"/>
      <c r="DN8" s="622"/>
      <c r="DO8" s="622"/>
      <c r="DP8" s="623"/>
      <c r="DQ8" s="627">
        <v>11792952</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338547</v>
      </c>
      <c r="S9" s="622"/>
      <c r="T9" s="622"/>
      <c r="U9" s="622"/>
      <c r="V9" s="622"/>
      <c r="W9" s="622"/>
      <c r="X9" s="622"/>
      <c r="Y9" s="623"/>
      <c r="Z9" s="659">
        <v>0.5</v>
      </c>
      <c r="AA9" s="659"/>
      <c r="AB9" s="659"/>
      <c r="AC9" s="659"/>
      <c r="AD9" s="660">
        <v>338547</v>
      </c>
      <c r="AE9" s="660"/>
      <c r="AF9" s="660"/>
      <c r="AG9" s="660"/>
      <c r="AH9" s="660"/>
      <c r="AI9" s="660"/>
      <c r="AJ9" s="660"/>
      <c r="AK9" s="660"/>
      <c r="AL9" s="624">
        <v>1.1000000000000001</v>
      </c>
      <c r="AM9" s="625"/>
      <c r="AN9" s="625"/>
      <c r="AO9" s="661"/>
      <c r="AP9" s="618" t="s">
        <v>230</v>
      </c>
      <c r="AQ9" s="619"/>
      <c r="AR9" s="619"/>
      <c r="AS9" s="619"/>
      <c r="AT9" s="619"/>
      <c r="AU9" s="619"/>
      <c r="AV9" s="619"/>
      <c r="AW9" s="619"/>
      <c r="AX9" s="619"/>
      <c r="AY9" s="619"/>
      <c r="AZ9" s="619"/>
      <c r="BA9" s="619"/>
      <c r="BB9" s="619"/>
      <c r="BC9" s="619"/>
      <c r="BD9" s="619"/>
      <c r="BE9" s="619"/>
      <c r="BF9" s="620"/>
      <c r="BG9" s="621">
        <v>7530491</v>
      </c>
      <c r="BH9" s="622"/>
      <c r="BI9" s="622"/>
      <c r="BJ9" s="622"/>
      <c r="BK9" s="622"/>
      <c r="BL9" s="622"/>
      <c r="BM9" s="622"/>
      <c r="BN9" s="623"/>
      <c r="BO9" s="659">
        <v>34.9</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6689588</v>
      </c>
      <c r="CS9" s="622"/>
      <c r="CT9" s="622"/>
      <c r="CU9" s="622"/>
      <c r="CV9" s="622"/>
      <c r="CW9" s="622"/>
      <c r="CX9" s="622"/>
      <c r="CY9" s="623"/>
      <c r="CZ9" s="659">
        <v>10.9</v>
      </c>
      <c r="DA9" s="659"/>
      <c r="DB9" s="659"/>
      <c r="DC9" s="659"/>
      <c r="DD9" s="627">
        <v>215219</v>
      </c>
      <c r="DE9" s="622"/>
      <c r="DF9" s="622"/>
      <c r="DG9" s="622"/>
      <c r="DH9" s="622"/>
      <c r="DI9" s="622"/>
      <c r="DJ9" s="622"/>
      <c r="DK9" s="622"/>
      <c r="DL9" s="622"/>
      <c r="DM9" s="622"/>
      <c r="DN9" s="622"/>
      <c r="DO9" s="622"/>
      <c r="DP9" s="623"/>
      <c r="DQ9" s="627">
        <v>5911896</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384078</v>
      </c>
      <c r="BH10" s="622"/>
      <c r="BI10" s="622"/>
      <c r="BJ10" s="622"/>
      <c r="BK10" s="622"/>
      <c r="BL10" s="622"/>
      <c r="BM10" s="622"/>
      <c r="BN10" s="623"/>
      <c r="BO10" s="659">
        <v>1.8</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2171797</v>
      </c>
      <c r="CS10" s="622"/>
      <c r="CT10" s="622"/>
      <c r="CU10" s="622"/>
      <c r="CV10" s="622"/>
      <c r="CW10" s="622"/>
      <c r="CX10" s="622"/>
      <c r="CY10" s="623"/>
      <c r="CZ10" s="659">
        <v>3.5</v>
      </c>
      <c r="DA10" s="659"/>
      <c r="DB10" s="659"/>
      <c r="DC10" s="659"/>
      <c r="DD10" s="627" t="s">
        <v>122</v>
      </c>
      <c r="DE10" s="622"/>
      <c r="DF10" s="622"/>
      <c r="DG10" s="622"/>
      <c r="DH10" s="622"/>
      <c r="DI10" s="622"/>
      <c r="DJ10" s="622"/>
      <c r="DK10" s="622"/>
      <c r="DL10" s="622"/>
      <c r="DM10" s="622"/>
      <c r="DN10" s="622"/>
      <c r="DO10" s="622"/>
      <c r="DP10" s="623"/>
      <c r="DQ10" s="627">
        <v>73943</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3660603</v>
      </c>
      <c r="S11" s="622"/>
      <c r="T11" s="622"/>
      <c r="U11" s="622"/>
      <c r="V11" s="622"/>
      <c r="W11" s="622"/>
      <c r="X11" s="622"/>
      <c r="Y11" s="623"/>
      <c r="Z11" s="624">
        <v>5.8</v>
      </c>
      <c r="AA11" s="625"/>
      <c r="AB11" s="625"/>
      <c r="AC11" s="626"/>
      <c r="AD11" s="627">
        <v>3660603</v>
      </c>
      <c r="AE11" s="622"/>
      <c r="AF11" s="622"/>
      <c r="AG11" s="622"/>
      <c r="AH11" s="622"/>
      <c r="AI11" s="622"/>
      <c r="AJ11" s="622"/>
      <c r="AK11" s="623"/>
      <c r="AL11" s="624">
        <v>11.6</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885446</v>
      </c>
      <c r="BH11" s="622"/>
      <c r="BI11" s="622"/>
      <c r="BJ11" s="622"/>
      <c r="BK11" s="622"/>
      <c r="BL11" s="622"/>
      <c r="BM11" s="622"/>
      <c r="BN11" s="623"/>
      <c r="BO11" s="659">
        <v>4.0999999999999996</v>
      </c>
      <c r="BP11" s="659"/>
      <c r="BQ11" s="659"/>
      <c r="BR11" s="659"/>
      <c r="BS11" s="660">
        <v>145326</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1898546</v>
      </c>
      <c r="CS11" s="622"/>
      <c r="CT11" s="622"/>
      <c r="CU11" s="622"/>
      <c r="CV11" s="622"/>
      <c r="CW11" s="622"/>
      <c r="CX11" s="622"/>
      <c r="CY11" s="623"/>
      <c r="CZ11" s="659">
        <v>3.1</v>
      </c>
      <c r="DA11" s="659"/>
      <c r="DB11" s="659"/>
      <c r="DC11" s="659"/>
      <c r="DD11" s="627">
        <v>1191702</v>
      </c>
      <c r="DE11" s="622"/>
      <c r="DF11" s="622"/>
      <c r="DG11" s="622"/>
      <c r="DH11" s="622"/>
      <c r="DI11" s="622"/>
      <c r="DJ11" s="622"/>
      <c r="DK11" s="622"/>
      <c r="DL11" s="622"/>
      <c r="DM11" s="622"/>
      <c r="DN11" s="622"/>
      <c r="DO11" s="622"/>
      <c r="DP11" s="623"/>
      <c r="DQ11" s="627">
        <v>884801</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27761</v>
      </c>
      <c r="S12" s="622"/>
      <c r="T12" s="622"/>
      <c r="U12" s="622"/>
      <c r="V12" s="622"/>
      <c r="W12" s="622"/>
      <c r="X12" s="622"/>
      <c r="Y12" s="623"/>
      <c r="Z12" s="659">
        <v>0</v>
      </c>
      <c r="AA12" s="659"/>
      <c r="AB12" s="659"/>
      <c r="AC12" s="659"/>
      <c r="AD12" s="660">
        <v>27761</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9819042</v>
      </c>
      <c r="BH12" s="622"/>
      <c r="BI12" s="622"/>
      <c r="BJ12" s="622"/>
      <c r="BK12" s="622"/>
      <c r="BL12" s="622"/>
      <c r="BM12" s="622"/>
      <c r="BN12" s="623"/>
      <c r="BO12" s="659">
        <v>45.4</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1104787</v>
      </c>
      <c r="CS12" s="622"/>
      <c r="CT12" s="622"/>
      <c r="CU12" s="622"/>
      <c r="CV12" s="622"/>
      <c r="CW12" s="622"/>
      <c r="CX12" s="622"/>
      <c r="CY12" s="623"/>
      <c r="CZ12" s="659">
        <v>1.8</v>
      </c>
      <c r="DA12" s="659"/>
      <c r="DB12" s="659"/>
      <c r="DC12" s="659"/>
      <c r="DD12" s="627">
        <v>415044</v>
      </c>
      <c r="DE12" s="622"/>
      <c r="DF12" s="622"/>
      <c r="DG12" s="622"/>
      <c r="DH12" s="622"/>
      <c r="DI12" s="622"/>
      <c r="DJ12" s="622"/>
      <c r="DK12" s="622"/>
      <c r="DL12" s="622"/>
      <c r="DM12" s="622"/>
      <c r="DN12" s="622"/>
      <c r="DO12" s="622"/>
      <c r="DP12" s="623"/>
      <c r="DQ12" s="627">
        <v>685625</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9794360</v>
      </c>
      <c r="BH13" s="622"/>
      <c r="BI13" s="622"/>
      <c r="BJ13" s="622"/>
      <c r="BK13" s="622"/>
      <c r="BL13" s="622"/>
      <c r="BM13" s="622"/>
      <c r="BN13" s="623"/>
      <c r="BO13" s="659">
        <v>45.3</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6826758</v>
      </c>
      <c r="CS13" s="622"/>
      <c r="CT13" s="622"/>
      <c r="CU13" s="622"/>
      <c r="CV13" s="622"/>
      <c r="CW13" s="622"/>
      <c r="CX13" s="622"/>
      <c r="CY13" s="623"/>
      <c r="CZ13" s="659">
        <v>11.1</v>
      </c>
      <c r="DA13" s="659"/>
      <c r="DB13" s="659"/>
      <c r="DC13" s="659"/>
      <c r="DD13" s="627">
        <v>3617738</v>
      </c>
      <c r="DE13" s="622"/>
      <c r="DF13" s="622"/>
      <c r="DG13" s="622"/>
      <c r="DH13" s="622"/>
      <c r="DI13" s="622"/>
      <c r="DJ13" s="622"/>
      <c r="DK13" s="622"/>
      <c r="DL13" s="622"/>
      <c r="DM13" s="622"/>
      <c r="DN13" s="622"/>
      <c r="DO13" s="622"/>
      <c r="DP13" s="623"/>
      <c r="DQ13" s="627">
        <v>3866068</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510643</v>
      </c>
      <c r="BH14" s="622"/>
      <c r="BI14" s="622"/>
      <c r="BJ14" s="622"/>
      <c r="BK14" s="622"/>
      <c r="BL14" s="622"/>
      <c r="BM14" s="622"/>
      <c r="BN14" s="623"/>
      <c r="BO14" s="659">
        <v>2.4</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1658515</v>
      </c>
      <c r="CS14" s="622"/>
      <c r="CT14" s="622"/>
      <c r="CU14" s="622"/>
      <c r="CV14" s="622"/>
      <c r="CW14" s="622"/>
      <c r="CX14" s="622"/>
      <c r="CY14" s="623"/>
      <c r="CZ14" s="659">
        <v>2.7</v>
      </c>
      <c r="DA14" s="659"/>
      <c r="DB14" s="659"/>
      <c r="DC14" s="659"/>
      <c r="DD14" s="627">
        <v>51294</v>
      </c>
      <c r="DE14" s="622"/>
      <c r="DF14" s="622"/>
      <c r="DG14" s="622"/>
      <c r="DH14" s="622"/>
      <c r="DI14" s="622"/>
      <c r="DJ14" s="622"/>
      <c r="DK14" s="622"/>
      <c r="DL14" s="622"/>
      <c r="DM14" s="622"/>
      <c r="DN14" s="622"/>
      <c r="DO14" s="622"/>
      <c r="DP14" s="623"/>
      <c r="DQ14" s="627">
        <v>1558471</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77209</v>
      </c>
      <c r="S15" s="622"/>
      <c r="T15" s="622"/>
      <c r="U15" s="622"/>
      <c r="V15" s="622"/>
      <c r="W15" s="622"/>
      <c r="X15" s="622"/>
      <c r="Y15" s="623"/>
      <c r="Z15" s="659">
        <v>0.1</v>
      </c>
      <c r="AA15" s="659"/>
      <c r="AB15" s="659"/>
      <c r="AC15" s="659"/>
      <c r="AD15" s="660">
        <v>77209</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810639</v>
      </c>
      <c r="BH15" s="622"/>
      <c r="BI15" s="622"/>
      <c r="BJ15" s="622"/>
      <c r="BK15" s="622"/>
      <c r="BL15" s="622"/>
      <c r="BM15" s="622"/>
      <c r="BN15" s="623"/>
      <c r="BO15" s="659">
        <v>3.8</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7237234</v>
      </c>
      <c r="CS15" s="622"/>
      <c r="CT15" s="622"/>
      <c r="CU15" s="622"/>
      <c r="CV15" s="622"/>
      <c r="CW15" s="622"/>
      <c r="CX15" s="622"/>
      <c r="CY15" s="623"/>
      <c r="CZ15" s="659">
        <v>11.8</v>
      </c>
      <c r="DA15" s="659"/>
      <c r="DB15" s="659"/>
      <c r="DC15" s="659"/>
      <c r="DD15" s="627">
        <v>1644131</v>
      </c>
      <c r="DE15" s="622"/>
      <c r="DF15" s="622"/>
      <c r="DG15" s="622"/>
      <c r="DH15" s="622"/>
      <c r="DI15" s="622"/>
      <c r="DJ15" s="622"/>
      <c r="DK15" s="622"/>
      <c r="DL15" s="622"/>
      <c r="DM15" s="622"/>
      <c r="DN15" s="622"/>
      <c r="DO15" s="622"/>
      <c r="DP15" s="623"/>
      <c r="DQ15" s="627">
        <v>4140956</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370035</v>
      </c>
      <c r="S16" s="622"/>
      <c r="T16" s="622"/>
      <c r="U16" s="622"/>
      <c r="V16" s="622"/>
      <c r="W16" s="622"/>
      <c r="X16" s="622"/>
      <c r="Y16" s="623"/>
      <c r="Z16" s="659">
        <v>0.6</v>
      </c>
      <c r="AA16" s="659"/>
      <c r="AB16" s="659"/>
      <c r="AC16" s="659"/>
      <c r="AD16" s="660">
        <v>370035</v>
      </c>
      <c r="AE16" s="660"/>
      <c r="AF16" s="660"/>
      <c r="AG16" s="660"/>
      <c r="AH16" s="660"/>
      <c r="AI16" s="660"/>
      <c r="AJ16" s="660"/>
      <c r="AK16" s="660"/>
      <c r="AL16" s="624">
        <v>1.2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476874</v>
      </c>
      <c r="CS16" s="622"/>
      <c r="CT16" s="622"/>
      <c r="CU16" s="622"/>
      <c r="CV16" s="622"/>
      <c r="CW16" s="622"/>
      <c r="CX16" s="622"/>
      <c r="CY16" s="623"/>
      <c r="CZ16" s="659">
        <v>0.8</v>
      </c>
      <c r="DA16" s="659"/>
      <c r="DB16" s="659"/>
      <c r="DC16" s="659"/>
      <c r="DD16" s="627" t="s">
        <v>122</v>
      </c>
      <c r="DE16" s="622"/>
      <c r="DF16" s="622"/>
      <c r="DG16" s="622"/>
      <c r="DH16" s="622"/>
      <c r="DI16" s="622"/>
      <c r="DJ16" s="622"/>
      <c r="DK16" s="622"/>
      <c r="DL16" s="622"/>
      <c r="DM16" s="622"/>
      <c r="DN16" s="622"/>
      <c r="DO16" s="622"/>
      <c r="DP16" s="623"/>
      <c r="DQ16" s="627">
        <v>158462</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855606</v>
      </c>
      <c r="S17" s="622"/>
      <c r="T17" s="622"/>
      <c r="U17" s="622"/>
      <c r="V17" s="622"/>
      <c r="W17" s="622"/>
      <c r="X17" s="622"/>
      <c r="Y17" s="623"/>
      <c r="Z17" s="659">
        <v>1.3</v>
      </c>
      <c r="AA17" s="659"/>
      <c r="AB17" s="659"/>
      <c r="AC17" s="659"/>
      <c r="AD17" s="660">
        <v>855606</v>
      </c>
      <c r="AE17" s="660"/>
      <c r="AF17" s="660"/>
      <c r="AG17" s="660"/>
      <c r="AH17" s="660"/>
      <c r="AI17" s="660"/>
      <c r="AJ17" s="660"/>
      <c r="AK17" s="660"/>
      <c r="AL17" s="624">
        <v>2.7</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3635399</v>
      </c>
      <c r="CS17" s="622"/>
      <c r="CT17" s="622"/>
      <c r="CU17" s="622"/>
      <c r="CV17" s="622"/>
      <c r="CW17" s="622"/>
      <c r="CX17" s="622"/>
      <c r="CY17" s="623"/>
      <c r="CZ17" s="659">
        <v>5.9</v>
      </c>
      <c r="DA17" s="659"/>
      <c r="DB17" s="659"/>
      <c r="DC17" s="659"/>
      <c r="DD17" s="627" t="s">
        <v>122</v>
      </c>
      <c r="DE17" s="622"/>
      <c r="DF17" s="622"/>
      <c r="DG17" s="622"/>
      <c r="DH17" s="622"/>
      <c r="DI17" s="622"/>
      <c r="DJ17" s="622"/>
      <c r="DK17" s="622"/>
      <c r="DL17" s="622"/>
      <c r="DM17" s="622"/>
      <c r="DN17" s="622"/>
      <c r="DO17" s="622"/>
      <c r="DP17" s="623"/>
      <c r="DQ17" s="627">
        <v>3632399</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175521</v>
      </c>
      <c r="S18" s="622"/>
      <c r="T18" s="622"/>
      <c r="U18" s="622"/>
      <c r="V18" s="622"/>
      <c r="W18" s="622"/>
      <c r="X18" s="622"/>
      <c r="Y18" s="623"/>
      <c r="Z18" s="659">
        <v>0.3</v>
      </c>
      <c r="AA18" s="659"/>
      <c r="AB18" s="659"/>
      <c r="AC18" s="659"/>
      <c r="AD18" s="660">
        <v>175521</v>
      </c>
      <c r="AE18" s="660"/>
      <c r="AF18" s="660"/>
      <c r="AG18" s="660"/>
      <c r="AH18" s="660"/>
      <c r="AI18" s="660"/>
      <c r="AJ18" s="660"/>
      <c r="AK18" s="660"/>
      <c r="AL18" s="624">
        <v>0.6</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659534</v>
      </c>
      <c r="S19" s="622"/>
      <c r="T19" s="622"/>
      <c r="U19" s="622"/>
      <c r="V19" s="622"/>
      <c r="W19" s="622"/>
      <c r="X19" s="622"/>
      <c r="Y19" s="623"/>
      <c r="Z19" s="659">
        <v>1</v>
      </c>
      <c r="AA19" s="659"/>
      <c r="AB19" s="659"/>
      <c r="AC19" s="659"/>
      <c r="AD19" s="660">
        <v>659534</v>
      </c>
      <c r="AE19" s="660"/>
      <c r="AF19" s="660"/>
      <c r="AG19" s="660"/>
      <c r="AH19" s="660"/>
      <c r="AI19" s="660"/>
      <c r="AJ19" s="660"/>
      <c r="AK19" s="660"/>
      <c r="AL19" s="624">
        <v>2.1</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1431541</v>
      </c>
      <c r="BH19" s="622"/>
      <c r="BI19" s="622"/>
      <c r="BJ19" s="622"/>
      <c r="BK19" s="622"/>
      <c r="BL19" s="622"/>
      <c r="BM19" s="622"/>
      <c r="BN19" s="623"/>
      <c r="BO19" s="659">
        <v>6.6</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20551</v>
      </c>
      <c r="S20" s="622"/>
      <c r="T20" s="622"/>
      <c r="U20" s="622"/>
      <c r="V20" s="622"/>
      <c r="W20" s="622"/>
      <c r="X20" s="622"/>
      <c r="Y20" s="623"/>
      <c r="Z20" s="659">
        <v>0</v>
      </c>
      <c r="AA20" s="659"/>
      <c r="AB20" s="659"/>
      <c r="AC20" s="659"/>
      <c r="AD20" s="660">
        <v>20551</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1431541</v>
      </c>
      <c r="BH20" s="622"/>
      <c r="BI20" s="622"/>
      <c r="BJ20" s="622"/>
      <c r="BK20" s="622"/>
      <c r="BL20" s="622"/>
      <c r="BM20" s="622"/>
      <c r="BN20" s="623"/>
      <c r="BO20" s="659">
        <v>6.6</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61591678</v>
      </c>
      <c r="CS20" s="622"/>
      <c r="CT20" s="622"/>
      <c r="CU20" s="622"/>
      <c r="CV20" s="622"/>
      <c r="CW20" s="622"/>
      <c r="CX20" s="622"/>
      <c r="CY20" s="623"/>
      <c r="CZ20" s="659">
        <v>100</v>
      </c>
      <c r="DA20" s="659"/>
      <c r="DB20" s="659"/>
      <c r="DC20" s="659"/>
      <c r="DD20" s="627">
        <v>7902804</v>
      </c>
      <c r="DE20" s="622"/>
      <c r="DF20" s="622"/>
      <c r="DG20" s="622"/>
      <c r="DH20" s="622"/>
      <c r="DI20" s="622"/>
      <c r="DJ20" s="622"/>
      <c r="DK20" s="622"/>
      <c r="DL20" s="622"/>
      <c r="DM20" s="622"/>
      <c r="DN20" s="622"/>
      <c r="DO20" s="622"/>
      <c r="DP20" s="623"/>
      <c r="DQ20" s="627">
        <v>38856479</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6209384</v>
      </c>
      <c r="S21" s="622"/>
      <c r="T21" s="622"/>
      <c r="U21" s="622"/>
      <c r="V21" s="622"/>
      <c r="W21" s="622"/>
      <c r="X21" s="622"/>
      <c r="Y21" s="623"/>
      <c r="Z21" s="659">
        <v>9.8000000000000007</v>
      </c>
      <c r="AA21" s="659"/>
      <c r="AB21" s="659"/>
      <c r="AC21" s="659"/>
      <c r="AD21" s="660">
        <v>5306811</v>
      </c>
      <c r="AE21" s="660"/>
      <c r="AF21" s="660"/>
      <c r="AG21" s="660"/>
      <c r="AH21" s="660"/>
      <c r="AI21" s="660"/>
      <c r="AJ21" s="660"/>
      <c r="AK21" s="660"/>
      <c r="AL21" s="624">
        <v>16.7</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5306811</v>
      </c>
      <c r="S22" s="622"/>
      <c r="T22" s="622"/>
      <c r="U22" s="622"/>
      <c r="V22" s="622"/>
      <c r="W22" s="622"/>
      <c r="X22" s="622"/>
      <c r="Y22" s="623"/>
      <c r="Z22" s="659">
        <v>8.4</v>
      </c>
      <c r="AA22" s="659"/>
      <c r="AB22" s="659"/>
      <c r="AC22" s="659"/>
      <c r="AD22" s="660">
        <v>5306811</v>
      </c>
      <c r="AE22" s="660"/>
      <c r="AF22" s="660"/>
      <c r="AG22" s="660"/>
      <c r="AH22" s="660"/>
      <c r="AI22" s="660"/>
      <c r="AJ22" s="660"/>
      <c r="AK22" s="660"/>
      <c r="AL22" s="624">
        <v>16.7</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902573</v>
      </c>
      <c r="S23" s="622"/>
      <c r="T23" s="622"/>
      <c r="U23" s="622"/>
      <c r="V23" s="622"/>
      <c r="W23" s="622"/>
      <c r="X23" s="622"/>
      <c r="Y23" s="623"/>
      <c r="Z23" s="659">
        <v>1.4</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1431541</v>
      </c>
      <c r="BH23" s="622"/>
      <c r="BI23" s="622"/>
      <c r="BJ23" s="622"/>
      <c r="BK23" s="622"/>
      <c r="BL23" s="622"/>
      <c r="BM23" s="622"/>
      <c r="BN23" s="623"/>
      <c r="BO23" s="659">
        <v>6.6</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27947962</v>
      </c>
      <c r="CS24" s="677"/>
      <c r="CT24" s="677"/>
      <c r="CU24" s="677"/>
      <c r="CV24" s="677"/>
      <c r="CW24" s="677"/>
      <c r="CX24" s="677"/>
      <c r="CY24" s="702"/>
      <c r="CZ24" s="703">
        <v>45.4</v>
      </c>
      <c r="DA24" s="685"/>
      <c r="DB24" s="685"/>
      <c r="DC24" s="705"/>
      <c r="DD24" s="701">
        <v>17497372</v>
      </c>
      <c r="DE24" s="677"/>
      <c r="DF24" s="677"/>
      <c r="DG24" s="677"/>
      <c r="DH24" s="677"/>
      <c r="DI24" s="677"/>
      <c r="DJ24" s="677"/>
      <c r="DK24" s="702"/>
      <c r="DL24" s="701">
        <v>15879439</v>
      </c>
      <c r="DM24" s="677"/>
      <c r="DN24" s="677"/>
      <c r="DO24" s="677"/>
      <c r="DP24" s="677"/>
      <c r="DQ24" s="677"/>
      <c r="DR24" s="677"/>
      <c r="DS24" s="677"/>
      <c r="DT24" s="677"/>
      <c r="DU24" s="677"/>
      <c r="DV24" s="702"/>
      <c r="DW24" s="703">
        <v>49.9</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33799225</v>
      </c>
      <c r="S25" s="622"/>
      <c r="T25" s="622"/>
      <c r="U25" s="622"/>
      <c r="V25" s="622"/>
      <c r="W25" s="622"/>
      <c r="X25" s="622"/>
      <c r="Y25" s="623"/>
      <c r="Z25" s="659">
        <v>53.3</v>
      </c>
      <c r="AA25" s="659"/>
      <c r="AB25" s="659"/>
      <c r="AC25" s="659"/>
      <c r="AD25" s="660">
        <v>31465111</v>
      </c>
      <c r="AE25" s="660"/>
      <c r="AF25" s="660"/>
      <c r="AG25" s="660"/>
      <c r="AH25" s="660"/>
      <c r="AI25" s="660"/>
      <c r="AJ25" s="660"/>
      <c r="AK25" s="660"/>
      <c r="AL25" s="624">
        <v>99.3</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8149493</v>
      </c>
      <c r="CS25" s="634"/>
      <c r="CT25" s="634"/>
      <c r="CU25" s="634"/>
      <c r="CV25" s="634"/>
      <c r="CW25" s="634"/>
      <c r="CX25" s="634"/>
      <c r="CY25" s="635"/>
      <c r="CZ25" s="624">
        <v>13.2</v>
      </c>
      <c r="DA25" s="636"/>
      <c r="DB25" s="636"/>
      <c r="DC25" s="637"/>
      <c r="DD25" s="627">
        <v>7593897</v>
      </c>
      <c r="DE25" s="634"/>
      <c r="DF25" s="634"/>
      <c r="DG25" s="634"/>
      <c r="DH25" s="634"/>
      <c r="DI25" s="634"/>
      <c r="DJ25" s="634"/>
      <c r="DK25" s="635"/>
      <c r="DL25" s="627">
        <v>7585021</v>
      </c>
      <c r="DM25" s="634"/>
      <c r="DN25" s="634"/>
      <c r="DO25" s="634"/>
      <c r="DP25" s="634"/>
      <c r="DQ25" s="634"/>
      <c r="DR25" s="634"/>
      <c r="DS25" s="634"/>
      <c r="DT25" s="634"/>
      <c r="DU25" s="634"/>
      <c r="DV25" s="635"/>
      <c r="DW25" s="624">
        <v>23.8</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20723</v>
      </c>
      <c r="S26" s="622"/>
      <c r="T26" s="622"/>
      <c r="U26" s="622"/>
      <c r="V26" s="622"/>
      <c r="W26" s="622"/>
      <c r="X26" s="622"/>
      <c r="Y26" s="623"/>
      <c r="Z26" s="659">
        <v>0</v>
      </c>
      <c r="AA26" s="659"/>
      <c r="AB26" s="659"/>
      <c r="AC26" s="659"/>
      <c r="AD26" s="660">
        <v>20723</v>
      </c>
      <c r="AE26" s="660"/>
      <c r="AF26" s="660"/>
      <c r="AG26" s="660"/>
      <c r="AH26" s="660"/>
      <c r="AI26" s="660"/>
      <c r="AJ26" s="660"/>
      <c r="AK26" s="660"/>
      <c r="AL26" s="624">
        <v>0.1</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4512531</v>
      </c>
      <c r="CS26" s="622"/>
      <c r="CT26" s="622"/>
      <c r="CU26" s="622"/>
      <c r="CV26" s="622"/>
      <c r="CW26" s="622"/>
      <c r="CX26" s="622"/>
      <c r="CY26" s="623"/>
      <c r="CZ26" s="624">
        <v>7.3</v>
      </c>
      <c r="DA26" s="636"/>
      <c r="DB26" s="636"/>
      <c r="DC26" s="637"/>
      <c r="DD26" s="627">
        <v>4136194</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129362</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21605366</v>
      </c>
      <c r="BH27" s="622"/>
      <c r="BI27" s="622"/>
      <c r="BJ27" s="622"/>
      <c r="BK27" s="622"/>
      <c r="BL27" s="622"/>
      <c r="BM27" s="622"/>
      <c r="BN27" s="623"/>
      <c r="BO27" s="659">
        <v>100</v>
      </c>
      <c r="BP27" s="659"/>
      <c r="BQ27" s="659"/>
      <c r="BR27" s="659"/>
      <c r="BS27" s="660">
        <v>145326</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16163070</v>
      </c>
      <c r="CS27" s="634"/>
      <c r="CT27" s="634"/>
      <c r="CU27" s="634"/>
      <c r="CV27" s="634"/>
      <c r="CW27" s="634"/>
      <c r="CX27" s="634"/>
      <c r="CY27" s="635"/>
      <c r="CZ27" s="624">
        <v>26.2</v>
      </c>
      <c r="DA27" s="636"/>
      <c r="DB27" s="636"/>
      <c r="DC27" s="637"/>
      <c r="DD27" s="627">
        <v>6271076</v>
      </c>
      <c r="DE27" s="634"/>
      <c r="DF27" s="634"/>
      <c r="DG27" s="634"/>
      <c r="DH27" s="634"/>
      <c r="DI27" s="634"/>
      <c r="DJ27" s="634"/>
      <c r="DK27" s="635"/>
      <c r="DL27" s="627">
        <v>4662019</v>
      </c>
      <c r="DM27" s="634"/>
      <c r="DN27" s="634"/>
      <c r="DO27" s="634"/>
      <c r="DP27" s="634"/>
      <c r="DQ27" s="634"/>
      <c r="DR27" s="634"/>
      <c r="DS27" s="634"/>
      <c r="DT27" s="634"/>
      <c r="DU27" s="634"/>
      <c r="DV27" s="635"/>
      <c r="DW27" s="624">
        <v>14.6</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250890</v>
      </c>
      <c r="S28" s="622"/>
      <c r="T28" s="622"/>
      <c r="U28" s="622"/>
      <c r="V28" s="622"/>
      <c r="W28" s="622"/>
      <c r="X28" s="622"/>
      <c r="Y28" s="623"/>
      <c r="Z28" s="659">
        <v>0.4</v>
      </c>
      <c r="AA28" s="659"/>
      <c r="AB28" s="659"/>
      <c r="AC28" s="659"/>
      <c r="AD28" s="660">
        <v>84671</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3635399</v>
      </c>
      <c r="CS28" s="622"/>
      <c r="CT28" s="622"/>
      <c r="CU28" s="622"/>
      <c r="CV28" s="622"/>
      <c r="CW28" s="622"/>
      <c r="CX28" s="622"/>
      <c r="CY28" s="623"/>
      <c r="CZ28" s="624">
        <v>5.9</v>
      </c>
      <c r="DA28" s="636"/>
      <c r="DB28" s="636"/>
      <c r="DC28" s="637"/>
      <c r="DD28" s="627">
        <v>3632399</v>
      </c>
      <c r="DE28" s="622"/>
      <c r="DF28" s="622"/>
      <c r="DG28" s="622"/>
      <c r="DH28" s="622"/>
      <c r="DI28" s="622"/>
      <c r="DJ28" s="622"/>
      <c r="DK28" s="623"/>
      <c r="DL28" s="627">
        <v>3632399</v>
      </c>
      <c r="DM28" s="622"/>
      <c r="DN28" s="622"/>
      <c r="DO28" s="622"/>
      <c r="DP28" s="622"/>
      <c r="DQ28" s="622"/>
      <c r="DR28" s="622"/>
      <c r="DS28" s="622"/>
      <c r="DT28" s="622"/>
      <c r="DU28" s="622"/>
      <c r="DV28" s="623"/>
      <c r="DW28" s="624">
        <v>11.4</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85100</v>
      </c>
      <c r="S29" s="622"/>
      <c r="T29" s="622"/>
      <c r="U29" s="622"/>
      <c r="V29" s="622"/>
      <c r="W29" s="622"/>
      <c r="X29" s="622"/>
      <c r="Y29" s="623"/>
      <c r="Z29" s="659">
        <v>0.1</v>
      </c>
      <c r="AA29" s="659"/>
      <c r="AB29" s="659"/>
      <c r="AC29" s="659"/>
      <c r="AD29" s="660">
        <v>3</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3635223</v>
      </c>
      <c r="CS29" s="634"/>
      <c r="CT29" s="634"/>
      <c r="CU29" s="634"/>
      <c r="CV29" s="634"/>
      <c r="CW29" s="634"/>
      <c r="CX29" s="634"/>
      <c r="CY29" s="635"/>
      <c r="CZ29" s="624">
        <v>5.9</v>
      </c>
      <c r="DA29" s="636"/>
      <c r="DB29" s="636"/>
      <c r="DC29" s="637"/>
      <c r="DD29" s="627">
        <v>3632223</v>
      </c>
      <c r="DE29" s="634"/>
      <c r="DF29" s="634"/>
      <c r="DG29" s="634"/>
      <c r="DH29" s="634"/>
      <c r="DI29" s="634"/>
      <c r="DJ29" s="634"/>
      <c r="DK29" s="635"/>
      <c r="DL29" s="627">
        <v>3632223</v>
      </c>
      <c r="DM29" s="634"/>
      <c r="DN29" s="634"/>
      <c r="DO29" s="634"/>
      <c r="DP29" s="634"/>
      <c r="DQ29" s="634"/>
      <c r="DR29" s="634"/>
      <c r="DS29" s="634"/>
      <c r="DT29" s="634"/>
      <c r="DU29" s="634"/>
      <c r="DV29" s="635"/>
      <c r="DW29" s="624">
        <v>11.4</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11329273</v>
      </c>
      <c r="S30" s="622"/>
      <c r="T30" s="622"/>
      <c r="U30" s="622"/>
      <c r="V30" s="622"/>
      <c r="W30" s="622"/>
      <c r="X30" s="622"/>
      <c r="Y30" s="623"/>
      <c r="Z30" s="659">
        <v>17.899999999999999</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3538077</v>
      </c>
      <c r="CS30" s="622"/>
      <c r="CT30" s="622"/>
      <c r="CU30" s="622"/>
      <c r="CV30" s="622"/>
      <c r="CW30" s="622"/>
      <c r="CX30" s="622"/>
      <c r="CY30" s="623"/>
      <c r="CZ30" s="624">
        <v>5.7</v>
      </c>
      <c r="DA30" s="636"/>
      <c r="DB30" s="636"/>
      <c r="DC30" s="637"/>
      <c r="DD30" s="627">
        <v>3535277</v>
      </c>
      <c r="DE30" s="622"/>
      <c r="DF30" s="622"/>
      <c r="DG30" s="622"/>
      <c r="DH30" s="622"/>
      <c r="DI30" s="622"/>
      <c r="DJ30" s="622"/>
      <c r="DK30" s="623"/>
      <c r="DL30" s="627">
        <v>3535277</v>
      </c>
      <c r="DM30" s="622"/>
      <c r="DN30" s="622"/>
      <c r="DO30" s="622"/>
      <c r="DP30" s="622"/>
      <c r="DQ30" s="622"/>
      <c r="DR30" s="622"/>
      <c r="DS30" s="622"/>
      <c r="DT30" s="622"/>
      <c r="DU30" s="622"/>
      <c r="DV30" s="623"/>
      <c r="DW30" s="624">
        <v>11.1</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99.5</v>
      </c>
      <c r="BH31" s="684"/>
      <c r="BI31" s="684"/>
      <c r="BJ31" s="684"/>
      <c r="BK31" s="684"/>
      <c r="BL31" s="684"/>
      <c r="BM31" s="685">
        <v>98.3</v>
      </c>
      <c r="BN31" s="684"/>
      <c r="BO31" s="684"/>
      <c r="BP31" s="684"/>
      <c r="BQ31" s="686"/>
      <c r="BR31" s="683">
        <v>99.4</v>
      </c>
      <c r="BS31" s="684"/>
      <c r="BT31" s="684"/>
      <c r="BU31" s="684"/>
      <c r="BV31" s="684"/>
      <c r="BW31" s="684"/>
      <c r="BX31" s="685">
        <v>98.2</v>
      </c>
      <c r="BY31" s="684"/>
      <c r="BZ31" s="684"/>
      <c r="CA31" s="684"/>
      <c r="CB31" s="686"/>
      <c r="CD31" s="642"/>
      <c r="CE31" s="643"/>
      <c r="CF31" s="618" t="s">
        <v>300</v>
      </c>
      <c r="CG31" s="619"/>
      <c r="CH31" s="619"/>
      <c r="CI31" s="619"/>
      <c r="CJ31" s="619"/>
      <c r="CK31" s="619"/>
      <c r="CL31" s="619"/>
      <c r="CM31" s="619"/>
      <c r="CN31" s="619"/>
      <c r="CO31" s="619"/>
      <c r="CP31" s="619"/>
      <c r="CQ31" s="620"/>
      <c r="CR31" s="621">
        <v>97146</v>
      </c>
      <c r="CS31" s="634"/>
      <c r="CT31" s="634"/>
      <c r="CU31" s="634"/>
      <c r="CV31" s="634"/>
      <c r="CW31" s="634"/>
      <c r="CX31" s="634"/>
      <c r="CY31" s="635"/>
      <c r="CZ31" s="624">
        <v>0.2</v>
      </c>
      <c r="DA31" s="636"/>
      <c r="DB31" s="636"/>
      <c r="DC31" s="637"/>
      <c r="DD31" s="627">
        <v>96946</v>
      </c>
      <c r="DE31" s="634"/>
      <c r="DF31" s="634"/>
      <c r="DG31" s="634"/>
      <c r="DH31" s="634"/>
      <c r="DI31" s="634"/>
      <c r="DJ31" s="634"/>
      <c r="DK31" s="635"/>
      <c r="DL31" s="627">
        <v>96946</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4603076</v>
      </c>
      <c r="S32" s="622"/>
      <c r="T32" s="622"/>
      <c r="U32" s="622"/>
      <c r="V32" s="622"/>
      <c r="W32" s="622"/>
      <c r="X32" s="622"/>
      <c r="Y32" s="623"/>
      <c r="Z32" s="659">
        <v>7.3</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99.4</v>
      </c>
      <c r="BH32" s="634"/>
      <c r="BI32" s="634"/>
      <c r="BJ32" s="634"/>
      <c r="BK32" s="634"/>
      <c r="BL32" s="634"/>
      <c r="BM32" s="625">
        <v>97.9</v>
      </c>
      <c r="BN32" s="634"/>
      <c r="BO32" s="634"/>
      <c r="BP32" s="634"/>
      <c r="BQ32" s="657"/>
      <c r="BR32" s="687">
        <v>99.1</v>
      </c>
      <c r="BS32" s="634"/>
      <c r="BT32" s="634"/>
      <c r="BU32" s="634"/>
      <c r="BV32" s="634"/>
      <c r="BW32" s="634"/>
      <c r="BX32" s="625">
        <v>97.8</v>
      </c>
      <c r="BY32" s="634"/>
      <c r="BZ32" s="634"/>
      <c r="CA32" s="634"/>
      <c r="CB32" s="657"/>
      <c r="CD32" s="644"/>
      <c r="CE32" s="645"/>
      <c r="CF32" s="618" t="s">
        <v>304</v>
      </c>
      <c r="CG32" s="619"/>
      <c r="CH32" s="619"/>
      <c r="CI32" s="619"/>
      <c r="CJ32" s="619"/>
      <c r="CK32" s="619"/>
      <c r="CL32" s="619"/>
      <c r="CM32" s="619"/>
      <c r="CN32" s="619"/>
      <c r="CO32" s="619"/>
      <c r="CP32" s="619"/>
      <c r="CQ32" s="620"/>
      <c r="CR32" s="621">
        <v>176</v>
      </c>
      <c r="CS32" s="622"/>
      <c r="CT32" s="622"/>
      <c r="CU32" s="622"/>
      <c r="CV32" s="622"/>
      <c r="CW32" s="622"/>
      <c r="CX32" s="622"/>
      <c r="CY32" s="623"/>
      <c r="CZ32" s="624">
        <v>0</v>
      </c>
      <c r="DA32" s="636"/>
      <c r="DB32" s="636"/>
      <c r="DC32" s="637"/>
      <c r="DD32" s="627">
        <v>176</v>
      </c>
      <c r="DE32" s="622"/>
      <c r="DF32" s="622"/>
      <c r="DG32" s="622"/>
      <c r="DH32" s="622"/>
      <c r="DI32" s="622"/>
      <c r="DJ32" s="622"/>
      <c r="DK32" s="623"/>
      <c r="DL32" s="627">
        <v>176</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309709</v>
      </c>
      <c r="S33" s="622"/>
      <c r="T33" s="622"/>
      <c r="U33" s="622"/>
      <c r="V33" s="622"/>
      <c r="W33" s="622"/>
      <c r="X33" s="622"/>
      <c r="Y33" s="623"/>
      <c r="Z33" s="659">
        <v>0.5</v>
      </c>
      <c r="AA33" s="659"/>
      <c r="AB33" s="659"/>
      <c r="AC33" s="659"/>
      <c r="AD33" s="660">
        <v>98594</v>
      </c>
      <c r="AE33" s="660"/>
      <c r="AF33" s="660"/>
      <c r="AG33" s="660"/>
      <c r="AH33" s="660"/>
      <c r="AI33" s="660"/>
      <c r="AJ33" s="660"/>
      <c r="AK33" s="660"/>
      <c r="AL33" s="624">
        <v>0.3</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99.6</v>
      </c>
      <c r="BH33" s="606"/>
      <c r="BI33" s="606"/>
      <c r="BJ33" s="606"/>
      <c r="BK33" s="606"/>
      <c r="BL33" s="606"/>
      <c r="BM33" s="652">
        <v>98.4</v>
      </c>
      <c r="BN33" s="606"/>
      <c r="BO33" s="606"/>
      <c r="BP33" s="606"/>
      <c r="BQ33" s="669"/>
      <c r="BR33" s="682">
        <v>99.6</v>
      </c>
      <c r="BS33" s="606"/>
      <c r="BT33" s="606"/>
      <c r="BU33" s="606"/>
      <c r="BV33" s="606"/>
      <c r="BW33" s="606"/>
      <c r="BX33" s="652">
        <v>98.4</v>
      </c>
      <c r="BY33" s="606"/>
      <c r="BZ33" s="606"/>
      <c r="CA33" s="606"/>
      <c r="CB33" s="669"/>
      <c r="CD33" s="618" t="s">
        <v>307</v>
      </c>
      <c r="CE33" s="619"/>
      <c r="CF33" s="619"/>
      <c r="CG33" s="619"/>
      <c r="CH33" s="619"/>
      <c r="CI33" s="619"/>
      <c r="CJ33" s="619"/>
      <c r="CK33" s="619"/>
      <c r="CL33" s="619"/>
      <c r="CM33" s="619"/>
      <c r="CN33" s="619"/>
      <c r="CO33" s="619"/>
      <c r="CP33" s="619"/>
      <c r="CQ33" s="620"/>
      <c r="CR33" s="621">
        <v>25264038</v>
      </c>
      <c r="CS33" s="634"/>
      <c r="CT33" s="634"/>
      <c r="CU33" s="634"/>
      <c r="CV33" s="634"/>
      <c r="CW33" s="634"/>
      <c r="CX33" s="634"/>
      <c r="CY33" s="635"/>
      <c r="CZ33" s="624">
        <v>41</v>
      </c>
      <c r="DA33" s="636"/>
      <c r="DB33" s="636"/>
      <c r="DC33" s="637"/>
      <c r="DD33" s="627">
        <v>19275932</v>
      </c>
      <c r="DE33" s="634"/>
      <c r="DF33" s="634"/>
      <c r="DG33" s="634"/>
      <c r="DH33" s="634"/>
      <c r="DI33" s="634"/>
      <c r="DJ33" s="634"/>
      <c r="DK33" s="635"/>
      <c r="DL33" s="627">
        <v>13271542</v>
      </c>
      <c r="DM33" s="634"/>
      <c r="DN33" s="634"/>
      <c r="DO33" s="634"/>
      <c r="DP33" s="634"/>
      <c r="DQ33" s="634"/>
      <c r="DR33" s="634"/>
      <c r="DS33" s="634"/>
      <c r="DT33" s="634"/>
      <c r="DU33" s="634"/>
      <c r="DV33" s="635"/>
      <c r="DW33" s="624">
        <v>41.7</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1155229</v>
      </c>
      <c r="S34" s="622"/>
      <c r="T34" s="622"/>
      <c r="U34" s="622"/>
      <c r="V34" s="622"/>
      <c r="W34" s="622"/>
      <c r="X34" s="622"/>
      <c r="Y34" s="623"/>
      <c r="Z34" s="659">
        <v>1.8</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7006888</v>
      </c>
      <c r="CS34" s="622"/>
      <c r="CT34" s="622"/>
      <c r="CU34" s="622"/>
      <c r="CV34" s="622"/>
      <c r="CW34" s="622"/>
      <c r="CX34" s="622"/>
      <c r="CY34" s="623"/>
      <c r="CZ34" s="624">
        <v>11.4</v>
      </c>
      <c r="DA34" s="636"/>
      <c r="DB34" s="636"/>
      <c r="DC34" s="637"/>
      <c r="DD34" s="627">
        <v>5150708</v>
      </c>
      <c r="DE34" s="622"/>
      <c r="DF34" s="622"/>
      <c r="DG34" s="622"/>
      <c r="DH34" s="622"/>
      <c r="DI34" s="622"/>
      <c r="DJ34" s="622"/>
      <c r="DK34" s="623"/>
      <c r="DL34" s="627">
        <v>3833838</v>
      </c>
      <c r="DM34" s="622"/>
      <c r="DN34" s="622"/>
      <c r="DO34" s="622"/>
      <c r="DP34" s="622"/>
      <c r="DQ34" s="622"/>
      <c r="DR34" s="622"/>
      <c r="DS34" s="622"/>
      <c r="DT34" s="622"/>
      <c r="DU34" s="622"/>
      <c r="DV34" s="623"/>
      <c r="DW34" s="624">
        <v>12</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1248176</v>
      </c>
      <c r="S35" s="622"/>
      <c r="T35" s="622"/>
      <c r="U35" s="622"/>
      <c r="V35" s="622"/>
      <c r="W35" s="622"/>
      <c r="X35" s="622"/>
      <c r="Y35" s="623"/>
      <c r="Z35" s="659">
        <v>2</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589103</v>
      </c>
      <c r="CS35" s="634"/>
      <c r="CT35" s="634"/>
      <c r="CU35" s="634"/>
      <c r="CV35" s="634"/>
      <c r="CW35" s="634"/>
      <c r="CX35" s="634"/>
      <c r="CY35" s="635"/>
      <c r="CZ35" s="624">
        <v>1</v>
      </c>
      <c r="DA35" s="636"/>
      <c r="DB35" s="636"/>
      <c r="DC35" s="637"/>
      <c r="DD35" s="627">
        <v>498572</v>
      </c>
      <c r="DE35" s="634"/>
      <c r="DF35" s="634"/>
      <c r="DG35" s="634"/>
      <c r="DH35" s="634"/>
      <c r="DI35" s="634"/>
      <c r="DJ35" s="634"/>
      <c r="DK35" s="635"/>
      <c r="DL35" s="627">
        <v>498572</v>
      </c>
      <c r="DM35" s="634"/>
      <c r="DN35" s="634"/>
      <c r="DO35" s="634"/>
      <c r="DP35" s="634"/>
      <c r="DQ35" s="634"/>
      <c r="DR35" s="634"/>
      <c r="DS35" s="634"/>
      <c r="DT35" s="634"/>
      <c r="DU35" s="634"/>
      <c r="DV35" s="635"/>
      <c r="DW35" s="624">
        <v>1.6</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2552538</v>
      </c>
      <c r="S36" s="622"/>
      <c r="T36" s="622"/>
      <c r="U36" s="622"/>
      <c r="V36" s="622"/>
      <c r="W36" s="622"/>
      <c r="X36" s="622"/>
      <c r="Y36" s="623"/>
      <c r="Z36" s="659">
        <v>4</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8004401</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34832</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8183891</v>
      </c>
      <c r="CS36" s="622"/>
      <c r="CT36" s="622"/>
      <c r="CU36" s="622"/>
      <c r="CV36" s="622"/>
      <c r="CW36" s="622"/>
      <c r="CX36" s="622"/>
      <c r="CY36" s="623"/>
      <c r="CZ36" s="624">
        <v>13.3</v>
      </c>
      <c r="DA36" s="636"/>
      <c r="DB36" s="636"/>
      <c r="DC36" s="637"/>
      <c r="DD36" s="627">
        <v>7423503</v>
      </c>
      <c r="DE36" s="622"/>
      <c r="DF36" s="622"/>
      <c r="DG36" s="622"/>
      <c r="DH36" s="622"/>
      <c r="DI36" s="622"/>
      <c r="DJ36" s="622"/>
      <c r="DK36" s="623"/>
      <c r="DL36" s="627">
        <v>4934866</v>
      </c>
      <c r="DM36" s="622"/>
      <c r="DN36" s="622"/>
      <c r="DO36" s="622"/>
      <c r="DP36" s="622"/>
      <c r="DQ36" s="622"/>
      <c r="DR36" s="622"/>
      <c r="DS36" s="622"/>
      <c r="DT36" s="622"/>
      <c r="DU36" s="622"/>
      <c r="DV36" s="623"/>
      <c r="DW36" s="624">
        <v>15.5</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3587733</v>
      </c>
      <c r="S37" s="622"/>
      <c r="T37" s="622"/>
      <c r="U37" s="622"/>
      <c r="V37" s="622"/>
      <c r="W37" s="622"/>
      <c r="X37" s="622"/>
      <c r="Y37" s="623"/>
      <c r="Z37" s="659">
        <v>5.7</v>
      </c>
      <c r="AA37" s="659"/>
      <c r="AB37" s="659"/>
      <c r="AC37" s="659"/>
      <c r="AD37" s="660">
        <v>24007</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1900000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-180815</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3318677</v>
      </c>
      <c r="CS37" s="634"/>
      <c r="CT37" s="634"/>
      <c r="CU37" s="634"/>
      <c r="CV37" s="634"/>
      <c r="CW37" s="634"/>
      <c r="CX37" s="634"/>
      <c r="CY37" s="635"/>
      <c r="CZ37" s="624">
        <v>5.4</v>
      </c>
      <c r="DA37" s="636"/>
      <c r="DB37" s="636"/>
      <c r="DC37" s="637"/>
      <c r="DD37" s="627">
        <v>2884677</v>
      </c>
      <c r="DE37" s="634"/>
      <c r="DF37" s="634"/>
      <c r="DG37" s="634"/>
      <c r="DH37" s="634"/>
      <c r="DI37" s="634"/>
      <c r="DJ37" s="634"/>
      <c r="DK37" s="635"/>
      <c r="DL37" s="627">
        <v>2702114</v>
      </c>
      <c r="DM37" s="634"/>
      <c r="DN37" s="634"/>
      <c r="DO37" s="634"/>
      <c r="DP37" s="634"/>
      <c r="DQ37" s="634"/>
      <c r="DR37" s="634"/>
      <c r="DS37" s="634"/>
      <c r="DT37" s="634"/>
      <c r="DU37" s="634"/>
      <c r="DV37" s="635"/>
      <c r="DW37" s="624">
        <v>8.5</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4353800</v>
      </c>
      <c r="S38" s="622"/>
      <c r="T38" s="622"/>
      <c r="U38" s="622"/>
      <c r="V38" s="622"/>
      <c r="W38" s="622"/>
      <c r="X38" s="622"/>
      <c r="Y38" s="623"/>
      <c r="Z38" s="659">
        <v>6.9</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1160000</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16812</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4931256</v>
      </c>
      <c r="CS38" s="622"/>
      <c r="CT38" s="622"/>
      <c r="CU38" s="622"/>
      <c r="CV38" s="622"/>
      <c r="CW38" s="622"/>
      <c r="CX38" s="622"/>
      <c r="CY38" s="623"/>
      <c r="CZ38" s="624">
        <v>8</v>
      </c>
      <c r="DA38" s="636"/>
      <c r="DB38" s="636"/>
      <c r="DC38" s="637"/>
      <c r="DD38" s="627">
        <v>4071081</v>
      </c>
      <c r="DE38" s="622"/>
      <c r="DF38" s="622"/>
      <c r="DG38" s="622"/>
      <c r="DH38" s="622"/>
      <c r="DI38" s="622"/>
      <c r="DJ38" s="622"/>
      <c r="DK38" s="623"/>
      <c r="DL38" s="627">
        <v>4004266</v>
      </c>
      <c r="DM38" s="622"/>
      <c r="DN38" s="622"/>
      <c r="DO38" s="622"/>
      <c r="DP38" s="622"/>
      <c r="DQ38" s="622"/>
      <c r="DR38" s="622"/>
      <c r="DS38" s="622"/>
      <c r="DT38" s="622"/>
      <c r="DU38" s="622"/>
      <c r="DV38" s="623"/>
      <c r="DW38" s="624">
        <v>12.6</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13145</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24506</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1429552</v>
      </c>
      <c r="CS39" s="634"/>
      <c r="CT39" s="634"/>
      <c r="CU39" s="634"/>
      <c r="CV39" s="634"/>
      <c r="CW39" s="634"/>
      <c r="CX39" s="634"/>
      <c r="CY39" s="635"/>
      <c r="CZ39" s="624">
        <v>2.2999999999999998</v>
      </c>
      <c r="DA39" s="636"/>
      <c r="DB39" s="636"/>
      <c r="DC39" s="637"/>
      <c r="DD39" s="627">
        <v>1216489</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155100</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101</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3123348</v>
      </c>
      <c r="CS40" s="622"/>
      <c r="CT40" s="622"/>
      <c r="CU40" s="622"/>
      <c r="CV40" s="622"/>
      <c r="CW40" s="622"/>
      <c r="CX40" s="622"/>
      <c r="CY40" s="623"/>
      <c r="CZ40" s="624">
        <v>5.0999999999999996</v>
      </c>
      <c r="DA40" s="636"/>
      <c r="DB40" s="636"/>
      <c r="DC40" s="637"/>
      <c r="DD40" s="627">
        <v>915579</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63424834</v>
      </c>
      <c r="S41" s="646"/>
      <c r="T41" s="646"/>
      <c r="U41" s="646"/>
      <c r="V41" s="646"/>
      <c r="W41" s="646"/>
      <c r="X41" s="646"/>
      <c r="Y41" s="649"/>
      <c r="Z41" s="650">
        <v>100</v>
      </c>
      <c r="AA41" s="650"/>
      <c r="AB41" s="650"/>
      <c r="AC41" s="650"/>
      <c r="AD41" s="651">
        <v>31693109</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812458</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4118798</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365</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8379678</v>
      </c>
      <c r="CS42" s="634"/>
      <c r="CT42" s="634"/>
      <c r="CU42" s="634"/>
      <c r="CV42" s="634"/>
      <c r="CW42" s="634"/>
      <c r="CX42" s="634"/>
      <c r="CY42" s="635"/>
      <c r="CZ42" s="624">
        <v>13.6</v>
      </c>
      <c r="DA42" s="636"/>
      <c r="DB42" s="636"/>
      <c r="DC42" s="637"/>
      <c r="DD42" s="627">
        <v>2083175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198038</v>
      </c>
      <c r="CS43" s="634"/>
      <c r="CT43" s="634"/>
      <c r="CU43" s="634"/>
      <c r="CV43" s="634"/>
      <c r="CW43" s="634"/>
      <c r="CX43" s="634"/>
      <c r="CY43" s="635"/>
      <c r="CZ43" s="624">
        <v>0.3</v>
      </c>
      <c r="DA43" s="636"/>
      <c r="DB43" s="636"/>
      <c r="DC43" s="637"/>
      <c r="DD43" s="627">
        <v>198038</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7902804</v>
      </c>
      <c r="CS44" s="622"/>
      <c r="CT44" s="622"/>
      <c r="CU44" s="622"/>
      <c r="CV44" s="622"/>
      <c r="CW44" s="622"/>
      <c r="CX44" s="622"/>
      <c r="CY44" s="623"/>
      <c r="CZ44" s="624">
        <v>12.8</v>
      </c>
      <c r="DA44" s="625"/>
      <c r="DB44" s="625"/>
      <c r="DC44" s="626"/>
      <c r="DD44" s="627">
        <v>1924713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3682393</v>
      </c>
      <c r="CS45" s="634"/>
      <c r="CT45" s="634"/>
      <c r="CU45" s="634"/>
      <c r="CV45" s="634"/>
      <c r="CW45" s="634"/>
      <c r="CX45" s="634"/>
      <c r="CY45" s="635"/>
      <c r="CZ45" s="624">
        <v>6</v>
      </c>
      <c r="DA45" s="636"/>
      <c r="DB45" s="636"/>
      <c r="DC45" s="637"/>
      <c r="DD45" s="627">
        <v>312443</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4099834</v>
      </c>
      <c r="CS46" s="622"/>
      <c r="CT46" s="622"/>
      <c r="CU46" s="622"/>
      <c r="CV46" s="622"/>
      <c r="CW46" s="622"/>
      <c r="CX46" s="622"/>
      <c r="CY46" s="623"/>
      <c r="CZ46" s="624">
        <v>6.7</v>
      </c>
      <c r="DA46" s="625"/>
      <c r="DB46" s="625"/>
      <c r="DC46" s="626"/>
      <c r="DD46" s="627">
        <v>1526716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476874</v>
      </c>
      <c r="CS47" s="634"/>
      <c r="CT47" s="634"/>
      <c r="CU47" s="634"/>
      <c r="CV47" s="634"/>
      <c r="CW47" s="634"/>
      <c r="CX47" s="634"/>
      <c r="CY47" s="635"/>
      <c r="CZ47" s="624">
        <v>0.8</v>
      </c>
      <c r="DA47" s="636"/>
      <c r="DB47" s="636"/>
      <c r="DC47" s="637"/>
      <c r="DD47" s="627">
        <v>158462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61591678</v>
      </c>
      <c r="CS49" s="606"/>
      <c r="CT49" s="606"/>
      <c r="CU49" s="606"/>
      <c r="CV49" s="606"/>
      <c r="CW49" s="606"/>
      <c r="CX49" s="606"/>
      <c r="CY49" s="607"/>
      <c r="CZ49" s="608">
        <v>100</v>
      </c>
      <c r="DA49" s="609"/>
      <c r="DB49" s="609"/>
      <c r="DC49" s="610"/>
      <c r="DD49" s="611">
        <v>38856479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atp8reFYH3zsYR9WKK8/ShM4g+3zCg0MWuw7HUx9l3uJh6dPIXVXpYRyXYgCNsCfRI2NeeEptSAYEZYd6lF/dA==" saltValue="zEM8kLz37s9qU9nw2T9bR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87" t="s">
        <v>352</v>
      </c>
      <c r="B2" s="1087"/>
      <c r="C2" s="1087"/>
      <c r="D2" s="1087"/>
      <c r="E2" s="1087"/>
      <c r="F2" s="1087"/>
      <c r="G2" s="1087"/>
      <c r="H2" s="1087"/>
      <c r="I2" s="1087"/>
      <c r="J2" s="1087"/>
      <c r="K2" s="1087"/>
      <c r="L2" s="1087"/>
      <c r="M2" s="1087"/>
      <c r="N2" s="1087"/>
      <c r="O2" s="1087"/>
      <c r="P2" s="1087"/>
      <c r="Q2" s="1087"/>
      <c r="R2" s="1087"/>
      <c r="S2" s="1087"/>
      <c r="T2" s="1087"/>
      <c r="U2" s="1087"/>
      <c r="V2" s="1087"/>
      <c r="W2" s="1087"/>
      <c r="X2" s="1087"/>
      <c r="Y2" s="1087"/>
      <c r="Z2" s="1087"/>
      <c r="AA2" s="1087"/>
      <c r="AB2" s="1087"/>
      <c r="AC2" s="1087"/>
      <c r="AD2" s="1087"/>
      <c r="AE2" s="1087"/>
      <c r="AF2" s="1087"/>
      <c r="AG2" s="1087"/>
      <c r="AH2" s="1087"/>
      <c r="AI2" s="1087"/>
      <c r="AJ2" s="1087"/>
      <c r="AK2" s="1087"/>
      <c r="AL2" s="1087"/>
      <c r="AM2" s="1087"/>
      <c r="AN2" s="1087"/>
      <c r="AO2" s="1087"/>
      <c r="AP2" s="1087"/>
      <c r="AQ2" s="1087"/>
      <c r="AR2" s="1087"/>
      <c r="AS2" s="1087"/>
      <c r="AT2" s="1087"/>
      <c r="AU2" s="1087"/>
      <c r="AV2" s="1087"/>
      <c r="AW2" s="1087"/>
      <c r="AX2" s="1087"/>
      <c r="AY2" s="1087"/>
      <c r="AZ2" s="1087"/>
      <c r="BA2" s="1087"/>
      <c r="BB2" s="1087"/>
      <c r="BC2" s="1087"/>
      <c r="BD2" s="1087"/>
      <c r="BE2" s="1087"/>
      <c r="BF2" s="1087"/>
      <c r="BG2" s="1087"/>
      <c r="BH2" s="1087"/>
      <c r="BI2" s="1087"/>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88" t="s">
        <v>353</v>
      </c>
      <c r="DK2" s="1089"/>
      <c r="DL2" s="1089"/>
      <c r="DM2" s="1089"/>
      <c r="DN2" s="1089"/>
      <c r="DO2" s="1090"/>
      <c r="DP2" s="216"/>
      <c r="DQ2" s="1088" t="s">
        <v>354</v>
      </c>
      <c r="DR2" s="1089"/>
      <c r="DS2" s="1089"/>
      <c r="DT2" s="1089"/>
      <c r="DU2" s="1089"/>
      <c r="DV2" s="1089"/>
      <c r="DW2" s="1089"/>
      <c r="DX2" s="1089"/>
      <c r="DY2" s="1089"/>
      <c r="DZ2" s="1090"/>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6" t="s">
        <v>355</v>
      </c>
      <c r="B4" s="1056"/>
      <c r="C4" s="1056"/>
      <c r="D4" s="1056"/>
      <c r="E4" s="1056"/>
      <c r="F4" s="1056"/>
      <c r="G4" s="1056"/>
      <c r="H4" s="1056"/>
      <c r="I4" s="1056"/>
      <c r="J4" s="1056"/>
      <c r="K4" s="1056"/>
      <c r="L4" s="1056"/>
      <c r="M4" s="1056"/>
      <c r="N4" s="1056"/>
      <c r="O4" s="1056"/>
      <c r="P4" s="1056"/>
      <c r="Q4" s="1056"/>
      <c r="R4" s="1056"/>
      <c r="S4" s="1056"/>
      <c r="T4" s="1056"/>
      <c r="U4" s="1056"/>
      <c r="V4" s="1056"/>
      <c r="W4" s="1056"/>
      <c r="X4" s="1056"/>
      <c r="Y4" s="1056"/>
      <c r="Z4" s="1056"/>
      <c r="AA4" s="1056"/>
      <c r="AB4" s="1056"/>
      <c r="AC4" s="1056"/>
      <c r="AD4" s="1056"/>
      <c r="AE4" s="1056"/>
      <c r="AF4" s="1056"/>
      <c r="AG4" s="1056"/>
      <c r="AH4" s="1056"/>
      <c r="AI4" s="1056"/>
      <c r="AJ4" s="1056"/>
      <c r="AK4" s="1056"/>
      <c r="AL4" s="1056"/>
      <c r="AM4" s="1056"/>
      <c r="AN4" s="1056"/>
      <c r="AO4" s="1056"/>
      <c r="AP4" s="1056"/>
      <c r="AQ4" s="1056"/>
      <c r="AR4" s="1056"/>
      <c r="AS4" s="1056"/>
      <c r="AT4" s="1056"/>
      <c r="AU4" s="1056"/>
      <c r="AV4" s="1056"/>
      <c r="AW4" s="1056"/>
      <c r="AX4" s="1056"/>
      <c r="AY4" s="1056"/>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1"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1" t="s">
        <v>371</v>
      </c>
      <c r="DH5" s="1082"/>
      <c r="DI5" s="1082"/>
      <c r="DJ5" s="1082"/>
      <c r="DK5" s="1083"/>
      <c r="DL5" s="1081" t="s">
        <v>372</v>
      </c>
      <c r="DM5" s="1082"/>
      <c r="DN5" s="1082"/>
      <c r="DO5" s="1082"/>
      <c r="DP5" s="1083"/>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2"/>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4"/>
      <c r="DH6" s="1085"/>
      <c r="DI6" s="1085"/>
      <c r="DJ6" s="1085"/>
      <c r="DK6" s="1086"/>
      <c r="DL6" s="1084"/>
      <c r="DM6" s="1085"/>
      <c r="DN6" s="1085"/>
      <c r="DO6" s="1085"/>
      <c r="DP6" s="1086"/>
      <c r="DQ6" s="1004"/>
      <c r="DR6" s="1005"/>
      <c r="DS6" s="1005"/>
      <c r="DT6" s="1005"/>
      <c r="DU6" s="1006"/>
      <c r="DV6" s="1004"/>
      <c r="DW6" s="1005"/>
      <c r="DX6" s="1005"/>
      <c r="DY6" s="1005"/>
      <c r="DZ6" s="1016"/>
      <c r="EA6" s="222"/>
    </row>
    <row r="7" spans="1:131" s="223" customFormat="1" ht="26.25" customHeight="1" thickTop="1" x14ac:dyDescent="0.15">
      <c r="A7" s="224">
        <v>1</v>
      </c>
      <c r="B7" s="1044" t="s">
        <v>374</v>
      </c>
      <c r="C7" s="1045"/>
      <c r="D7" s="1045"/>
      <c r="E7" s="1045"/>
      <c r="F7" s="1045"/>
      <c r="G7" s="1045"/>
      <c r="H7" s="1045"/>
      <c r="I7" s="1045"/>
      <c r="J7" s="1045"/>
      <c r="K7" s="1045"/>
      <c r="L7" s="1045"/>
      <c r="M7" s="1045"/>
      <c r="N7" s="1045"/>
      <c r="O7" s="1045"/>
      <c r="P7" s="1046"/>
      <c r="Q7" s="1099">
        <v>63543</v>
      </c>
      <c r="R7" s="1100"/>
      <c r="S7" s="1100"/>
      <c r="T7" s="1100"/>
      <c r="U7" s="1100"/>
      <c r="V7" s="1100">
        <v>61710</v>
      </c>
      <c r="W7" s="1100"/>
      <c r="X7" s="1100"/>
      <c r="Y7" s="1100"/>
      <c r="Z7" s="1100"/>
      <c r="AA7" s="1100">
        <v>1833</v>
      </c>
      <c r="AB7" s="1100"/>
      <c r="AC7" s="1100"/>
      <c r="AD7" s="1100"/>
      <c r="AE7" s="1101"/>
      <c r="AF7" s="1102">
        <v>1200</v>
      </c>
      <c r="AG7" s="1103"/>
      <c r="AH7" s="1103"/>
      <c r="AI7" s="1103"/>
      <c r="AJ7" s="1104"/>
      <c r="AK7" s="1105">
        <v>1248</v>
      </c>
      <c r="AL7" s="1106"/>
      <c r="AM7" s="1106"/>
      <c r="AN7" s="1106"/>
      <c r="AO7" s="1106"/>
      <c r="AP7" s="1106">
        <v>40767</v>
      </c>
      <c r="AQ7" s="1106"/>
      <c r="AR7" s="1106"/>
      <c r="AS7" s="1106"/>
      <c r="AT7" s="1106"/>
      <c r="AU7" s="1107"/>
      <c r="AV7" s="1107"/>
      <c r="AW7" s="1107"/>
      <c r="AX7" s="1107"/>
      <c r="AY7" s="1108"/>
      <c r="AZ7" s="220"/>
      <c r="BA7" s="220"/>
      <c r="BB7" s="220"/>
      <c r="BC7" s="220"/>
      <c r="BD7" s="220"/>
      <c r="BE7" s="221"/>
      <c r="BF7" s="221"/>
      <c r="BG7" s="221"/>
      <c r="BH7" s="221"/>
      <c r="BI7" s="221"/>
      <c r="BJ7" s="221"/>
      <c r="BK7" s="221"/>
      <c r="BL7" s="221"/>
      <c r="BM7" s="221"/>
      <c r="BN7" s="221"/>
      <c r="BO7" s="221"/>
      <c r="BP7" s="221"/>
      <c r="BQ7" s="224">
        <v>1</v>
      </c>
      <c r="BR7" s="225"/>
      <c r="BS7" s="1096" t="s">
        <v>559</v>
      </c>
      <c r="BT7" s="1097"/>
      <c r="BU7" s="1097"/>
      <c r="BV7" s="1097"/>
      <c r="BW7" s="1097"/>
      <c r="BX7" s="1097"/>
      <c r="BY7" s="1097"/>
      <c r="BZ7" s="1097"/>
      <c r="CA7" s="1097"/>
      <c r="CB7" s="1097"/>
      <c r="CC7" s="1097"/>
      <c r="CD7" s="1097"/>
      <c r="CE7" s="1097"/>
      <c r="CF7" s="1097"/>
      <c r="CG7" s="1109"/>
      <c r="CH7" s="1093">
        <v>2</v>
      </c>
      <c r="CI7" s="1094"/>
      <c r="CJ7" s="1094"/>
      <c r="CK7" s="1094"/>
      <c r="CL7" s="1095"/>
      <c r="CM7" s="1093">
        <v>528</v>
      </c>
      <c r="CN7" s="1094"/>
      <c r="CO7" s="1094"/>
      <c r="CP7" s="1094"/>
      <c r="CQ7" s="1095"/>
      <c r="CR7" s="1093">
        <v>3</v>
      </c>
      <c r="CS7" s="1094"/>
      <c r="CT7" s="1094"/>
      <c r="CU7" s="1094"/>
      <c r="CV7" s="1095"/>
      <c r="CW7" s="1093" t="s">
        <v>551</v>
      </c>
      <c r="CX7" s="1094"/>
      <c r="CY7" s="1094"/>
      <c r="CZ7" s="1094"/>
      <c r="DA7" s="1095"/>
      <c r="DB7" s="1093" t="s">
        <v>551</v>
      </c>
      <c r="DC7" s="1094"/>
      <c r="DD7" s="1094"/>
      <c r="DE7" s="1094"/>
      <c r="DF7" s="1095"/>
      <c r="DG7" s="1093" t="s">
        <v>551</v>
      </c>
      <c r="DH7" s="1094"/>
      <c r="DI7" s="1094"/>
      <c r="DJ7" s="1094"/>
      <c r="DK7" s="1095"/>
      <c r="DL7" s="1093" t="s">
        <v>551</v>
      </c>
      <c r="DM7" s="1094"/>
      <c r="DN7" s="1094"/>
      <c r="DO7" s="1094"/>
      <c r="DP7" s="1095"/>
      <c r="DQ7" s="1093" t="s">
        <v>551</v>
      </c>
      <c r="DR7" s="1094"/>
      <c r="DS7" s="1094"/>
      <c r="DT7" s="1094"/>
      <c r="DU7" s="1095"/>
      <c r="DV7" s="1096"/>
      <c r="DW7" s="1097"/>
      <c r="DX7" s="1097"/>
      <c r="DY7" s="1097"/>
      <c r="DZ7" s="1098"/>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1</v>
      </c>
      <c r="R8" s="1039"/>
      <c r="S8" s="1039"/>
      <c r="T8" s="1039"/>
      <c r="U8" s="1039"/>
      <c r="V8" s="1039">
        <v>1</v>
      </c>
      <c r="W8" s="1039"/>
      <c r="X8" s="1039"/>
      <c r="Y8" s="1039"/>
      <c r="Z8" s="1039"/>
      <c r="AA8" s="1039" t="s">
        <v>551</v>
      </c>
      <c r="AB8" s="1039"/>
      <c r="AC8" s="1039"/>
      <c r="AD8" s="1039"/>
      <c r="AE8" s="1040"/>
      <c r="AF8" s="1035" t="s">
        <v>122</v>
      </c>
      <c r="AG8" s="1036"/>
      <c r="AH8" s="1036"/>
      <c r="AI8" s="1036"/>
      <c r="AJ8" s="1037"/>
      <c r="AK8" s="1077" t="s">
        <v>551</v>
      </c>
      <c r="AL8" s="1078"/>
      <c r="AM8" s="1078"/>
      <c r="AN8" s="1078"/>
      <c r="AO8" s="1078"/>
      <c r="AP8" s="1078" t="s">
        <v>551</v>
      </c>
      <c r="AQ8" s="1078"/>
      <c r="AR8" s="1078"/>
      <c r="AS8" s="1078"/>
      <c r="AT8" s="1078"/>
      <c r="AU8" s="1079"/>
      <c r="AV8" s="1079"/>
      <c r="AW8" s="1079"/>
      <c r="AX8" s="1079"/>
      <c r="AY8" s="1080"/>
      <c r="AZ8" s="220"/>
      <c r="BA8" s="220"/>
      <c r="BB8" s="220"/>
      <c r="BC8" s="220"/>
      <c r="BD8" s="220"/>
      <c r="BE8" s="221"/>
      <c r="BF8" s="221"/>
      <c r="BG8" s="221"/>
      <c r="BH8" s="221"/>
      <c r="BI8" s="221"/>
      <c r="BJ8" s="221"/>
      <c r="BK8" s="221"/>
      <c r="BL8" s="221"/>
      <c r="BM8" s="221"/>
      <c r="BN8" s="221"/>
      <c r="BO8" s="221"/>
      <c r="BP8" s="221"/>
      <c r="BQ8" s="226">
        <v>2</v>
      </c>
      <c r="BR8" s="227"/>
      <c r="BS8" s="992" t="s">
        <v>560</v>
      </c>
      <c r="BT8" s="993"/>
      <c r="BU8" s="993"/>
      <c r="BV8" s="993"/>
      <c r="BW8" s="993"/>
      <c r="BX8" s="993"/>
      <c r="BY8" s="993"/>
      <c r="BZ8" s="993"/>
      <c r="CA8" s="993"/>
      <c r="CB8" s="993"/>
      <c r="CC8" s="993"/>
      <c r="CD8" s="993"/>
      <c r="CE8" s="993"/>
      <c r="CF8" s="993"/>
      <c r="CG8" s="1014"/>
      <c r="CH8" s="989">
        <v>0</v>
      </c>
      <c r="CI8" s="990"/>
      <c r="CJ8" s="990"/>
      <c r="CK8" s="990"/>
      <c r="CL8" s="991"/>
      <c r="CM8" s="989">
        <v>0</v>
      </c>
      <c r="CN8" s="990"/>
      <c r="CO8" s="990"/>
      <c r="CP8" s="990"/>
      <c r="CQ8" s="991"/>
      <c r="CR8" s="989">
        <v>90</v>
      </c>
      <c r="CS8" s="990"/>
      <c r="CT8" s="990"/>
      <c r="CU8" s="990"/>
      <c r="CV8" s="991"/>
      <c r="CW8" s="989">
        <v>15</v>
      </c>
      <c r="CX8" s="990"/>
      <c r="CY8" s="990"/>
      <c r="CZ8" s="990"/>
      <c r="DA8" s="991"/>
      <c r="DB8" s="989" t="s">
        <v>562</v>
      </c>
      <c r="DC8" s="990"/>
      <c r="DD8" s="990"/>
      <c r="DE8" s="990"/>
      <c r="DF8" s="991"/>
      <c r="DG8" s="989" t="s">
        <v>562</v>
      </c>
      <c r="DH8" s="990"/>
      <c r="DI8" s="990"/>
      <c r="DJ8" s="990"/>
      <c r="DK8" s="991"/>
      <c r="DL8" s="989" t="s">
        <v>562</v>
      </c>
      <c r="DM8" s="990"/>
      <c r="DN8" s="990"/>
      <c r="DO8" s="990"/>
      <c r="DP8" s="991"/>
      <c r="DQ8" s="989" t="s">
        <v>562</v>
      </c>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77"/>
      <c r="AL9" s="1078"/>
      <c r="AM9" s="1078"/>
      <c r="AN9" s="1078"/>
      <c r="AO9" s="1078"/>
      <c r="AP9" s="1078"/>
      <c r="AQ9" s="1078"/>
      <c r="AR9" s="1078"/>
      <c r="AS9" s="1078"/>
      <c r="AT9" s="1078"/>
      <c r="AU9" s="1079"/>
      <c r="AV9" s="1079"/>
      <c r="AW9" s="1079"/>
      <c r="AX9" s="1079"/>
      <c r="AY9" s="1080"/>
      <c r="AZ9" s="220"/>
      <c r="BA9" s="220"/>
      <c r="BB9" s="220"/>
      <c r="BC9" s="220"/>
      <c r="BD9" s="220"/>
      <c r="BE9" s="221"/>
      <c r="BF9" s="221"/>
      <c r="BG9" s="221"/>
      <c r="BH9" s="221"/>
      <c r="BI9" s="221"/>
      <c r="BJ9" s="221"/>
      <c r="BK9" s="221"/>
      <c r="BL9" s="221"/>
      <c r="BM9" s="221"/>
      <c r="BN9" s="221"/>
      <c r="BO9" s="221"/>
      <c r="BP9" s="221"/>
      <c r="BQ9" s="226">
        <v>3</v>
      </c>
      <c r="BR9" s="227"/>
      <c r="BS9" s="992" t="s">
        <v>561</v>
      </c>
      <c r="BT9" s="993"/>
      <c r="BU9" s="993"/>
      <c r="BV9" s="993"/>
      <c r="BW9" s="993"/>
      <c r="BX9" s="993"/>
      <c r="BY9" s="993"/>
      <c r="BZ9" s="993"/>
      <c r="CA9" s="993"/>
      <c r="CB9" s="993"/>
      <c r="CC9" s="993"/>
      <c r="CD9" s="993"/>
      <c r="CE9" s="993"/>
      <c r="CF9" s="993"/>
      <c r="CG9" s="1014"/>
      <c r="CH9" s="989">
        <v>-2</v>
      </c>
      <c r="CI9" s="990"/>
      <c r="CJ9" s="990"/>
      <c r="CK9" s="990"/>
      <c r="CL9" s="991"/>
      <c r="CM9" s="989">
        <v>36</v>
      </c>
      <c r="CN9" s="990"/>
      <c r="CO9" s="990"/>
      <c r="CP9" s="990"/>
      <c r="CQ9" s="991"/>
      <c r="CR9" s="989">
        <v>4</v>
      </c>
      <c r="CS9" s="990"/>
      <c r="CT9" s="990"/>
      <c r="CU9" s="990"/>
      <c r="CV9" s="991"/>
      <c r="CW9" s="989">
        <v>13</v>
      </c>
      <c r="CX9" s="990"/>
      <c r="CY9" s="990"/>
      <c r="CZ9" s="990"/>
      <c r="DA9" s="991"/>
      <c r="DB9" s="989" t="s">
        <v>562</v>
      </c>
      <c r="DC9" s="990"/>
      <c r="DD9" s="990"/>
      <c r="DE9" s="990"/>
      <c r="DF9" s="991"/>
      <c r="DG9" s="989" t="s">
        <v>562</v>
      </c>
      <c r="DH9" s="990"/>
      <c r="DI9" s="990"/>
      <c r="DJ9" s="990"/>
      <c r="DK9" s="991"/>
      <c r="DL9" s="989" t="s">
        <v>562</v>
      </c>
      <c r="DM9" s="990"/>
      <c r="DN9" s="990"/>
      <c r="DO9" s="990"/>
      <c r="DP9" s="991"/>
      <c r="DQ9" s="989" t="s">
        <v>562</v>
      </c>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77"/>
      <c r="AL10" s="1078"/>
      <c r="AM10" s="1078"/>
      <c r="AN10" s="1078"/>
      <c r="AO10" s="1078"/>
      <c r="AP10" s="1078"/>
      <c r="AQ10" s="1078"/>
      <c r="AR10" s="1078"/>
      <c r="AS10" s="1078"/>
      <c r="AT10" s="1078"/>
      <c r="AU10" s="1079"/>
      <c r="AV10" s="1079"/>
      <c r="AW10" s="1079"/>
      <c r="AX10" s="1079"/>
      <c r="AY10" s="1080"/>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77"/>
      <c r="AL11" s="1078"/>
      <c r="AM11" s="1078"/>
      <c r="AN11" s="1078"/>
      <c r="AO11" s="1078"/>
      <c r="AP11" s="1078"/>
      <c r="AQ11" s="1078"/>
      <c r="AR11" s="1078"/>
      <c r="AS11" s="1078"/>
      <c r="AT11" s="1078"/>
      <c r="AU11" s="1079"/>
      <c r="AV11" s="1079"/>
      <c r="AW11" s="1079"/>
      <c r="AX11" s="1079"/>
      <c r="AY11" s="1080"/>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77"/>
      <c r="AL12" s="1078"/>
      <c r="AM12" s="1078"/>
      <c r="AN12" s="1078"/>
      <c r="AO12" s="1078"/>
      <c r="AP12" s="1078"/>
      <c r="AQ12" s="1078"/>
      <c r="AR12" s="1078"/>
      <c r="AS12" s="1078"/>
      <c r="AT12" s="1078"/>
      <c r="AU12" s="1079"/>
      <c r="AV12" s="1079"/>
      <c r="AW12" s="1079"/>
      <c r="AX12" s="1079"/>
      <c r="AY12" s="1080"/>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77"/>
      <c r="AL13" s="1078"/>
      <c r="AM13" s="1078"/>
      <c r="AN13" s="1078"/>
      <c r="AO13" s="1078"/>
      <c r="AP13" s="1078"/>
      <c r="AQ13" s="1078"/>
      <c r="AR13" s="1078"/>
      <c r="AS13" s="1078"/>
      <c r="AT13" s="1078"/>
      <c r="AU13" s="1079"/>
      <c r="AV13" s="1079"/>
      <c r="AW13" s="1079"/>
      <c r="AX13" s="1079"/>
      <c r="AY13" s="1080"/>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77"/>
      <c r="AL14" s="1078"/>
      <c r="AM14" s="1078"/>
      <c r="AN14" s="1078"/>
      <c r="AO14" s="1078"/>
      <c r="AP14" s="1078"/>
      <c r="AQ14" s="1078"/>
      <c r="AR14" s="1078"/>
      <c r="AS14" s="1078"/>
      <c r="AT14" s="1078"/>
      <c r="AU14" s="1079"/>
      <c r="AV14" s="1079"/>
      <c r="AW14" s="1079"/>
      <c r="AX14" s="1079"/>
      <c r="AY14" s="1080"/>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77"/>
      <c r="AL15" s="1078"/>
      <c r="AM15" s="1078"/>
      <c r="AN15" s="1078"/>
      <c r="AO15" s="1078"/>
      <c r="AP15" s="1078"/>
      <c r="AQ15" s="1078"/>
      <c r="AR15" s="1078"/>
      <c r="AS15" s="1078"/>
      <c r="AT15" s="1078"/>
      <c r="AU15" s="1079"/>
      <c r="AV15" s="1079"/>
      <c r="AW15" s="1079"/>
      <c r="AX15" s="1079"/>
      <c r="AY15" s="1080"/>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77"/>
      <c r="AL16" s="1078"/>
      <c r="AM16" s="1078"/>
      <c r="AN16" s="1078"/>
      <c r="AO16" s="1078"/>
      <c r="AP16" s="1078"/>
      <c r="AQ16" s="1078"/>
      <c r="AR16" s="1078"/>
      <c r="AS16" s="1078"/>
      <c r="AT16" s="1078"/>
      <c r="AU16" s="1079"/>
      <c r="AV16" s="1079"/>
      <c r="AW16" s="1079"/>
      <c r="AX16" s="1079"/>
      <c r="AY16" s="1080"/>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77"/>
      <c r="AL17" s="1078"/>
      <c r="AM17" s="1078"/>
      <c r="AN17" s="1078"/>
      <c r="AO17" s="1078"/>
      <c r="AP17" s="1078"/>
      <c r="AQ17" s="1078"/>
      <c r="AR17" s="1078"/>
      <c r="AS17" s="1078"/>
      <c r="AT17" s="1078"/>
      <c r="AU17" s="1079"/>
      <c r="AV17" s="1079"/>
      <c r="AW17" s="1079"/>
      <c r="AX17" s="1079"/>
      <c r="AY17" s="1080"/>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77"/>
      <c r="AL18" s="1078"/>
      <c r="AM18" s="1078"/>
      <c r="AN18" s="1078"/>
      <c r="AO18" s="1078"/>
      <c r="AP18" s="1078"/>
      <c r="AQ18" s="1078"/>
      <c r="AR18" s="1078"/>
      <c r="AS18" s="1078"/>
      <c r="AT18" s="1078"/>
      <c r="AU18" s="1079"/>
      <c r="AV18" s="1079"/>
      <c r="AW18" s="1079"/>
      <c r="AX18" s="1079"/>
      <c r="AY18" s="1080"/>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77"/>
      <c r="AL19" s="1078"/>
      <c r="AM19" s="1078"/>
      <c r="AN19" s="1078"/>
      <c r="AO19" s="1078"/>
      <c r="AP19" s="1078"/>
      <c r="AQ19" s="1078"/>
      <c r="AR19" s="1078"/>
      <c r="AS19" s="1078"/>
      <c r="AT19" s="1078"/>
      <c r="AU19" s="1079"/>
      <c r="AV19" s="1079"/>
      <c r="AW19" s="1079"/>
      <c r="AX19" s="1079"/>
      <c r="AY19" s="1080"/>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77"/>
      <c r="AL20" s="1078"/>
      <c r="AM20" s="1078"/>
      <c r="AN20" s="1078"/>
      <c r="AO20" s="1078"/>
      <c r="AP20" s="1078"/>
      <c r="AQ20" s="1078"/>
      <c r="AR20" s="1078"/>
      <c r="AS20" s="1078"/>
      <c r="AT20" s="1078"/>
      <c r="AU20" s="1079"/>
      <c r="AV20" s="1079"/>
      <c r="AW20" s="1079"/>
      <c r="AX20" s="1079"/>
      <c r="AY20" s="1080"/>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77"/>
      <c r="AL21" s="1078"/>
      <c r="AM21" s="1078"/>
      <c r="AN21" s="1078"/>
      <c r="AO21" s="1078"/>
      <c r="AP21" s="1078"/>
      <c r="AQ21" s="1078"/>
      <c r="AR21" s="1078"/>
      <c r="AS21" s="1078"/>
      <c r="AT21" s="1078"/>
      <c r="AU21" s="1079"/>
      <c r="AV21" s="1079"/>
      <c r="AW21" s="1079"/>
      <c r="AX21" s="1079"/>
      <c r="AY21" s="1080"/>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0"/>
      <c r="R22" s="1071"/>
      <c r="S22" s="1071"/>
      <c r="T22" s="1071"/>
      <c r="U22" s="1071"/>
      <c r="V22" s="1071"/>
      <c r="W22" s="1071"/>
      <c r="X22" s="1071"/>
      <c r="Y22" s="1071"/>
      <c r="Z22" s="1071"/>
      <c r="AA22" s="1071"/>
      <c r="AB22" s="1071"/>
      <c r="AC22" s="1071"/>
      <c r="AD22" s="1071"/>
      <c r="AE22" s="1072"/>
      <c r="AF22" s="1035"/>
      <c r="AG22" s="1036"/>
      <c r="AH22" s="1036"/>
      <c r="AI22" s="1036"/>
      <c r="AJ22" s="1037"/>
      <c r="AK22" s="1073"/>
      <c r="AL22" s="1074"/>
      <c r="AM22" s="1074"/>
      <c r="AN22" s="1074"/>
      <c r="AO22" s="1074"/>
      <c r="AP22" s="1074"/>
      <c r="AQ22" s="1074"/>
      <c r="AR22" s="1074"/>
      <c r="AS22" s="1074"/>
      <c r="AT22" s="1074"/>
      <c r="AU22" s="1075"/>
      <c r="AV22" s="1075"/>
      <c r="AW22" s="1075"/>
      <c r="AX22" s="1075"/>
      <c r="AY22" s="1076"/>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4">
        <v>63425</v>
      </c>
      <c r="R23" s="1058"/>
      <c r="S23" s="1058"/>
      <c r="T23" s="1058"/>
      <c r="U23" s="1058"/>
      <c r="V23" s="1058">
        <v>61592</v>
      </c>
      <c r="W23" s="1058"/>
      <c r="X23" s="1058"/>
      <c r="Y23" s="1058"/>
      <c r="Z23" s="1058"/>
      <c r="AA23" s="1058">
        <v>1833</v>
      </c>
      <c r="AB23" s="1058"/>
      <c r="AC23" s="1058"/>
      <c r="AD23" s="1058"/>
      <c r="AE23" s="1065"/>
      <c r="AF23" s="1066">
        <v>1200</v>
      </c>
      <c r="AG23" s="1058"/>
      <c r="AH23" s="1058"/>
      <c r="AI23" s="1058"/>
      <c r="AJ23" s="1067"/>
      <c r="AK23" s="1068"/>
      <c r="AL23" s="1069"/>
      <c r="AM23" s="1069"/>
      <c r="AN23" s="1069"/>
      <c r="AO23" s="1069"/>
      <c r="AP23" s="1058">
        <v>40767</v>
      </c>
      <c r="AQ23" s="1058"/>
      <c r="AR23" s="1058"/>
      <c r="AS23" s="1058"/>
      <c r="AT23" s="1058"/>
      <c r="AU23" s="1059"/>
      <c r="AV23" s="1059"/>
      <c r="AW23" s="1059"/>
      <c r="AX23" s="1059"/>
      <c r="AY23" s="1060"/>
      <c r="AZ23" s="1061" t="s">
        <v>122</v>
      </c>
      <c r="BA23" s="1062"/>
      <c r="BB23" s="1062"/>
      <c r="BC23" s="1062"/>
      <c r="BD23" s="1063"/>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57" t="s">
        <v>379</v>
      </c>
      <c r="B24" s="1057"/>
      <c r="C24" s="1057"/>
      <c r="D24" s="1057"/>
      <c r="E24" s="1057"/>
      <c r="F24" s="1057"/>
      <c r="G24" s="1057"/>
      <c r="H24" s="1057"/>
      <c r="I24" s="1057"/>
      <c r="J24" s="1057"/>
      <c r="K24" s="1057"/>
      <c r="L24" s="1057"/>
      <c r="M24" s="1057"/>
      <c r="N24" s="1057"/>
      <c r="O24" s="1057"/>
      <c r="P24" s="1057"/>
      <c r="Q24" s="1057"/>
      <c r="R24" s="1057"/>
      <c r="S24" s="1057"/>
      <c r="T24" s="1057"/>
      <c r="U24" s="1057"/>
      <c r="V24" s="1057"/>
      <c r="W24" s="1057"/>
      <c r="X24" s="1057"/>
      <c r="Y24" s="1057"/>
      <c r="Z24" s="1057"/>
      <c r="AA24" s="1057"/>
      <c r="AB24" s="1057"/>
      <c r="AC24" s="1057"/>
      <c r="AD24" s="1057"/>
      <c r="AE24" s="1057"/>
      <c r="AF24" s="1057"/>
      <c r="AG24" s="1057"/>
      <c r="AH24" s="1057"/>
      <c r="AI24" s="1057"/>
      <c r="AJ24" s="1057"/>
      <c r="AK24" s="1057"/>
      <c r="AL24" s="1057"/>
      <c r="AM24" s="1057"/>
      <c r="AN24" s="1057"/>
      <c r="AO24" s="1057"/>
      <c r="AP24" s="1057"/>
      <c r="AQ24" s="1057"/>
      <c r="AR24" s="1057"/>
      <c r="AS24" s="1057"/>
      <c r="AT24" s="1057"/>
      <c r="AU24" s="1057"/>
      <c r="AV24" s="1057"/>
      <c r="AW24" s="1057"/>
      <c r="AX24" s="1057"/>
      <c r="AY24" s="1057"/>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6" t="s">
        <v>380</v>
      </c>
      <c r="B25" s="1056"/>
      <c r="C25" s="1056"/>
      <c r="D25" s="1056"/>
      <c r="E25" s="1056"/>
      <c r="F25" s="1056"/>
      <c r="G25" s="1056"/>
      <c r="H25" s="1056"/>
      <c r="I25" s="1056"/>
      <c r="J25" s="1056"/>
      <c r="K25" s="1056"/>
      <c r="L25" s="1056"/>
      <c r="M25" s="1056"/>
      <c r="N25" s="1056"/>
      <c r="O25" s="1056"/>
      <c r="P25" s="1056"/>
      <c r="Q25" s="1056"/>
      <c r="R25" s="1056"/>
      <c r="S25" s="1056"/>
      <c r="T25" s="1056"/>
      <c r="U25" s="1056"/>
      <c r="V25" s="1056"/>
      <c r="W25" s="1056"/>
      <c r="X25" s="1056"/>
      <c r="Y25" s="1056"/>
      <c r="Z25" s="1056"/>
      <c r="AA25" s="1056"/>
      <c r="AB25" s="1056"/>
      <c r="AC25" s="1056"/>
      <c r="AD25" s="1056"/>
      <c r="AE25" s="1056"/>
      <c r="AF25" s="1056"/>
      <c r="AG25" s="1056"/>
      <c r="AH25" s="1056"/>
      <c r="AI25" s="1056"/>
      <c r="AJ25" s="1056"/>
      <c r="AK25" s="1056"/>
      <c r="AL25" s="1056"/>
      <c r="AM25" s="1056"/>
      <c r="AN25" s="1056"/>
      <c r="AO25" s="1056"/>
      <c r="AP25" s="1056"/>
      <c r="AQ25" s="1056"/>
      <c r="AR25" s="1056"/>
      <c r="AS25" s="1056"/>
      <c r="AT25" s="1056"/>
      <c r="AU25" s="1056"/>
      <c r="AV25" s="1056"/>
      <c r="AW25" s="1056"/>
      <c r="AX25" s="1056"/>
      <c r="AY25" s="1056"/>
      <c r="AZ25" s="1056"/>
      <c r="BA25" s="1056"/>
      <c r="BB25" s="1056"/>
      <c r="BC25" s="1056"/>
      <c r="BD25" s="1056"/>
      <c r="BE25" s="1056"/>
      <c r="BF25" s="1056"/>
      <c r="BG25" s="1056"/>
      <c r="BH25" s="1056"/>
      <c r="BI25" s="1056"/>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2" t="s">
        <v>384</v>
      </c>
      <c r="AG26" s="1008"/>
      <c r="AH26" s="1008"/>
      <c r="AI26" s="1008"/>
      <c r="AJ26" s="1053"/>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4"/>
      <c r="AG27" s="1011"/>
      <c r="AH27" s="1011"/>
      <c r="AI27" s="1011"/>
      <c r="AJ27" s="1055"/>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4" t="s">
        <v>389</v>
      </c>
      <c r="C28" s="1045"/>
      <c r="D28" s="1045"/>
      <c r="E28" s="1045"/>
      <c r="F28" s="1045"/>
      <c r="G28" s="1045"/>
      <c r="H28" s="1045"/>
      <c r="I28" s="1045"/>
      <c r="J28" s="1045"/>
      <c r="K28" s="1045"/>
      <c r="L28" s="1045"/>
      <c r="M28" s="1045"/>
      <c r="N28" s="1045"/>
      <c r="O28" s="1045"/>
      <c r="P28" s="1046"/>
      <c r="Q28" s="1047">
        <v>12745</v>
      </c>
      <c r="R28" s="1048"/>
      <c r="S28" s="1048"/>
      <c r="T28" s="1048"/>
      <c r="U28" s="1048"/>
      <c r="V28" s="1048">
        <v>12710</v>
      </c>
      <c r="W28" s="1048"/>
      <c r="X28" s="1048"/>
      <c r="Y28" s="1048"/>
      <c r="Z28" s="1048"/>
      <c r="AA28" s="1048">
        <v>35</v>
      </c>
      <c r="AB28" s="1048"/>
      <c r="AC28" s="1048"/>
      <c r="AD28" s="1048"/>
      <c r="AE28" s="1049"/>
      <c r="AF28" s="1050">
        <v>35</v>
      </c>
      <c r="AG28" s="1048"/>
      <c r="AH28" s="1048"/>
      <c r="AI28" s="1048"/>
      <c r="AJ28" s="1051"/>
      <c r="AK28" s="971">
        <v>972</v>
      </c>
      <c r="AL28" s="971"/>
      <c r="AM28" s="971"/>
      <c r="AN28" s="971"/>
      <c r="AO28" s="971"/>
      <c r="AP28" s="971" t="s">
        <v>551</v>
      </c>
      <c r="AQ28" s="971"/>
      <c r="AR28" s="971"/>
      <c r="AS28" s="971"/>
      <c r="AT28" s="971"/>
      <c r="AU28" s="971" t="s">
        <v>551</v>
      </c>
      <c r="AV28" s="971"/>
      <c r="AW28" s="971"/>
      <c r="AX28" s="971"/>
      <c r="AY28" s="971"/>
      <c r="AZ28" s="971" t="s">
        <v>551</v>
      </c>
      <c r="BA28" s="971"/>
      <c r="BB28" s="971"/>
      <c r="BC28" s="971"/>
      <c r="BD28" s="971"/>
      <c r="BE28" s="1042"/>
      <c r="BF28" s="1042"/>
      <c r="BG28" s="1042"/>
      <c r="BH28" s="1042"/>
      <c r="BI28" s="1043"/>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32</v>
      </c>
      <c r="R29" s="1039"/>
      <c r="S29" s="1039"/>
      <c r="T29" s="1039"/>
      <c r="U29" s="1039"/>
      <c r="V29" s="1039">
        <v>29</v>
      </c>
      <c r="W29" s="1039"/>
      <c r="X29" s="1039"/>
      <c r="Y29" s="1039"/>
      <c r="Z29" s="1039"/>
      <c r="AA29" s="1039">
        <v>3</v>
      </c>
      <c r="AB29" s="1039"/>
      <c r="AC29" s="1039"/>
      <c r="AD29" s="1039"/>
      <c r="AE29" s="1040"/>
      <c r="AF29" s="1035">
        <v>3</v>
      </c>
      <c r="AG29" s="1036"/>
      <c r="AH29" s="1036"/>
      <c r="AI29" s="1036"/>
      <c r="AJ29" s="1037"/>
      <c r="AK29" s="971" t="s">
        <v>569</v>
      </c>
      <c r="AL29" s="971"/>
      <c r="AM29" s="971"/>
      <c r="AN29" s="971"/>
      <c r="AO29" s="971"/>
      <c r="AP29" s="971" t="s">
        <v>551</v>
      </c>
      <c r="AQ29" s="971"/>
      <c r="AR29" s="971"/>
      <c r="AS29" s="971"/>
      <c r="AT29" s="971"/>
      <c r="AU29" s="971" t="s">
        <v>551</v>
      </c>
      <c r="AV29" s="971"/>
      <c r="AW29" s="971"/>
      <c r="AX29" s="971"/>
      <c r="AY29" s="971"/>
      <c r="AZ29" s="971" t="s">
        <v>551</v>
      </c>
      <c r="BA29" s="971"/>
      <c r="BB29" s="971"/>
      <c r="BC29" s="971"/>
      <c r="BD29" s="97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13799</v>
      </c>
      <c r="R30" s="1039"/>
      <c r="S30" s="1039"/>
      <c r="T30" s="1039"/>
      <c r="U30" s="1039"/>
      <c r="V30" s="1039">
        <v>13739</v>
      </c>
      <c r="W30" s="1039"/>
      <c r="X30" s="1039"/>
      <c r="Y30" s="1039"/>
      <c r="Z30" s="1039"/>
      <c r="AA30" s="1039">
        <v>60</v>
      </c>
      <c r="AB30" s="1039"/>
      <c r="AC30" s="1039"/>
      <c r="AD30" s="1039"/>
      <c r="AE30" s="1040"/>
      <c r="AF30" s="1035">
        <v>60</v>
      </c>
      <c r="AG30" s="1036"/>
      <c r="AH30" s="1036"/>
      <c r="AI30" s="1036"/>
      <c r="AJ30" s="1037"/>
      <c r="AK30" s="971">
        <v>2042</v>
      </c>
      <c r="AL30" s="971"/>
      <c r="AM30" s="971"/>
      <c r="AN30" s="971"/>
      <c r="AO30" s="971"/>
      <c r="AP30" s="971" t="s">
        <v>551</v>
      </c>
      <c r="AQ30" s="971"/>
      <c r="AR30" s="971"/>
      <c r="AS30" s="971"/>
      <c r="AT30" s="971"/>
      <c r="AU30" s="971" t="s">
        <v>551</v>
      </c>
      <c r="AV30" s="971"/>
      <c r="AW30" s="971"/>
      <c r="AX30" s="971"/>
      <c r="AY30" s="971"/>
      <c r="AZ30" s="971" t="s">
        <v>551</v>
      </c>
      <c r="BA30" s="971"/>
      <c r="BB30" s="971"/>
      <c r="BC30" s="971"/>
      <c r="BD30" s="97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2490</v>
      </c>
      <c r="R31" s="1039"/>
      <c r="S31" s="1039"/>
      <c r="T31" s="1039"/>
      <c r="U31" s="1039"/>
      <c r="V31" s="1039">
        <v>2478</v>
      </c>
      <c r="W31" s="1039"/>
      <c r="X31" s="1039"/>
      <c r="Y31" s="1039"/>
      <c r="Z31" s="1039"/>
      <c r="AA31" s="1039">
        <v>12</v>
      </c>
      <c r="AB31" s="1039"/>
      <c r="AC31" s="1039"/>
      <c r="AD31" s="1039"/>
      <c r="AE31" s="1040"/>
      <c r="AF31" s="1035">
        <v>12</v>
      </c>
      <c r="AG31" s="1036"/>
      <c r="AH31" s="1036"/>
      <c r="AI31" s="1036"/>
      <c r="AJ31" s="1037"/>
      <c r="AK31" s="971">
        <v>427</v>
      </c>
      <c r="AL31" s="971"/>
      <c r="AM31" s="971"/>
      <c r="AN31" s="971"/>
      <c r="AO31" s="971"/>
      <c r="AP31" s="971" t="s">
        <v>551</v>
      </c>
      <c r="AQ31" s="971"/>
      <c r="AR31" s="971"/>
      <c r="AS31" s="971"/>
      <c r="AT31" s="971"/>
      <c r="AU31" s="971" t="s">
        <v>551</v>
      </c>
      <c r="AV31" s="971"/>
      <c r="AW31" s="971"/>
      <c r="AX31" s="971"/>
      <c r="AY31" s="971"/>
      <c r="AZ31" s="971" t="s">
        <v>551</v>
      </c>
      <c r="BA31" s="971"/>
      <c r="BB31" s="971"/>
      <c r="BC31" s="971"/>
      <c r="BD31" s="97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393</v>
      </c>
      <c r="C32" s="1031"/>
      <c r="D32" s="1031"/>
      <c r="E32" s="1031"/>
      <c r="F32" s="1031"/>
      <c r="G32" s="1031"/>
      <c r="H32" s="1031"/>
      <c r="I32" s="1031"/>
      <c r="J32" s="1031"/>
      <c r="K32" s="1031"/>
      <c r="L32" s="1031"/>
      <c r="M32" s="1031"/>
      <c r="N32" s="1031"/>
      <c r="O32" s="1031"/>
      <c r="P32" s="1032"/>
      <c r="Q32" s="1038">
        <v>21134</v>
      </c>
      <c r="R32" s="1039"/>
      <c r="S32" s="1039"/>
      <c r="T32" s="1039"/>
      <c r="U32" s="1039"/>
      <c r="V32" s="1039">
        <v>22678</v>
      </c>
      <c r="W32" s="1039"/>
      <c r="X32" s="1039"/>
      <c r="Y32" s="1039"/>
      <c r="Z32" s="1039"/>
      <c r="AA32" s="1039">
        <v>-1544</v>
      </c>
      <c r="AB32" s="1039"/>
      <c r="AC32" s="1039"/>
      <c r="AD32" s="1039"/>
      <c r="AE32" s="1040"/>
      <c r="AF32" s="1035">
        <v>3841</v>
      </c>
      <c r="AG32" s="1036"/>
      <c r="AH32" s="1036"/>
      <c r="AI32" s="1036"/>
      <c r="AJ32" s="1037"/>
      <c r="AK32" s="980">
        <v>1900</v>
      </c>
      <c r="AL32" s="971"/>
      <c r="AM32" s="971"/>
      <c r="AN32" s="971"/>
      <c r="AO32" s="971"/>
      <c r="AP32" s="971">
        <v>5712</v>
      </c>
      <c r="AQ32" s="971"/>
      <c r="AR32" s="971"/>
      <c r="AS32" s="971"/>
      <c r="AT32" s="971"/>
      <c r="AU32" s="971">
        <v>3621</v>
      </c>
      <c r="AV32" s="971"/>
      <c r="AW32" s="971"/>
      <c r="AX32" s="971"/>
      <c r="AY32" s="971"/>
      <c r="AZ32" s="1041" t="s">
        <v>551</v>
      </c>
      <c r="BA32" s="1041"/>
      <c r="BB32" s="1041"/>
      <c r="BC32" s="1041"/>
      <c r="BD32" s="1041"/>
      <c r="BE32" s="972" t="s">
        <v>394</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395</v>
      </c>
      <c r="C33" s="1031"/>
      <c r="D33" s="1031"/>
      <c r="E33" s="1031"/>
      <c r="F33" s="1031"/>
      <c r="G33" s="1031"/>
      <c r="H33" s="1031"/>
      <c r="I33" s="1031"/>
      <c r="J33" s="1031"/>
      <c r="K33" s="1031"/>
      <c r="L33" s="1031"/>
      <c r="M33" s="1031"/>
      <c r="N33" s="1031"/>
      <c r="O33" s="1031"/>
      <c r="P33" s="1032"/>
      <c r="Q33" s="1038">
        <v>2324</v>
      </c>
      <c r="R33" s="1039"/>
      <c r="S33" s="1039"/>
      <c r="T33" s="1039"/>
      <c r="U33" s="1039"/>
      <c r="V33" s="1039">
        <v>1930</v>
      </c>
      <c r="W33" s="1039"/>
      <c r="X33" s="1039"/>
      <c r="Y33" s="1039"/>
      <c r="Z33" s="1039"/>
      <c r="AA33" s="1039">
        <v>393</v>
      </c>
      <c r="AB33" s="1039"/>
      <c r="AC33" s="1039"/>
      <c r="AD33" s="1039"/>
      <c r="AE33" s="1040"/>
      <c r="AF33" s="1035">
        <v>2599</v>
      </c>
      <c r="AG33" s="1036"/>
      <c r="AH33" s="1036"/>
      <c r="AI33" s="1036"/>
      <c r="AJ33" s="1037"/>
      <c r="AK33" s="980">
        <v>13</v>
      </c>
      <c r="AL33" s="971"/>
      <c r="AM33" s="971"/>
      <c r="AN33" s="971"/>
      <c r="AO33" s="971"/>
      <c r="AP33" s="971">
        <v>6293</v>
      </c>
      <c r="AQ33" s="971"/>
      <c r="AR33" s="971"/>
      <c r="AS33" s="971"/>
      <c r="AT33" s="971"/>
      <c r="AU33" s="971" t="s">
        <v>551</v>
      </c>
      <c r="AV33" s="971"/>
      <c r="AW33" s="971"/>
      <c r="AX33" s="971"/>
      <c r="AY33" s="971"/>
      <c r="AZ33" s="1041" t="s">
        <v>551</v>
      </c>
      <c r="BA33" s="1041"/>
      <c r="BB33" s="1041"/>
      <c r="BC33" s="1041"/>
      <c r="BD33" s="1041"/>
      <c r="BE33" s="972" t="s">
        <v>394</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396</v>
      </c>
      <c r="C34" s="1031"/>
      <c r="D34" s="1031"/>
      <c r="E34" s="1031"/>
      <c r="F34" s="1031"/>
      <c r="G34" s="1031"/>
      <c r="H34" s="1031"/>
      <c r="I34" s="1031"/>
      <c r="J34" s="1031"/>
      <c r="K34" s="1031"/>
      <c r="L34" s="1031"/>
      <c r="M34" s="1031"/>
      <c r="N34" s="1031"/>
      <c r="O34" s="1031"/>
      <c r="P34" s="1032"/>
      <c r="Q34" s="1038">
        <v>2393</v>
      </c>
      <c r="R34" s="1039"/>
      <c r="S34" s="1039"/>
      <c r="T34" s="1039"/>
      <c r="U34" s="1039"/>
      <c r="V34" s="1039">
        <v>2247</v>
      </c>
      <c r="W34" s="1039"/>
      <c r="X34" s="1039"/>
      <c r="Y34" s="1039"/>
      <c r="Z34" s="1039"/>
      <c r="AA34" s="1039">
        <v>146</v>
      </c>
      <c r="AB34" s="1039"/>
      <c r="AC34" s="1039"/>
      <c r="AD34" s="1039"/>
      <c r="AE34" s="1040"/>
      <c r="AF34" s="1035">
        <v>322</v>
      </c>
      <c r="AG34" s="1036"/>
      <c r="AH34" s="1036"/>
      <c r="AI34" s="1036"/>
      <c r="AJ34" s="1037"/>
      <c r="AK34" s="980">
        <v>1160</v>
      </c>
      <c r="AL34" s="971"/>
      <c r="AM34" s="971"/>
      <c r="AN34" s="971"/>
      <c r="AO34" s="971"/>
      <c r="AP34" s="971">
        <v>12437</v>
      </c>
      <c r="AQ34" s="971"/>
      <c r="AR34" s="971"/>
      <c r="AS34" s="971"/>
      <c r="AT34" s="971"/>
      <c r="AU34" s="971">
        <v>8457</v>
      </c>
      <c r="AV34" s="971"/>
      <c r="AW34" s="971"/>
      <c r="AX34" s="971"/>
      <c r="AY34" s="971"/>
      <c r="AZ34" s="1041" t="s">
        <v>551</v>
      </c>
      <c r="BA34" s="1041"/>
      <c r="BB34" s="1041"/>
      <c r="BC34" s="1041"/>
      <c r="BD34" s="1041"/>
      <c r="BE34" s="972" t="s">
        <v>394</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6872</v>
      </c>
      <c r="AG63" s="959"/>
      <c r="AH63" s="959"/>
      <c r="AI63" s="959"/>
      <c r="AJ63" s="1022"/>
      <c r="AK63" s="1023"/>
      <c r="AL63" s="963"/>
      <c r="AM63" s="963"/>
      <c r="AN63" s="963"/>
      <c r="AO63" s="963"/>
      <c r="AP63" s="959">
        <v>24442</v>
      </c>
      <c r="AQ63" s="959"/>
      <c r="AR63" s="959"/>
      <c r="AS63" s="959"/>
      <c r="AT63" s="959"/>
      <c r="AU63" s="959">
        <v>12078</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400</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401</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552</v>
      </c>
      <c r="C68" s="986"/>
      <c r="D68" s="986"/>
      <c r="E68" s="986"/>
      <c r="F68" s="986"/>
      <c r="G68" s="986"/>
      <c r="H68" s="986"/>
      <c r="I68" s="986"/>
      <c r="J68" s="986"/>
      <c r="K68" s="986"/>
      <c r="L68" s="986"/>
      <c r="M68" s="986"/>
      <c r="N68" s="986"/>
      <c r="O68" s="986"/>
      <c r="P68" s="987"/>
      <c r="Q68" s="988">
        <v>329</v>
      </c>
      <c r="R68" s="982"/>
      <c r="S68" s="982"/>
      <c r="T68" s="982"/>
      <c r="U68" s="982"/>
      <c r="V68" s="982">
        <v>273</v>
      </c>
      <c r="W68" s="982"/>
      <c r="X68" s="982"/>
      <c r="Y68" s="982"/>
      <c r="Z68" s="982"/>
      <c r="AA68" s="982">
        <v>56</v>
      </c>
      <c r="AB68" s="982"/>
      <c r="AC68" s="982"/>
      <c r="AD68" s="982"/>
      <c r="AE68" s="982"/>
      <c r="AF68" s="982">
        <v>56</v>
      </c>
      <c r="AG68" s="982"/>
      <c r="AH68" s="982"/>
      <c r="AI68" s="982"/>
      <c r="AJ68" s="982"/>
      <c r="AK68" s="982" t="s">
        <v>551</v>
      </c>
      <c r="AL68" s="982"/>
      <c r="AM68" s="982"/>
      <c r="AN68" s="982"/>
      <c r="AO68" s="982"/>
      <c r="AP68" s="982" t="s">
        <v>551</v>
      </c>
      <c r="AQ68" s="982"/>
      <c r="AR68" s="982"/>
      <c r="AS68" s="982"/>
      <c r="AT68" s="982"/>
      <c r="AU68" s="982" t="s">
        <v>551</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553</v>
      </c>
      <c r="C69" s="975"/>
      <c r="D69" s="975"/>
      <c r="E69" s="975"/>
      <c r="F69" s="975"/>
      <c r="G69" s="975"/>
      <c r="H69" s="975"/>
      <c r="I69" s="975"/>
      <c r="J69" s="975"/>
      <c r="K69" s="975"/>
      <c r="L69" s="975"/>
      <c r="M69" s="975"/>
      <c r="N69" s="975"/>
      <c r="O69" s="975"/>
      <c r="P69" s="976"/>
      <c r="Q69" s="977">
        <v>8499</v>
      </c>
      <c r="R69" s="971"/>
      <c r="S69" s="971"/>
      <c r="T69" s="971"/>
      <c r="U69" s="971"/>
      <c r="V69" s="971">
        <v>8263</v>
      </c>
      <c r="W69" s="971"/>
      <c r="X69" s="971"/>
      <c r="Y69" s="971"/>
      <c r="Z69" s="971"/>
      <c r="AA69" s="971">
        <v>236</v>
      </c>
      <c r="AB69" s="971"/>
      <c r="AC69" s="971"/>
      <c r="AD69" s="971"/>
      <c r="AE69" s="971"/>
      <c r="AF69" s="971">
        <v>236</v>
      </c>
      <c r="AG69" s="971"/>
      <c r="AH69" s="971"/>
      <c r="AI69" s="971"/>
      <c r="AJ69" s="971"/>
      <c r="AK69" s="971" t="s">
        <v>551</v>
      </c>
      <c r="AL69" s="971"/>
      <c r="AM69" s="971"/>
      <c r="AN69" s="971"/>
      <c r="AO69" s="971"/>
      <c r="AP69" s="971">
        <v>5743</v>
      </c>
      <c r="AQ69" s="971"/>
      <c r="AR69" s="971"/>
      <c r="AS69" s="971"/>
      <c r="AT69" s="971"/>
      <c r="AU69" s="971">
        <v>2466</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554</v>
      </c>
      <c r="C70" s="975"/>
      <c r="D70" s="975"/>
      <c r="E70" s="975"/>
      <c r="F70" s="975"/>
      <c r="G70" s="975"/>
      <c r="H70" s="975"/>
      <c r="I70" s="975"/>
      <c r="J70" s="975"/>
      <c r="K70" s="975"/>
      <c r="L70" s="975"/>
      <c r="M70" s="975"/>
      <c r="N70" s="975"/>
      <c r="O70" s="975"/>
      <c r="P70" s="976"/>
      <c r="Q70" s="977">
        <v>208</v>
      </c>
      <c r="R70" s="971"/>
      <c r="S70" s="971"/>
      <c r="T70" s="971"/>
      <c r="U70" s="971"/>
      <c r="V70" s="971">
        <v>191</v>
      </c>
      <c r="W70" s="971"/>
      <c r="X70" s="971"/>
      <c r="Y70" s="971"/>
      <c r="Z70" s="971"/>
      <c r="AA70" s="971">
        <v>18</v>
      </c>
      <c r="AB70" s="971"/>
      <c r="AC70" s="971"/>
      <c r="AD70" s="971"/>
      <c r="AE70" s="971"/>
      <c r="AF70" s="971">
        <v>18</v>
      </c>
      <c r="AG70" s="971"/>
      <c r="AH70" s="971"/>
      <c r="AI70" s="971"/>
      <c r="AJ70" s="971"/>
      <c r="AK70" s="971" t="s">
        <v>551</v>
      </c>
      <c r="AL70" s="971"/>
      <c r="AM70" s="971"/>
      <c r="AN70" s="971"/>
      <c r="AO70" s="971"/>
      <c r="AP70" s="971" t="s">
        <v>551</v>
      </c>
      <c r="AQ70" s="971"/>
      <c r="AR70" s="971"/>
      <c r="AS70" s="971"/>
      <c r="AT70" s="971"/>
      <c r="AU70" s="971" t="s">
        <v>551</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555</v>
      </c>
      <c r="C71" s="975"/>
      <c r="D71" s="975"/>
      <c r="E71" s="975"/>
      <c r="F71" s="975"/>
      <c r="G71" s="975"/>
      <c r="H71" s="975"/>
      <c r="I71" s="975"/>
      <c r="J71" s="975"/>
      <c r="K71" s="975"/>
      <c r="L71" s="975"/>
      <c r="M71" s="975"/>
      <c r="N71" s="975"/>
      <c r="O71" s="975"/>
      <c r="P71" s="976"/>
      <c r="Q71" s="977">
        <v>134</v>
      </c>
      <c r="R71" s="971"/>
      <c r="S71" s="971"/>
      <c r="T71" s="971"/>
      <c r="U71" s="971"/>
      <c r="V71" s="971">
        <v>128</v>
      </c>
      <c r="W71" s="971"/>
      <c r="X71" s="971"/>
      <c r="Y71" s="971"/>
      <c r="Z71" s="971"/>
      <c r="AA71" s="971">
        <v>6</v>
      </c>
      <c r="AB71" s="971"/>
      <c r="AC71" s="971"/>
      <c r="AD71" s="971"/>
      <c r="AE71" s="971"/>
      <c r="AF71" s="971">
        <v>6</v>
      </c>
      <c r="AG71" s="971"/>
      <c r="AH71" s="971"/>
      <c r="AI71" s="971"/>
      <c r="AJ71" s="971"/>
      <c r="AK71" s="971" t="s">
        <v>551</v>
      </c>
      <c r="AL71" s="971"/>
      <c r="AM71" s="971"/>
      <c r="AN71" s="971"/>
      <c r="AO71" s="971"/>
      <c r="AP71" s="971" t="s">
        <v>551</v>
      </c>
      <c r="AQ71" s="971"/>
      <c r="AR71" s="971"/>
      <c r="AS71" s="971"/>
      <c r="AT71" s="971"/>
      <c r="AU71" s="971" t="s">
        <v>551</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556</v>
      </c>
      <c r="C72" s="975"/>
      <c r="D72" s="975"/>
      <c r="E72" s="975"/>
      <c r="F72" s="975"/>
      <c r="G72" s="975"/>
      <c r="H72" s="975"/>
      <c r="I72" s="975"/>
      <c r="J72" s="975"/>
      <c r="K72" s="975"/>
      <c r="L72" s="975"/>
      <c r="M72" s="975"/>
      <c r="N72" s="975"/>
      <c r="O72" s="975"/>
      <c r="P72" s="976"/>
      <c r="Q72" s="977">
        <v>509522</v>
      </c>
      <c r="R72" s="971"/>
      <c r="S72" s="971"/>
      <c r="T72" s="971"/>
      <c r="U72" s="971"/>
      <c r="V72" s="971">
        <v>498264</v>
      </c>
      <c r="W72" s="971"/>
      <c r="X72" s="971"/>
      <c r="Y72" s="971"/>
      <c r="Z72" s="971"/>
      <c r="AA72" s="971">
        <v>11257</v>
      </c>
      <c r="AB72" s="971"/>
      <c r="AC72" s="971"/>
      <c r="AD72" s="971"/>
      <c r="AE72" s="971"/>
      <c r="AF72" s="971">
        <v>11257</v>
      </c>
      <c r="AG72" s="971"/>
      <c r="AH72" s="971"/>
      <c r="AI72" s="971"/>
      <c r="AJ72" s="971"/>
      <c r="AK72" s="971" t="s">
        <v>551</v>
      </c>
      <c r="AL72" s="971"/>
      <c r="AM72" s="971"/>
      <c r="AN72" s="971"/>
      <c r="AO72" s="971"/>
      <c r="AP72" s="971" t="s">
        <v>551</v>
      </c>
      <c r="AQ72" s="971"/>
      <c r="AR72" s="971"/>
      <c r="AS72" s="971"/>
      <c r="AT72" s="971"/>
      <c r="AU72" s="971" t="s">
        <v>551</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557</v>
      </c>
      <c r="C73" s="975"/>
      <c r="D73" s="975"/>
      <c r="E73" s="975"/>
      <c r="F73" s="975"/>
      <c r="G73" s="975"/>
      <c r="H73" s="975"/>
      <c r="I73" s="975"/>
      <c r="J73" s="975"/>
      <c r="K73" s="975"/>
      <c r="L73" s="975"/>
      <c r="M73" s="975"/>
      <c r="N73" s="975"/>
      <c r="O73" s="975"/>
      <c r="P73" s="976"/>
      <c r="Q73" s="977">
        <v>301</v>
      </c>
      <c r="R73" s="971"/>
      <c r="S73" s="971"/>
      <c r="T73" s="971"/>
      <c r="U73" s="971"/>
      <c r="V73" s="971">
        <v>293</v>
      </c>
      <c r="W73" s="971"/>
      <c r="X73" s="971"/>
      <c r="Y73" s="971"/>
      <c r="Z73" s="971"/>
      <c r="AA73" s="971">
        <v>8</v>
      </c>
      <c r="AB73" s="971"/>
      <c r="AC73" s="971"/>
      <c r="AD73" s="971"/>
      <c r="AE73" s="971"/>
      <c r="AF73" s="971">
        <v>8</v>
      </c>
      <c r="AG73" s="971"/>
      <c r="AH73" s="971"/>
      <c r="AI73" s="971"/>
      <c r="AJ73" s="971"/>
      <c r="AK73" s="971">
        <v>24</v>
      </c>
      <c r="AL73" s="971"/>
      <c r="AM73" s="971"/>
      <c r="AN73" s="971"/>
      <c r="AO73" s="971"/>
      <c r="AP73" s="971" t="s">
        <v>551</v>
      </c>
      <c r="AQ73" s="971"/>
      <c r="AR73" s="971"/>
      <c r="AS73" s="971"/>
      <c r="AT73" s="971"/>
      <c r="AU73" s="971" t="s">
        <v>551</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558</v>
      </c>
      <c r="C74" s="975"/>
      <c r="D74" s="975"/>
      <c r="E74" s="975"/>
      <c r="F74" s="975"/>
      <c r="G74" s="975"/>
      <c r="H74" s="975"/>
      <c r="I74" s="975"/>
      <c r="J74" s="975"/>
      <c r="K74" s="975"/>
      <c r="L74" s="975"/>
      <c r="M74" s="975"/>
      <c r="N74" s="975"/>
      <c r="O74" s="975"/>
      <c r="P74" s="976"/>
      <c r="Q74" s="977">
        <v>4068</v>
      </c>
      <c r="R74" s="971"/>
      <c r="S74" s="971"/>
      <c r="T74" s="971"/>
      <c r="U74" s="971"/>
      <c r="V74" s="971">
        <v>3805</v>
      </c>
      <c r="W74" s="971"/>
      <c r="X74" s="971"/>
      <c r="Y74" s="971"/>
      <c r="Z74" s="971"/>
      <c r="AA74" s="971">
        <v>263</v>
      </c>
      <c r="AB74" s="971"/>
      <c r="AC74" s="971"/>
      <c r="AD74" s="971"/>
      <c r="AE74" s="971"/>
      <c r="AF74" s="971">
        <v>6963</v>
      </c>
      <c r="AG74" s="971"/>
      <c r="AH74" s="971"/>
      <c r="AI74" s="971"/>
      <c r="AJ74" s="971"/>
      <c r="AK74" s="971" t="s">
        <v>551</v>
      </c>
      <c r="AL74" s="971"/>
      <c r="AM74" s="971"/>
      <c r="AN74" s="971"/>
      <c r="AO74" s="971"/>
      <c r="AP74" s="971">
        <v>3517</v>
      </c>
      <c r="AQ74" s="971"/>
      <c r="AR74" s="971"/>
      <c r="AS74" s="971"/>
      <c r="AT74" s="971"/>
      <c r="AU74" s="971" t="s">
        <v>551</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18544</v>
      </c>
      <c r="AG88" s="959"/>
      <c r="AH88" s="959"/>
      <c r="AI88" s="959"/>
      <c r="AJ88" s="959"/>
      <c r="AK88" s="963"/>
      <c r="AL88" s="963"/>
      <c r="AM88" s="963"/>
      <c r="AN88" s="963"/>
      <c r="AO88" s="963"/>
      <c r="AP88" s="959">
        <v>9260</v>
      </c>
      <c r="AQ88" s="959"/>
      <c r="AR88" s="959"/>
      <c r="AS88" s="959"/>
      <c r="AT88" s="959"/>
      <c r="AU88" s="959">
        <v>2466</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97</v>
      </c>
      <c r="CS102" s="953"/>
      <c r="CT102" s="953"/>
      <c r="CU102" s="953"/>
      <c r="CV102" s="954"/>
      <c r="CW102" s="952">
        <v>28</v>
      </c>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294</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294</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294</v>
      </c>
      <c r="DR109" s="896"/>
      <c r="DS109" s="896"/>
      <c r="DT109" s="896"/>
      <c r="DU109" s="897"/>
      <c r="DV109" s="898" t="s">
        <v>413</v>
      </c>
      <c r="DW109" s="896"/>
      <c r="DX109" s="896"/>
      <c r="DY109" s="896"/>
      <c r="DZ109" s="929"/>
    </row>
    <row r="110" spans="1:131" s="218" customFormat="1" ht="26.25" customHeight="1" x14ac:dyDescent="0.15">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3901033</v>
      </c>
      <c r="AB110" s="889"/>
      <c r="AC110" s="889"/>
      <c r="AD110" s="889"/>
      <c r="AE110" s="890"/>
      <c r="AF110" s="891">
        <v>3893653</v>
      </c>
      <c r="AG110" s="889"/>
      <c r="AH110" s="889"/>
      <c r="AI110" s="889"/>
      <c r="AJ110" s="890"/>
      <c r="AK110" s="891">
        <v>3635223</v>
      </c>
      <c r="AL110" s="889"/>
      <c r="AM110" s="889"/>
      <c r="AN110" s="889"/>
      <c r="AO110" s="890"/>
      <c r="AP110" s="892">
        <v>13.2</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40411572</v>
      </c>
      <c r="BR110" s="842"/>
      <c r="BS110" s="842"/>
      <c r="BT110" s="842"/>
      <c r="BU110" s="842"/>
      <c r="BV110" s="842">
        <v>39951288</v>
      </c>
      <c r="BW110" s="842"/>
      <c r="BX110" s="842"/>
      <c r="BY110" s="842"/>
      <c r="BZ110" s="842"/>
      <c r="CA110" s="842">
        <v>40767011</v>
      </c>
      <c r="CB110" s="842"/>
      <c r="CC110" s="842"/>
      <c r="CD110" s="842"/>
      <c r="CE110" s="842"/>
      <c r="CF110" s="866">
        <v>148.1</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v>845199</v>
      </c>
      <c r="BR111" s="817"/>
      <c r="BS111" s="817"/>
      <c r="BT111" s="817"/>
      <c r="BU111" s="817"/>
      <c r="BV111" s="817">
        <v>698872</v>
      </c>
      <c r="BW111" s="817"/>
      <c r="BX111" s="817"/>
      <c r="BY111" s="817"/>
      <c r="BZ111" s="817"/>
      <c r="CA111" s="817">
        <v>601038</v>
      </c>
      <c r="CB111" s="817"/>
      <c r="CC111" s="817"/>
      <c r="CD111" s="817"/>
      <c r="CE111" s="817"/>
      <c r="CF111" s="875">
        <v>2.2000000000000002</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12676882</v>
      </c>
      <c r="BR112" s="817"/>
      <c r="BS112" s="817"/>
      <c r="BT112" s="817"/>
      <c r="BU112" s="817"/>
      <c r="BV112" s="817">
        <v>12653508</v>
      </c>
      <c r="BW112" s="817"/>
      <c r="BX112" s="817"/>
      <c r="BY112" s="817"/>
      <c r="BZ112" s="817"/>
      <c r="CA112" s="817">
        <v>12078470</v>
      </c>
      <c r="CB112" s="817"/>
      <c r="CC112" s="817"/>
      <c r="CD112" s="817"/>
      <c r="CE112" s="817"/>
      <c r="CF112" s="875">
        <v>43.9</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v>345993</v>
      </c>
      <c r="DH112" s="817"/>
      <c r="DI112" s="817"/>
      <c r="DJ112" s="817"/>
      <c r="DK112" s="817"/>
      <c r="DL112" s="817">
        <v>300673</v>
      </c>
      <c r="DM112" s="817"/>
      <c r="DN112" s="817"/>
      <c r="DO112" s="817"/>
      <c r="DP112" s="817"/>
      <c r="DQ112" s="817">
        <v>259905</v>
      </c>
      <c r="DR112" s="817"/>
      <c r="DS112" s="817"/>
      <c r="DT112" s="817"/>
      <c r="DU112" s="817"/>
      <c r="DV112" s="794">
        <v>0.9</v>
      </c>
      <c r="DW112" s="794"/>
      <c r="DX112" s="794"/>
      <c r="DY112" s="794"/>
      <c r="DZ112" s="795"/>
    </row>
    <row r="113" spans="1:130" s="218" customFormat="1" ht="26.25" customHeight="1" x14ac:dyDescent="0.15">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1945272</v>
      </c>
      <c r="AB113" s="919"/>
      <c r="AC113" s="919"/>
      <c r="AD113" s="919"/>
      <c r="AE113" s="920"/>
      <c r="AF113" s="921">
        <v>2139431</v>
      </c>
      <c r="AG113" s="919"/>
      <c r="AH113" s="919"/>
      <c r="AI113" s="919"/>
      <c r="AJ113" s="920"/>
      <c r="AK113" s="921">
        <v>1881513</v>
      </c>
      <c r="AL113" s="919"/>
      <c r="AM113" s="919"/>
      <c r="AN113" s="919"/>
      <c r="AO113" s="920"/>
      <c r="AP113" s="922">
        <v>6.8</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2382380</v>
      </c>
      <c r="BR113" s="817"/>
      <c r="BS113" s="817"/>
      <c r="BT113" s="817"/>
      <c r="BU113" s="817"/>
      <c r="BV113" s="817">
        <v>2268381</v>
      </c>
      <c r="BW113" s="817"/>
      <c r="BX113" s="817"/>
      <c r="BY113" s="817"/>
      <c r="BZ113" s="817"/>
      <c r="CA113" s="817">
        <v>2465570</v>
      </c>
      <c r="CB113" s="817"/>
      <c r="CC113" s="817"/>
      <c r="CD113" s="817"/>
      <c r="CE113" s="817"/>
      <c r="CF113" s="875">
        <v>9</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202933</v>
      </c>
      <c r="AB114" s="780"/>
      <c r="AC114" s="780"/>
      <c r="AD114" s="780"/>
      <c r="AE114" s="781"/>
      <c r="AF114" s="782">
        <v>300788</v>
      </c>
      <c r="AG114" s="780"/>
      <c r="AH114" s="780"/>
      <c r="AI114" s="780"/>
      <c r="AJ114" s="781"/>
      <c r="AK114" s="782">
        <v>267115</v>
      </c>
      <c r="AL114" s="780"/>
      <c r="AM114" s="780"/>
      <c r="AN114" s="780"/>
      <c r="AO114" s="781"/>
      <c r="AP114" s="824">
        <v>1</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7248013</v>
      </c>
      <c r="BR114" s="817"/>
      <c r="BS114" s="817"/>
      <c r="BT114" s="817"/>
      <c r="BU114" s="817"/>
      <c r="BV114" s="817">
        <v>7331882</v>
      </c>
      <c r="BW114" s="817"/>
      <c r="BX114" s="817"/>
      <c r="BY114" s="817"/>
      <c r="BZ114" s="817"/>
      <c r="CA114" s="817">
        <v>7719677</v>
      </c>
      <c r="CB114" s="817"/>
      <c r="CC114" s="817"/>
      <c r="CD114" s="817"/>
      <c r="CE114" s="817"/>
      <c r="CF114" s="875">
        <v>28</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116130</v>
      </c>
      <c r="AB115" s="919"/>
      <c r="AC115" s="919"/>
      <c r="AD115" s="919"/>
      <c r="AE115" s="920"/>
      <c r="AF115" s="921">
        <v>111347</v>
      </c>
      <c r="AG115" s="919"/>
      <c r="AH115" s="919"/>
      <c r="AI115" s="919"/>
      <c r="AJ115" s="920"/>
      <c r="AK115" s="921">
        <v>102281</v>
      </c>
      <c r="AL115" s="919"/>
      <c r="AM115" s="919"/>
      <c r="AN115" s="919"/>
      <c r="AO115" s="920"/>
      <c r="AP115" s="922">
        <v>0.4</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134105</v>
      </c>
      <c r="DH115" s="780"/>
      <c r="DI115" s="780"/>
      <c r="DJ115" s="780"/>
      <c r="DK115" s="781"/>
      <c r="DL115" s="782">
        <v>98435</v>
      </c>
      <c r="DM115" s="780"/>
      <c r="DN115" s="780"/>
      <c r="DO115" s="780"/>
      <c r="DP115" s="781"/>
      <c r="DQ115" s="782">
        <v>98435</v>
      </c>
      <c r="DR115" s="780"/>
      <c r="DS115" s="780"/>
      <c r="DT115" s="780"/>
      <c r="DU115" s="781"/>
      <c r="DV115" s="824">
        <v>0.4</v>
      </c>
      <c r="DW115" s="825"/>
      <c r="DX115" s="825"/>
      <c r="DY115" s="825"/>
      <c r="DZ115" s="826"/>
    </row>
    <row r="116" spans="1:130" s="218" customFormat="1" ht="26.25" customHeight="1" x14ac:dyDescent="0.15">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6165368</v>
      </c>
      <c r="AB117" s="903"/>
      <c r="AC117" s="903"/>
      <c r="AD117" s="903"/>
      <c r="AE117" s="904"/>
      <c r="AF117" s="905">
        <v>6445219</v>
      </c>
      <c r="AG117" s="903"/>
      <c r="AH117" s="903"/>
      <c r="AI117" s="903"/>
      <c r="AJ117" s="904"/>
      <c r="AK117" s="905">
        <v>5886132</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294</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443</v>
      </c>
      <c r="BP119" s="878"/>
      <c r="BQ119" s="879">
        <v>63564046</v>
      </c>
      <c r="BR119" s="845"/>
      <c r="BS119" s="845"/>
      <c r="BT119" s="845"/>
      <c r="BU119" s="845"/>
      <c r="BV119" s="845">
        <v>62903931</v>
      </c>
      <c r="BW119" s="845"/>
      <c r="BX119" s="845"/>
      <c r="BY119" s="845"/>
      <c r="BZ119" s="845"/>
      <c r="CA119" s="845">
        <v>63631766</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365101</v>
      </c>
      <c r="DH119" s="764"/>
      <c r="DI119" s="764"/>
      <c r="DJ119" s="764"/>
      <c r="DK119" s="765"/>
      <c r="DL119" s="766">
        <v>299764</v>
      </c>
      <c r="DM119" s="764"/>
      <c r="DN119" s="764"/>
      <c r="DO119" s="764"/>
      <c r="DP119" s="765"/>
      <c r="DQ119" s="766">
        <v>242698</v>
      </c>
      <c r="DR119" s="764"/>
      <c r="DS119" s="764"/>
      <c r="DT119" s="764"/>
      <c r="DU119" s="765"/>
      <c r="DV119" s="848">
        <v>0.9</v>
      </c>
      <c r="DW119" s="849"/>
      <c r="DX119" s="849"/>
      <c r="DY119" s="849"/>
      <c r="DZ119" s="850"/>
    </row>
    <row r="120" spans="1:130" s="218" customFormat="1" ht="26.25" customHeight="1" x14ac:dyDescent="0.15">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21683961</v>
      </c>
      <c r="BR120" s="842"/>
      <c r="BS120" s="842"/>
      <c r="BT120" s="842"/>
      <c r="BU120" s="842"/>
      <c r="BV120" s="842">
        <v>23839374</v>
      </c>
      <c r="BW120" s="842"/>
      <c r="BX120" s="842"/>
      <c r="BY120" s="842"/>
      <c r="BZ120" s="842"/>
      <c r="CA120" s="842">
        <v>23881703</v>
      </c>
      <c r="CB120" s="842"/>
      <c r="CC120" s="842"/>
      <c r="CD120" s="842"/>
      <c r="CE120" s="842"/>
      <c r="CF120" s="866">
        <v>86.7</v>
      </c>
      <c r="CG120" s="867"/>
      <c r="CH120" s="867"/>
      <c r="CI120" s="867"/>
      <c r="CJ120" s="867"/>
      <c r="CK120" s="868" t="s">
        <v>447</v>
      </c>
      <c r="CL120" s="852"/>
      <c r="CM120" s="852"/>
      <c r="CN120" s="852"/>
      <c r="CO120" s="853"/>
      <c r="CP120" s="872" t="s">
        <v>396</v>
      </c>
      <c r="CQ120" s="873"/>
      <c r="CR120" s="873"/>
      <c r="CS120" s="873"/>
      <c r="CT120" s="873"/>
      <c r="CU120" s="873"/>
      <c r="CV120" s="873"/>
      <c r="CW120" s="873"/>
      <c r="CX120" s="873"/>
      <c r="CY120" s="873"/>
      <c r="CZ120" s="873"/>
      <c r="DA120" s="873"/>
      <c r="DB120" s="873"/>
      <c r="DC120" s="873"/>
      <c r="DD120" s="873"/>
      <c r="DE120" s="873"/>
      <c r="DF120" s="874"/>
      <c r="DG120" s="861">
        <v>9137910</v>
      </c>
      <c r="DH120" s="842"/>
      <c r="DI120" s="842"/>
      <c r="DJ120" s="842"/>
      <c r="DK120" s="842"/>
      <c r="DL120" s="842">
        <v>8502472</v>
      </c>
      <c r="DM120" s="842"/>
      <c r="DN120" s="842"/>
      <c r="DO120" s="842"/>
      <c r="DP120" s="842"/>
      <c r="DQ120" s="842">
        <v>8457219</v>
      </c>
      <c r="DR120" s="842"/>
      <c r="DS120" s="842"/>
      <c r="DT120" s="842"/>
      <c r="DU120" s="842"/>
      <c r="DV120" s="843">
        <v>30.7</v>
      </c>
      <c r="DW120" s="843"/>
      <c r="DX120" s="843"/>
      <c r="DY120" s="843"/>
      <c r="DZ120" s="844"/>
    </row>
    <row r="121" spans="1:130" s="218" customFormat="1" ht="26.25" customHeight="1" x14ac:dyDescent="0.15">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v>41610</v>
      </c>
      <c r="AB121" s="780"/>
      <c r="AC121" s="780"/>
      <c r="AD121" s="780"/>
      <c r="AE121" s="781"/>
      <c r="AF121" s="782">
        <v>41610</v>
      </c>
      <c r="AG121" s="780"/>
      <c r="AH121" s="780"/>
      <c r="AI121" s="780"/>
      <c r="AJ121" s="781"/>
      <c r="AK121" s="782">
        <v>41610</v>
      </c>
      <c r="AL121" s="780"/>
      <c r="AM121" s="780"/>
      <c r="AN121" s="780"/>
      <c r="AO121" s="781"/>
      <c r="AP121" s="824">
        <v>0.2</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9670836</v>
      </c>
      <c r="BR121" s="817"/>
      <c r="BS121" s="817"/>
      <c r="BT121" s="817"/>
      <c r="BU121" s="817"/>
      <c r="BV121" s="817">
        <v>10111490</v>
      </c>
      <c r="BW121" s="817"/>
      <c r="BX121" s="817"/>
      <c r="BY121" s="817"/>
      <c r="BZ121" s="817"/>
      <c r="CA121" s="817">
        <v>10532578</v>
      </c>
      <c r="CB121" s="817"/>
      <c r="CC121" s="817"/>
      <c r="CD121" s="817"/>
      <c r="CE121" s="817"/>
      <c r="CF121" s="875">
        <v>38.299999999999997</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v>3538972</v>
      </c>
      <c r="DH121" s="817"/>
      <c r="DI121" s="817"/>
      <c r="DJ121" s="817"/>
      <c r="DK121" s="817"/>
      <c r="DL121" s="817">
        <v>4151036</v>
      </c>
      <c r="DM121" s="817"/>
      <c r="DN121" s="817"/>
      <c r="DO121" s="817"/>
      <c r="DP121" s="817"/>
      <c r="DQ121" s="817">
        <v>3621251</v>
      </c>
      <c r="DR121" s="817"/>
      <c r="DS121" s="817"/>
      <c r="DT121" s="817"/>
      <c r="DU121" s="817"/>
      <c r="DV121" s="794">
        <v>13.2</v>
      </c>
      <c r="DW121" s="794"/>
      <c r="DX121" s="794"/>
      <c r="DY121" s="794"/>
      <c r="DZ121" s="795"/>
    </row>
    <row r="122" spans="1:130" s="218" customFormat="1" ht="26.25" customHeight="1" x14ac:dyDescent="0.15">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38054217</v>
      </c>
      <c r="BR122" s="845"/>
      <c r="BS122" s="845"/>
      <c r="BT122" s="845"/>
      <c r="BU122" s="845"/>
      <c r="BV122" s="845">
        <v>36975976</v>
      </c>
      <c r="BW122" s="845"/>
      <c r="BX122" s="845"/>
      <c r="BY122" s="845"/>
      <c r="BZ122" s="845"/>
      <c r="CA122" s="845">
        <v>35573241</v>
      </c>
      <c r="CB122" s="845"/>
      <c r="CC122" s="845"/>
      <c r="CD122" s="845"/>
      <c r="CE122" s="845"/>
      <c r="CF122" s="846">
        <v>129.19999999999999</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451</v>
      </c>
      <c r="BP123" s="878"/>
      <c r="BQ123" s="832">
        <v>69409014</v>
      </c>
      <c r="BR123" s="833"/>
      <c r="BS123" s="833"/>
      <c r="BT123" s="833"/>
      <c r="BU123" s="833"/>
      <c r="BV123" s="833">
        <v>70926840</v>
      </c>
      <c r="BW123" s="833"/>
      <c r="BX123" s="833"/>
      <c r="BY123" s="833"/>
      <c r="BZ123" s="833"/>
      <c r="CA123" s="833">
        <v>69987522</v>
      </c>
      <c r="CB123" s="833"/>
      <c r="CC123" s="833"/>
      <c r="CD123" s="833"/>
      <c r="CE123" s="833"/>
      <c r="CF123" s="748"/>
      <c r="CG123" s="749"/>
      <c r="CH123" s="749"/>
      <c r="CI123" s="749"/>
      <c r="CJ123" s="834"/>
      <c r="CK123" s="869"/>
      <c r="CL123" s="855"/>
      <c r="CM123" s="855"/>
      <c r="CN123" s="855"/>
      <c r="CO123" s="856"/>
      <c r="CP123" s="835" t="s">
        <v>392</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74520</v>
      </c>
      <c r="AB127" s="780"/>
      <c r="AC127" s="780"/>
      <c r="AD127" s="780"/>
      <c r="AE127" s="781"/>
      <c r="AF127" s="782">
        <v>69737</v>
      </c>
      <c r="AG127" s="780"/>
      <c r="AH127" s="780"/>
      <c r="AI127" s="780"/>
      <c r="AJ127" s="781"/>
      <c r="AK127" s="782">
        <v>60671</v>
      </c>
      <c r="AL127" s="780"/>
      <c r="AM127" s="780"/>
      <c r="AN127" s="780"/>
      <c r="AO127" s="781"/>
      <c r="AP127" s="824">
        <v>0.2</v>
      </c>
      <c r="AQ127" s="825"/>
      <c r="AR127" s="825"/>
      <c r="AS127" s="825"/>
      <c r="AT127" s="826"/>
      <c r="AU127" s="220"/>
      <c r="AV127" s="220"/>
      <c r="AW127" s="220"/>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1349558</v>
      </c>
      <c r="AB128" s="801"/>
      <c r="AC128" s="801"/>
      <c r="AD128" s="801"/>
      <c r="AE128" s="802"/>
      <c r="AF128" s="803">
        <v>1370715</v>
      </c>
      <c r="AG128" s="801"/>
      <c r="AH128" s="801"/>
      <c r="AI128" s="801"/>
      <c r="AJ128" s="802"/>
      <c r="AK128" s="803">
        <v>1308666</v>
      </c>
      <c r="AL128" s="801"/>
      <c r="AM128" s="801"/>
      <c r="AN128" s="801"/>
      <c r="AO128" s="802"/>
      <c r="AP128" s="804"/>
      <c r="AQ128" s="805"/>
      <c r="AR128" s="805"/>
      <c r="AS128" s="805"/>
      <c r="AT128" s="806"/>
      <c r="AU128" s="220"/>
      <c r="AV128" s="220"/>
      <c r="AW128" s="220"/>
      <c r="AX128" s="807" t="s">
        <v>465</v>
      </c>
      <c r="AY128" s="808"/>
      <c r="AZ128" s="808"/>
      <c r="BA128" s="808"/>
      <c r="BB128" s="808"/>
      <c r="BC128" s="808"/>
      <c r="BD128" s="808"/>
      <c r="BE128" s="809"/>
      <c r="BF128" s="786" t="s">
        <v>122</v>
      </c>
      <c r="BG128" s="787"/>
      <c r="BH128" s="787"/>
      <c r="BI128" s="787"/>
      <c r="BJ128" s="787"/>
      <c r="BK128" s="787"/>
      <c r="BL128" s="810"/>
      <c r="BM128" s="786">
        <v>11.77</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29488593</v>
      </c>
      <c r="AB129" s="780"/>
      <c r="AC129" s="780"/>
      <c r="AD129" s="780"/>
      <c r="AE129" s="781"/>
      <c r="AF129" s="782">
        <v>30261579</v>
      </c>
      <c r="AG129" s="780"/>
      <c r="AH129" s="780"/>
      <c r="AI129" s="780"/>
      <c r="AJ129" s="781"/>
      <c r="AK129" s="782">
        <v>30874244</v>
      </c>
      <c r="AL129" s="780"/>
      <c r="AM129" s="780"/>
      <c r="AN129" s="780"/>
      <c r="AO129" s="781"/>
      <c r="AP129" s="783"/>
      <c r="AQ129" s="784"/>
      <c r="AR129" s="784"/>
      <c r="AS129" s="784"/>
      <c r="AT129" s="785"/>
      <c r="AU129" s="221"/>
      <c r="AV129" s="221"/>
      <c r="AW129" s="221"/>
      <c r="AX129" s="751" t="s">
        <v>468</v>
      </c>
      <c r="AY129" s="752"/>
      <c r="AZ129" s="752"/>
      <c r="BA129" s="752"/>
      <c r="BB129" s="752"/>
      <c r="BC129" s="752"/>
      <c r="BD129" s="752"/>
      <c r="BE129" s="753"/>
      <c r="BF129" s="770" t="s">
        <v>122</v>
      </c>
      <c r="BG129" s="771"/>
      <c r="BH129" s="771"/>
      <c r="BI129" s="771"/>
      <c r="BJ129" s="771"/>
      <c r="BK129" s="771"/>
      <c r="BL129" s="772"/>
      <c r="BM129" s="770">
        <v>16.77</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3614646</v>
      </c>
      <c r="AB130" s="780"/>
      <c r="AC130" s="780"/>
      <c r="AD130" s="780"/>
      <c r="AE130" s="781"/>
      <c r="AF130" s="782">
        <v>3678257</v>
      </c>
      <c r="AG130" s="780"/>
      <c r="AH130" s="780"/>
      <c r="AI130" s="780"/>
      <c r="AJ130" s="781"/>
      <c r="AK130" s="782">
        <v>3340653</v>
      </c>
      <c r="AL130" s="780"/>
      <c r="AM130" s="780"/>
      <c r="AN130" s="780"/>
      <c r="AO130" s="781"/>
      <c r="AP130" s="783"/>
      <c r="AQ130" s="784"/>
      <c r="AR130" s="784"/>
      <c r="AS130" s="784"/>
      <c r="AT130" s="785"/>
      <c r="AU130" s="221"/>
      <c r="AV130" s="221"/>
      <c r="AW130" s="221"/>
      <c r="AX130" s="751" t="s">
        <v>471</v>
      </c>
      <c r="AY130" s="752"/>
      <c r="AZ130" s="752"/>
      <c r="BA130" s="752"/>
      <c r="BB130" s="752"/>
      <c r="BC130" s="752"/>
      <c r="BD130" s="752"/>
      <c r="BE130" s="753"/>
      <c r="BF130" s="754">
        <v>4.7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25873947</v>
      </c>
      <c r="AB131" s="764"/>
      <c r="AC131" s="764"/>
      <c r="AD131" s="764"/>
      <c r="AE131" s="765"/>
      <c r="AF131" s="766">
        <v>26583322</v>
      </c>
      <c r="AG131" s="764"/>
      <c r="AH131" s="764"/>
      <c r="AI131" s="764"/>
      <c r="AJ131" s="765"/>
      <c r="AK131" s="766">
        <v>27533591</v>
      </c>
      <c r="AL131" s="764"/>
      <c r="AM131" s="764"/>
      <c r="AN131" s="764"/>
      <c r="AO131" s="765"/>
      <c r="AP131" s="767"/>
      <c r="AQ131" s="768"/>
      <c r="AR131" s="768"/>
      <c r="AS131" s="768"/>
      <c r="AT131" s="769"/>
      <c r="AU131" s="221"/>
      <c r="AV131" s="221"/>
      <c r="AW131" s="221"/>
      <c r="AX131" s="729" t="s">
        <v>473</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4.6423686340000003</v>
      </c>
      <c r="AB132" s="745"/>
      <c r="AC132" s="745"/>
      <c r="AD132" s="745"/>
      <c r="AE132" s="746"/>
      <c r="AF132" s="747">
        <v>5.2523428699999997</v>
      </c>
      <c r="AG132" s="745"/>
      <c r="AH132" s="745"/>
      <c r="AI132" s="745"/>
      <c r="AJ132" s="746"/>
      <c r="AK132" s="747">
        <v>4.4920148629999996</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5.5</v>
      </c>
      <c r="AB133" s="724"/>
      <c r="AC133" s="724"/>
      <c r="AD133" s="724"/>
      <c r="AE133" s="725"/>
      <c r="AF133" s="723">
        <v>5</v>
      </c>
      <c r="AG133" s="724"/>
      <c r="AH133" s="724"/>
      <c r="AI133" s="724"/>
      <c r="AJ133" s="725"/>
      <c r="AK133" s="723">
        <v>4.7</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UXzBvhremscK84LWN1/jS9sSZZJBWyUiJq4w0TcQg1hjLEVbM4Cik83NucvfWyaw+92YSPX9SPfwpRem5YB4MA==" saltValue="HeA37Dd6Qs3Mn4utG2Gwa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MujaH+qB+FFvCXGoZK2LdlSJ+/W54mEKEiF/Wr78xpUOQGoDpfMBwtU0yvXpCv60eMG0+eCftuBETORYIHeKTQ==" saltValue="fxACu02VeHPe06qPzzNsj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c2CkxYgz8iBn29r0YnYvvyO/3x7bsJuAjGpvRWm8RirxjicdRzfmIs6/siTzLmvHmIQ8IM2qpK0n2arblqQeg==" saltValue="idCaH1D1FbxKrtCsKyfZl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5"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6"/>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27" t="s">
        <v>485</v>
      </c>
      <c r="AL9" s="1128"/>
      <c r="AM9" s="1128"/>
      <c r="AN9" s="1129"/>
      <c r="AO9" s="269">
        <v>8149493</v>
      </c>
      <c r="AP9" s="269">
        <v>58265</v>
      </c>
      <c r="AQ9" s="270">
        <v>74190</v>
      </c>
      <c r="AR9" s="271">
        <v>-21.5</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27" t="s">
        <v>486</v>
      </c>
      <c r="AL10" s="1128"/>
      <c r="AM10" s="1128"/>
      <c r="AN10" s="1129"/>
      <c r="AO10" s="272">
        <v>1329181</v>
      </c>
      <c r="AP10" s="272">
        <v>9503</v>
      </c>
      <c r="AQ10" s="273">
        <v>4494</v>
      </c>
      <c r="AR10" s="274">
        <v>111.5</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27" t="s">
        <v>487</v>
      </c>
      <c r="AL11" s="1128"/>
      <c r="AM11" s="1128"/>
      <c r="AN11" s="1129"/>
      <c r="AO11" s="272">
        <v>679227</v>
      </c>
      <c r="AP11" s="272">
        <v>4856</v>
      </c>
      <c r="AQ11" s="273">
        <v>2274</v>
      </c>
      <c r="AR11" s="274">
        <v>113.5</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27" t="s">
        <v>488</v>
      </c>
      <c r="AL12" s="1128"/>
      <c r="AM12" s="1128"/>
      <c r="AN12" s="1129"/>
      <c r="AO12" s="272" t="s">
        <v>489</v>
      </c>
      <c r="AP12" s="272" t="s">
        <v>489</v>
      </c>
      <c r="AQ12" s="273">
        <v>23</v>
      </c>
      <c r="AR12" s="274" t="s">
        <v>489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27" t="s">
        <v>490</v>
      </c>
      <c r="AL13" s="1128"/>
      <c r="AM13" s="1128"/>
      <c r="AN13" s="1129"/>
      <c r="AO13" s="272">
        <v>246467</v>
      </c>
      <c r="AP13" s="272">
        <v>1762</v>
      </c>
      <c r="AQ13" s="273">
        <v>2538</v>
      </c>
      <c r="AR13" s="274">
        <v>-30.6</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27" t="s">
        <v>491</v>
      </c>
      <c r="AL14" s="1128"/>
      <c r="AM14" s="1128"/>
      <c r="AN14" s="1129"/>
      <c r="AO14" s="272">
        <v>198038</v>
      </c>
      <c r="AP14" s="272">
        <v>1416</v>
      </c>
      <c r="AQ14" s="273">
        <v>2009</v>
      </c>
      <c r="AR14" s="274">
        <v>-29.5</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0" t="s">
        <v>492</v>
      </c>
      <c r="AL15" s="1131"/>
      <c r="AM15" s="1131"/>
      <c r="AN15" s="1132"/>
      <c r="AO15" s="272">
        <v>-477049</v>
      </c>
      <c r="AP15" s="272">
        <v>-3411</v>
      </c>
      <c r="AQ15" s="273">
        <v>-4396</v>
      </c>
      <c r="AR15" s="274">
        <v>-22.4</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0" t="s">
        <v>177</v>
      </c>
      <c r="AL16" s="1131"/>
      <c r="AM16" s="1131"/>
      <c r="AN16" s="1132"/>
      <c r="AO16" s="272">
        <v>10125357</v>
      </c>
      <c r="AP16" s="272">
        <v>72391</v>
      </c>
      <c r="AQ16" s="273">
        <v>81133</v>
      </c>
      <c r="AR16" s="274">
        <v>-10.8</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3" t="s">
        <v>497</v>
      </c>
      <c r="AL21" s="1134"/>
      <c r="AM21" s="1134"/>
      <c r="AN21" s="1135"/>
      <c r="AO21" s="285">
        <v>5.18</v>
      </c>
      <c r="AP21" s="286">
        <v>7.09</v>
      </c>
      <c r="AQ21" s="287">
        <v>-1.91</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3" t="s">
        <v>498</v>
      </c>
      <c r="AL22" s="1134"/>
      <c r="AM22" s="1134"/>
      <c r="AN22" s="1135"/>
      <c r="AO22" s="290">
        <v>101.5</v>
      </c>
      <c r="AP22" s="291">
        <v>99.1</v>
      </c>
      <c r="AQ22" s="292">
        <v>2.4</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6" t="s">
        <v>499</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5"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6"/>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17" t="s">
        <v>502</v>
      </c>
      <c r="AL32" s="1118"/>
      <c r="AM32" s="1118"/>
      <c r="AN32" s="1119"/>
      <c r="AO32" s="300">
        <v>3635223</v>
      </c>
      <c r="AP32" s="300">
        <v>25990</v>
      </c>
      <c r="AQ32" s="301">
        <v>38069</v>
      </c>
      <c r="AR32" s="302">
        <v>-31.7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17" t="s">
        <v>503</v>
      </c>
      <c r="AL33" s="1118"/>
      <c r="AM33" s="1118"/>
      <c r="AN33" s="1119"/>
      <c r="AO33" s="300" t="s">
        <v>489</v>
      </c>
      <c r="AP33" s="300" t="s">
        <v>489</v>
      </c>
      <c r="AQ33" s="301" t="s">
        <v>489</v>
      </c>
      <c r="AR33" s="302" t="s">
        <v>489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17" t="s">
        <v>504</v>
      </c>
      <c r="AL34" s="1118"/>
      <c r="AM34" s="1118"/>
      <c r="AN34" s="1119"/>
      <c r="AO34" s="300" t="s">
        <v>489</v>
      </c>
      <c r="AP34" s="300" t="s">
        <v>489</v>
      </c>
      <c r="AQ34" s="301" t="s">
        <v>489</v>
      </c>
      <c r="AR34" s="302" t="s">
        <v>489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17" t="s">
        <v>505</v>
      </c>
      <c r="AL35" s="1118"/>
      <c r="AM35" s="1118"/>
      <c r="AN35" s="1119"/>
      <c r="AO35" s="300">
        <v>1881513</v>
      </c>
      <c r="AP35" s="300">
        <v>13452</v>
      </c>
      <c r="AQ35" s="301">
        <v>11274</v>
      </c>
      <c r="AR35" s="302">
        <v>19.3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17" t="s">
        <v>506</v>
      </c>
      <c r="AL36" s="1118"/>
      <c r="AM36" s="1118"/>
      <c r="AN36" s="1119"/>
      <c r="AO36" s="300">
        <v>267115</v>
      </c>
      <c r="AP36" s="300">
        <v>1910</v>
      </c>
      <c r="AQ36" s="301">
        <v>1710</v>
      </c>
      <c r="AR36" s="302">
        <v>11.7</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17" t="s">
        <v>507</v>
      </c>
      <c r="AL37" s="1118"/>
      <c r="AM37" s="1118"/>
      <c r="AN37" s="1119"/>
      <c r="AO37" s="300">
        <v>102281</v>
      </c>
      <c r="AP37" s="300">
        <v>731</v>
      </c>
      <c r="AQ37" s="301">
        <v>731</v>
      </c>
      <c r="AR37" s="302">
        <v>0</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0" t="s">
        <v>508</v>
      </c>
      <c r="AL38" s="1121"/>
      <c r="AM38" s="1121"/>
      <c r="AN38" s="1122"/>
      <c r="AO38" s="303" t="s">
        <v>489</v>
      </c>
      <c r="AP38" s="303" t="s">
        <v>489</v>
      </c>
      <c r="AQ38" s="304">
        <v>1</v>
      </c>
      <c r="AR38" s="292" t="s">
        <v>489</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0" t="s">
        <v>509</v>
      </c>
      <c r="AL39" s="1121"/>
      <c r="AM39" s="1121"/>
      <c r="AN39" s="1122"/>
      <c r="AO39" s="300">
        <v>-1308666</v>
      </c>
      <c r="AP39" s="300">
        <v>-9356</v>
      </c>
      <c r="AQ39" s="301">
        <v>-7408</v>
      </c>
      <c r="AR39" s="302">
        <v>26.3</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17" t="s">
        <v>510</v>
      </c>
      <c r="AL40" s="1118"/>
      <c r="AM40" s="1118"/>
      <c r="AN40" s="1119"/>
      <c r="AO40" s="300">
        <v>-3340653</v>
      </c>
      <c r="AP40" s="300">
        <v>-23884</v>
      </c>
      <c r="AQ40" s="301">
        <v>-32910</v>
      </c>
      <c r="AR40" s="302">
        <v>-27.4</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3" t="s">
        <v>287</v>
      </c>
      <c r="AL41" s="1124"/>
      <c r="AM41" s="1124"/>
      <c r="AN41" s="1125"/>
      <c r="AO41" s="300">
        <v>1236813</v>
      </c>
      <c r="AP41" s="300">
        <v>8843</v>
      </c>
      <c r="AQ41" s="301">
        <v>11466</v>
      </c>
      <c r="AR41" s="302">
        <v>-22.9</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0" t="s">
        <v>480</v>
      </c>
      <c r="AN49" s="1112" t="s">
        <v>513</v>
      </c>
      <c r="AO49" s="1113"/>
      <c r="AP49" s="1113"/>
      <c r="AQ49" s="1113"/>
      <c r="AR49" s="1114"/>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1"/>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6633590</v>
      </c>
      <c r="AN51" s="322">
        <v>46036</v>
      </c>
      <c r="AO51" s="323">
        <v>-6.3</v>
      </c>
      <c r="AP51" s="324">
        <v>56416</v>
      </c>
      <c r="AQ51" s="325">
        <v>-15</v>
      </c>
      <c r="AR51" s="326">
        <v>8.6999999999999993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2920372</v>
      </c>
      <c r="AN52" s="330">
        <v>20267</v>
      </c>
      <c r="AO52" s="331">
        <v>-27.2</v>
      </c>
      <c r="AP52" s="332">
        <v>32623</v>
      </c>
      <c r="AQ52" s="333">
        <v>-5.5</v>
      </c>
      <c r="AR52" s="334">
        <v>-21.7</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6133803</v>
      </c>
      <c r="AN53" s="322">
        <v>42720</v>
      </c>
      <c r="AO53" s="323">
        <v>-7.2</v>
      </c>
      <c r="AP53" s="324">
        <v>49217</v>
      </c>
      <c r="AQ53" s="325">
        <v>-12.8</v>
      </c>
      <c r="AR53" s="326">
        <v>5.6</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3326050</v>
      </c>
      <c r="AN54" s="330">
        <v>23165</v>
      </c>
      <c r="AO54" s="331">
        <v>14.3</v>
      </c>
      <c r="AP54" s="332">
        <v>27232</v>
      </c>
      <c r="AQ54" s="333">
        <v>-16.5</v>
      </c>
      <c r="AR54" s="334">
        <v>30.8</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6300738</v>
      </c>
      <c r="AN55" s="322">
        <v>44251</v>
      </c>
      <c r="AO55" s="323">
        <v>3.6</v>
      </c>
      <c r="AP55" s="324">
        <v>49211</v>
      </c>
      <c r="AQ55" s="325">
        <v>0</v>
      </c>
      <c r="AR55" s="326">
        <v>3.6</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3071412</v>
      </c>
      <c r="AN56" s="330">
        <v>21571</v>
      </c>
      <c r="AO56" s="331">
        <v>-6.9</v>
      </c>
      <c r="AP56" s="332">
        <v>28367</v>
      </c>
      <c r="AQ56" s="333">
        <v>4.2</v>
      </c>
      <c r="AR56" s="334">
        <v>-11.1</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6723948</v>
      </c>
      <c r="AN57" s="322">
        <v>47695</v>
      </c>
      <c r="AO57" s="323">
        <v>7.8</v>
      </c>
      <c r="AP57" s="324">
        <v>51738</v>
      </c>
      <c r="AQ57" s="325">
        <v>5.0999999999999996</v>
      </c>
      <c r="AR57" s="326">
        <v>2.7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2881484</v>
      </c>
      <c r="AN58" s="330">
        <v>20439</v>
      </c>
      <c r="AO58" s="331">
        <v>-5.2</v>
      </c>
      <c r="AP58" s="332">
        <v>30360</v>
      </c>
      <c r="AQ58" s="333">
        <v>7</v>
      </c>
      <c r="AR58" s="334">
        <v>-12.2</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7902804</v>
      </c>
      <c r="AN59" s="322">
        <v>56501</v>
      </c>
      <c r="AO59" s="323">
        <v>18.5</v>
      </c>
      <c r="AP59" s="324">
        <v>67158</v>
      </c>
      <c r="AQ59" s="325">
        <v>29.8</v>
      </c>
      <c r="AR59" s="326">
        <v>-11.3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4099834</v>
      </c>
      <c r="AN60" s="330">
        <v>29312</v>
      </c>
      <c r="AO60" s="331">
        <v>43.4</v>
      </c>
      <c r="AP60" s="332">
        <v>42077</v>
      </c>
      <c r="AQ60" s="333">
        <v>38.6</v>
      </c>
      <c r="AR60" s="334">
        <v>4.8</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6738977</v>
      </c>
      <c r="AN61" s="337">
        <v>47441</v>
      </c>
      <c r="AO61" s="338">
        <v>3.3</v>
      </c>
      <c r="AP61" s="339">
        <v>54748</v>
      </c>
      <c r="AQ61" s="340">
        <v>1.4</v>
      </c>
      <c r="AR61" s="326">
        <v>1.9</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3259830</v>
      </c>
      <c r="AN62" s="330">
        <v>22951</v>
      </c>
      <c r="AO62" s="331">
        <v>3.7</v>
      </c>
      <c r="AP62" s="332">
        <v>32132</v>
      </c>
      <c r="AQ62" s="333">
        <v>5.6</v>
      </c>
      <c r="AR62" s="334">
        <v>-1.9</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Me7dQ+R6rL86ctRL2NGsVRFMdbdzMnQH+ETQP4uIUHahz1O8a1ikCPX8wCPYKKZOQilxIXu7MF89DQfy3Okw8w==" saltValue="q6OP83nCBLu8HhONeX9RM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0" spans="125:125" ht="13.5" hidden="1" customHeight="1" x14ac:dyDescent="0.15"/>
    <row r="121" spans="125:125" ht="13.5" hidden="1" customHeight="1" x14ac:dyDescent="0.15">
      <c r="DU121" s="247"/>
    </row>
  </sheetData>
  <sheetProtection algorithmName="SHA-512" hashValue="Eonlw8lZMkSGm66KcMoXi41Sa9FDq8NR7yVxM+CKnE9UYxvEvGkgAOmhj5r9d7vKMpBgFZKs4COx00ng+2yY6A==" saltValue="HaxTDl6Bt8X8pcbUDuMsi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ZvP9iW1nKHadax/DGZBDQ6ZUKDH0ypwE76G5u3CD0mvG6g7P0Qf2xGQb126mY+13/NN6CUVqeZffOUI1m7gvEw==" saltValue="J0sdCjFCwLCnjhaKlzjmJ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1381"/>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6" t="s">
        <v>3</v>
      </c>
      <c r="D47" s="1136"/>
      <c r="E47" s="1137"/>
      <c r="F47" s="11">
        <v>23.68</v>
      </c>
      <c r="G47" s="12">
        <v>35.229999999999997</v>
      </c>
      <c r="H47" s="12">
        <v>36.159999999999997</v>
      </c>
      <c r="I47" s="12">
        <v>35.35</v>
      </c>
      <c r="J47" s="13">
        <v>33.33</v>
      </c>
    </row>
    <row r="48" spans="2:10" ht="57.75" customHeight="1" x14ac:dyDescent="0.15">
      <c r="B48" s="14"/>
      <c r="C48" s="1138" t="s">
        <v>4</v>
      </c>
      <c r="D48" s="1138"/>
      <c r="E48" s="1139"/>
      <c r="F48" s="15">
        <v>6.48</v>
      </c>
      <c r="G48" s="16">
        <v>12.26</v>
      </c>
      <c r="H48" s="16">
        <v>8.85</v>
      </c>
      <c r="I48" s="16">
        <v>8.1199999999999992</v>
      </c>
      <c r="J48" s="17">
        <v>3.89</v>
      </c>
    </row>
    <row r="49" spans="2:10" ht="57.75" customHeight="1" thickBot="1" x14ac:dyDescent="0.2">
      <c r="B49" s="18"/>
      <c r="C49" s="1140" t="s">
        <v>5</v>
      </c>
      <c r="D49" s="1140"/>
      <c r="E49" s="1141"/>
      <c r="F49" s="19" t="s">
        <v>532</v>
      </c>
      <c r="G49" s="20">
        <v>19.05</v>
      </c>
      <c r="H49" s="20" t="s">
        <v>533</v>
      </c>
      <c r="I49" s="20" t="s">
        <v>534</v>
      </c>
      <c r="J49" s="21" t="s">
        <v>535</v>
      </c>
    </row>
    <row r="50" spans="2:10" x14ac:dyDescent="0.15"/>
    <row r="1381" ht="13.5" hidden="1" customHeight="1" x14ac:dyDescent="0.15"/>
  </sheetData>
  <sheetProtection algorithmName="SHA-512" hashValue="u+6sSR7QzokUruF4YfaiWsGpti8mm+G9xSZhzqjg1wkuFm+x+n96wDDo7MqeLCHi+PHHKuMvl+45jcBVJvFhNA==" saltValue="TnmTOyP1xjPLsbBHBrzcN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2026-03-19T00:48:19Z</cp:lastPrinted>
  <dcterms:created xsi:type="dcterms:W3CDTF">2026-02-23T06:59:44Z</dcterms:created>
  <dcterms:modified xsi:type="dcterms:W3CDTF">2026-03-19T01:05:14Z</dcterms:modified>
  <cp:category/>
</cp:coreProperties>
</file>